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Z:\ENCUESTA CREDITO\Reporte 202103\Historicos\"/>
    </mc:Choice>
  </mc:AlternateContent>
  <xr:revisionPtr revIDLastSave="0" documentId="13_ncr:1_{CF8B181F-ADFD-4D03-BCA5-A8FA2713005F}" xr6:coauthVersionLast="46" xr6:coauthVersionMax="46" xr10:uidLastSave="{00000000-0000-0000-0000-000000000000}"/>
  <bookViews>
    <workbookView xWindow="-120" yWindow="-120" windowWidth="20730" windowHeight="11160" activeTab="3"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<sst xmlns="http://schemas.openxmlformats.org/spreadsheetml/2006/main" count="2585" uniqueCount="442">
  <si>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</si>
  <si>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</si>
  <si>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</si>
  <si>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</si>
  <si>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</si>
  <si>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</si>
  <si>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</si>
  <si>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</si>
  <si>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</si>
  <si>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</si>
  <si>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</si>
  <si>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</si>
  <si>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</si>
  <si>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</si>
  <si>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</si>
  <si>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</si>
  <si>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</si>
  <si>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</si>
  <si>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</si>
  <si>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</si>
  <si>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</si>
  <si>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</si>
  <si>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</si>
  <si>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</si>
  <si>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</si>
  <si>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</si>
  <si>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</si>
  <si>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</si>
  <si>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</si>
  <si>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</si>
  <si>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</si>
  <si>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</si>
  <si>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</si>
  <si>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</si>
  <si>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</si>
  <si>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</si>
  <si>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</si>
  <si>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</si>
  <si>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</si>
  <si>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</si>
  <si>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</si>
  <si>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</si>
  <si>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</si>
  <si>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</si>
  <si>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</si>
  <si>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</si>
  <si>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</si>
  <si>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</si>
  <si>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</si>
  <si>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</si>
  <si>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</si>
  <si>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</si>
  <si>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</si>
  <si>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</si>
  <si>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</si>
  <si>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</si>
  <si>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</si>
  <si>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</si>
  <si>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</si>
  <si>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</si>
  <si>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</si>
  <si>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</si>
  <si>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</si>
  <si>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</si>
  <si>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</si>
  <si>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</si>
  <si>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</si>
  <si>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</si>
  <si>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</si>
  <si>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</si>
  <si>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</si>
  <si>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</si>
  <si>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</si>
  <si>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</si>
  <si>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</si>
  <si>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</si>
  <si>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</si>
  <si>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</si>
  <si>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</si>
  <si>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</si>
  <si>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</si>
  <si>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</si>
  <si>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</si>
  <si>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</si>
  <si>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</si>
  <si>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</si>
  <si>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</si>
  <si>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</si>
  <si>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</si>
  <si>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</si>
  <si>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</si>
  <si>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</si>
  <si>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</si>
  <si>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</si>
  <si>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</si>
  <si>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</si>
  <si>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</si>
  <si>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</si>
  <si>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</si>
  <si>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</si>
  <si>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</si>
  <si>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</si>
  <si>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</si>
  <si>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</si>
  <si>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</si>
  <si>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</si>
  <si>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</si>
  <si>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</si>
  <si>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</si>
  <si>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</si>
  <si>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</si>
  <si>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</si>
  <si>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</si>
  <si>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</si>
  <si>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</si>
  <si>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</si>
  <si>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</si>
  <si>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</si>
  <si>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</si>
  <si>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</si>
  <si>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</si>
  <si>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</si>
  <si>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</si>
  <si>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</si>
  <si>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</si>
  <si>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</si>
  <si>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</si>
  <si>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</si>
  <si>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</si>
  <si>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</si>
  <si>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</si>
  <si>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</si>
  <si>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</si>
  <si>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</si>
  <si>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</si>
  <si>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</si>
  <si>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</si>
  <si>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</si>
  <si>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</si>
  <si>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</si>
  <si>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</si>
  <si>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</si>
  <si>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</si>
  <si>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</si>
  <si>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</si>
  <si>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</si>
  <si>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</si>
  <si>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</si>
  <si>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</si>
  <si>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</si>
  <si>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</si>
  <si>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</si>
  <si>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</si>
  <si>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</si>
  <si>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</si>
  <si>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</si>
  <si>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</si>
  <si>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</si>
  <si>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</si>
  <si>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</si>
  <si>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</si>
  <si>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</si>
  <si>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</si>
  <si>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</si>
  <si>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</si>
  <si>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</si>
  <si>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</si>
  <si>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</si>
  <si>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</si>
  <si>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</si>
  <si>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</si>
  <si>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</si>
  <si>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</si>
  <si>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</si>
  <si>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</si>
  <si>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</si>
  <si>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</si>
  <si>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</si>
  <si>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</si>
  <si>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</si>
  <si>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</si>
  <si>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</si>
  <si>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</si>
  <si>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</si>
  <si>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</si>
  <si>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</si>
  <si>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</si>
  <si>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</si>
  <si>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</si>
  <si>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</si>
  <si>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</si>
  <si>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</si>
  <si>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</si>
  <si>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</si>
  <si>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</si>
  <si>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</si>
  <si>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</si>
  <si>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</si>
  <si>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</si>
  <si>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</si>
  <si>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</si>
  <si>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</si>
  <si>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</si>
  <si>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</si>
  <si>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</si>
  <si>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</si>
  <si>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</si>
  <si>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</si>
  <si>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</si>
  <si>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</si>
  <si>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</si>
  <si>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</si>
  <si>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</si>
  <si>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</si>
  <si>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</si>
  <si>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</si>
  <si>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</si>
  <si>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</si>
  <si>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</si>
  <si>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</si>
  <si>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</si>
  <si>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</si>
  <si>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</si>
  <si>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</si>
  <si>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</si>
  <si>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</si>
  <si>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</si>
  <si>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</si>
  <si>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</si>
  <si>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</si>
  <si>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</si>
  <si>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</si>
  <si>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</si>
  <si>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</si>
  <si>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</si>
  <si>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</si>
  <si>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</si>
  <si>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</si>
  <si>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</si>
  <si>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</si>
  <si>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</si>
  <si>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</si>
  <si>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</si>
  <si>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</si>
  <si>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</si>
  <si>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</si>
  <si>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</si>
  <si>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</si>
  <si>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</si>
  <si>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</si>
  <si>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</si>
  <si>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</si>
  <si>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</si>
  <si>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</si>
  <si>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</si>
  <si>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</si>
  <si>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</si>
  <si>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</si>
  <si>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</si>
  <si>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</si>
  <si>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</si>
  <si>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</si>
  <si>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</si>
  <si>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</si>
  <si>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</si>
  <si>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</si>
  <si>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</si>
  <si>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</si>
  <si>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</si>
  <si>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</si>
  <si>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</si>
  <si>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</si>
  <si>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</si>
  <si>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</si>
  <si>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</si>
  <si>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</si>
  <si>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</si>
  <si>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</si>
  <si>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</si>
  <si>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</si>
  <si>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</si>
  <si>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</si>
  <si>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</si>
  <si>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</si>
  <si>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</si>
  <si>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</si>
  <si>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</si>
  <si>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</si>
  <si>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</si>
  <si>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</si>
  <si>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</si>
  <si>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</si>
  <si>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</si>
  <si>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</si>
  <si>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</si>
  <si>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</si>
  <si>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</si>
  <si>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</si>
  <si>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</si>
  <si>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</si>
  <si>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</si>
  <si>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</si>
  <si>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</si>
  <si>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</si>
  <si>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</si>
  <si>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</si>
  <si>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</si>
  <si>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</si>
  <si>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</si>
  <si>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</si>
  <si>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</si>
  <si>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</si>
  <si>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</si>
  <si>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</si>
  <si>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</si>
  <si>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</si>
  <si>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</si>
  <si>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</si>
  <si>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</si>
  <si>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</si>
  <si>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</si>
  <si>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</si>
  <si>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</si>
  <si>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</si>
  <si>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</si>
  <si>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</si>
  <si>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</si>
  <si>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</si>
  <si>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</si>
  <si>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</si>
  <si>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</si>
  <si>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</si>
  <si>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</si>
  <si>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</si>
  <si>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</si>
  <si>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</si>
  <si>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</si>
  <si>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</si>
  <si>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</si>
  <si>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</si>
  <si>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</si>
  <si>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</si>
  <si>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</si>
  <si>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Bancos</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</si>
  <si>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</si>
  <si>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</si>
  <si>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</si>
  <si>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</si>
  <si>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</si>
  <si>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</si>
  <si>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</si>
  <si>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</si>
  <si>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</si>
  <si>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</si>
  <si>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</si>
  <si>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</si>
  <si>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</si>
  <si>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</si>
  <si>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</si>
  <si>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</si>
  <si>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</si>
  <si>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</si>
  <si>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</si>
  <si>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</si>
  <si>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</si>
  <si>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</si>
  <si>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</si>
  <si>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</si>
  <si>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</si>
  <si>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</si>
  <si>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</si>
  <si>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</si>
  <si>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</si>
  <si>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</si>
  <si>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</si>
  <si>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</si>
  <si>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</si>
  <si>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</si>
  <si>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</si>
  <si>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</si>
  <si>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</si>
  <si>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</si>
  <si>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</si>
  <si>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</si>
  <si>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</si>
  <si>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</si>
  <si>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</si>
  <si>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</si>
  <si>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</si>
  <si>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</si>
  <si>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</si>
  <si>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</si>
  <si>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</si>
  <si>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</si>
  <si>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</si>
  <si>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</si>
  <si>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</si>
  <si>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</si>
  <si>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</si>
  <si>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</si>
  <si>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</si>
  <si>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</si>
  <si>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</si>
  <si>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</si>
  <si>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CFC</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</si>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</sst>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56">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0" fontId="7" fillId="0" borderId="0" xfId="302" applyFont="1" applyBorder="1" applyAlignment="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9" fillId="0" borderId="38" xfId="0" applyFont="1" applyBorder="1" applyAlignment="1">
      <alignment horizontal="left" wrapText="1"/>
    </xf>
    <xf numFmtId="0" fontId="39" fillId="0" borderId="39" xfId="0" applyFont="1" applyBorder="1" applyAlignment="1">
      <alignment horizontal="left" wrapText="1"/>
    </xf>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7" fillId="3" borderId="30" xfId="302" applyFont="1" applyFill="1" applyBorder="1" applyAlignment="1">
      <alignment wrapText="1"/>
    </xf>
    <xf numFmtId="0" fontId="31" fillId="3" borderId="0" xfId="302" applyFill="1" applyBorder="1" applyAlignment="1">
      <alignment wrapText="1"/>
    </xf>
    <xf numFmtId="0" fontId="31" fillId="3" borderId="3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6" fillId="0" borderId="0" xfId="302" applyFont="1" applyFill="1" applyBorder="1" applyAlignment="1">
      <alignment vertical="top"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0.13888888888888901</c:v>
                </c:pt>
                <c:pt idx="1">
                  <c:v>0.5</c:v>
                </c:pt>
                <c:pt idx="2">
                  <c:v>0</c:v>
                </c:pt>
                <c:pt idx="3">
                  <c:v>0.16666666666666699</c:v>
                </c:pt>
                <c:pt idx="4">
                  <c:v>0</c:v>
                </c:pt>
                <c:pt idx="5">
                  <c:v>0</c:v>
                </c:pt>
                <c:pt idx="6">
                  <c:v>0</c:v>
                </c:pt>
                <c:pt idx="7">
                  <c:v>0</c:v>
                </c:pt>
                <c:pt idx="8">
                  <c:v>8.3333333333333301E-2</c:v>
                </c:pt>
                <c:pt idx="9">
                  <c:v>0.11111111111111099</c:v>
                </c:pt>
                <c:pt idx="10">
                  <c:v>0</c:v>
                </c:pt>
                <c:pt idx="11">
                  <c:v>0</c:v>
                </c:pt>
                <c:pt idx="12">
                  <c:v>0</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c:v>
                </c:pt>
                <c:pt idx="1">
                  <c:v>5.5555555555555601E-2</c:v>
                </c:pt>
                <c:pt idx="2">
                  <c:v>0.5</c:v>
                </c:pt>
                <c:pt idx="3">
                  <c:v>0</c:v>
                </c:pt>
                <c:pt idx="4">
                  <c:v>0.33333333333333298</c:v>
                </c:pt>
                <c:pt idx="5">
                  <c:v>0</c:v>
                </c:pt>
                <c:pt idx="6">
                  <c:v>0</c:v>
                </c:pt>
                <c:pt idx="7">
                  <c:v>0</c:v>
                </c:pt>
                <c:pt idx="8">
                  <c:v>0</c:v>
                </c:pt>
                <c:pt idx="9">
                  <c:v>0</c:v>
                </c:pt>
                <c:pt idx="10">
                  <c:v>0.11111111111111099</c:v>
                </c:pt>
                <c:pt idx="11">
                  <c:v>0</c:v>
                </c:pt>
                <c:pt idx="12">
                  <c:v>0</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0.25</c:v>
                </c:pt>
                <c:pt idx="1">
                  <c:v>0.5</c:v>
                </c:pt>
                <c:pt idx="2">
                  <c:v>0.75</c:v>
                </c:pt>
                <c:pt idx="3">
                  <c:v>0.25</c:v>
                </c:pt>
                <c:pt idx="4">
                  <c:v>0.75</c:v>
                </c:pt>
                <c:pt idx="5">
                  <c:v>0.25</c:v>
                </c:pt>
                <c:pt idx="6">
                  <c:v>0</c:v>
                </c:pt>
                <c:pt idx="7">
                  <c:v>0</c:v>
                </c:pt>
                <c:pt idx="8">
                  <c:v>0.5</c:v>
                </c:pt>
                <c:pt idx="9">
                  <c:v>0.25</c:v>
                </c:pt>
                <c:pt idx="10">
                  <c:v>0</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-0.25</c:v>
                </c:pt>
                <c:pt idx="1">
                  <c:v>0</c:v>
                </c:pt>
                <c:pt idx="2">
                  <c:v>0.75</c:v>
                </c:pt>
                <c:pt idx="3">
                  <c:v>0.75</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0.75</c:v>
                </c:pt>
                <c:pt idx="1">
                  <c:v>1</c:v>
                </c:pt>
                <c:pt idx="2">
                  <c:v>1</c:v>
                </c:pt>
                <c:pt idx="3">
                  <c:v>0.5</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0.5</c:v>
                </c:pt>
                <c:pt idx="1">
                  <c:v>0.25</c:v>
                </c:pt>
                <c:pt idx="2">
                  <c:v>0.25</c:v>
                </c:pt>
                <c:pt idx="3">
                  <c:v>-0.25</c:v>
                </c:pt>
                <c:pt idx="4">
                  <c:v>-0.25</c:v>
                </c:pt>
                <c:pt idx="5">
                  <c:v>0.25</c:v>
                </c:pt>
                <c:pt idx="6">
                  <c:v>1</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0.33333333333333298</c:v>
                </c:pt>
                <c:pt idx="1">
                  <c:v>0.133333333333333</c:v>
                </c:pt>
                <c:pt idx="2">
                  <c:v>0.21666666666666701</c:v>
                </c:pt>
                <c:pt idx="3">
                  <c:v>0.25</c:v>
                </c:pt>
                <c:pt idx="4">
                  <c:v>6.6666666666666693E-2</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0.33333333333333298</c:v>
                </c:pt>
                <c:pt idx="1">
                  <c:v>0.133333333333333</c:v>
                </c:pt>
                <c:pt idx="2">
                  <c:v>0.18888888888888899</c:v>
                </c:pt>
                <c:pt idx="3">
                  <c:v>0.27777777777777801</c:v>
                </c:pt>
                <c:pt idx="4">
                  <c:v>6.6666666666666693E-2</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c:v>
                </c:pt>
                <c:pt idx="1">
                  <c:v>0.5</c:v>
                </c:pt>
                <c:pt idx="2">
                  <c:v>0.5</c:v>
                </c:pt>
                <c:pt idx="3">
                  <c:v>0</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0.5</c:v>
                </c:pt>
                <c:pt idx="2">
                  <c:v>0.25</c:v>
                </c:pt>
                <c:pt idx="3">
                  <c:v>0.25</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25.0%</c:v>
                </c:pt>
                <c:pt idx="1">
                  <c:v>50.0%</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0.25</c:v>
                </c:pt>
                <c:pt idx="1">
                  <c:v>0.5</c:v>
                </c:pt>
                <c:pt idx="2">
                  <c:v>0.25</c:v>
                </c:pt>
                <c:pt idx="3">
                  <c:v>0</c:v>
                </c:pt>
                <c:pt idx="4">
                  <c:v>0</c:v>
                </c:pt>
                <c:pt idx="5">
                  <c:v>0.25</c:v>
                </c:pt>
                <c:pt idx="6">
                  <c:v>0</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c:v>
                </c:pt>
                <c:pt idx="1">
                  <c:v>0.25</c:v>
                </c:pt>
                <c:pt idx="2">
                  <c:v>0.75</c:v>
                </c:pt>
                <c:pt idx="3">
                  <c:v>0</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0.5</c:v>
                </c:pt>
                <c:pt idx="2">
                  <c:v>0.25</c:v>
                </c:pt>
                <c:pt idx="3">
                  <c:v>0.25</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c:v>
                </c:pt>
                <c:pt idx="1">
                  <c:v>0.25</c:v>
                </c:pt>
                <c:pt idx="2">
                  <c:v>0.25</c:v>
                </c:pt>
                <c:pt idx="3">
                  <c:v>0</c:v>
                </c:pt>
                <c:pt idx="4">
                  <c:v>0.25</c:v>
                </c:pt>
                <c:pt idx="5">
                  <c:v>0</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0.133333333333333</c:v>
                </c:pt>
                <c:pt idx="1">
                  <c:v>8.3333333333333301E-2</c:v>
                </c:pt>
                <c:pt idx="2">
                  <c:v>0.36666666666666697</c:v>
                </c:pt>
                <c:pt idx="3">
                  <c:v>0.133333333333333</c:v>
                </c:pt>
                <c:pt idx="4">
                  <c:v>0.15</c:v>
                </c:pt>
                <c:pt idx="5">
                  <c:v>0.133333333333333</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0.15384615384615399</c:v>
                </c:pt>
                <c:pt idx="1">
                  <c:v>0.15384615384615399</c:v>
                </c:pt>
                <c:pt idx="2">
                  <c:v>0.28846153846153799</c:v>
                </c:pt>
                <c:pt idx="3">
                  <c:v>0.230769230769231</c:v>
                </c:pt>
                <c:pt idx="4">
                  <c:v>0.134615384615385</c:v>
                </c:pt>
                <c:pt idx="5">
                  <c:v>3.8461538461538498E-2</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c:v>
                </c:pt>
                <c:pt idx="2">
                  <c:v>1</c:v>
                </c:pt>
                <c:pt idx="3">
                  <c:v>0</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0</c:v>
                </c:pt>
                <c:pt idx="2">
                  <c:v>1</c:v>
                </c:pt>
                <c:pt idx="3">
                  <c:v>0</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0.75</c:v>
                </c:pt>
                <c:pt idx="2">
                  <c:v>0</c:v>
                </c:pt>
                <c:pt idx="3">
                  <c:v>0.25</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0.75</c:v>
                </c:pt>
                <c:pt idx="2">
                  <c:v>0.25</c:v>
                </c:pt>
                <c:pt idx="3">
                  <c:v>0</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0.5</c:v>
                </c:pt>
                <c:pt idx="1">
                  <c:v>0.75</c:v>
                </c:pt>
                <c:pt idx="2">
                  <c:v>0.75</c:v>
                </c:pt>
                <c:pt idx="3">
                  <c:v>0</c:v>
                </c:pt>
                <c:pt idx="4">
                  <c:v>0.5</c:v>
                </c:pt>
                <c:pt idx="5">
                  <c:v>0</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0.45833333333333298</c:v>
                </c:pt>
                <c:pt idx="1">
                  <c:v>0.16666666666666699</c:v>
                </c:pt>
                <c:pt idx="2">
                  <c:v>0</c:v>
                </c:pt>
                <c:pt idx="3">
                  <c:v>0.16666666666666699</c:v>
                </c:pt>
                <c:pt idx="4">
                  <c:v>0</c:v>
                </c:pt>
                <c:pt idx="5">
                  <c:v>0.125</c:v>
                </c:pt>
                <c:pt idx="6">
                  <c:v>0</c:v>
                </c:pt>
                <c:pt idx="7">
                  <c:v>8.3333333333333301E-2</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0</c:v>
                </c:pt>
                <c:pt idx="1">
                  <c:v>0</c:v>
                </c:pt>
                <c:pt idx="2">
                  <c:v>0.125</c:v>
                </c:pt>
                <c:pt idx="3">
                  <c:v>0.29166666666666702</c:v>
                </c:pt>
                <c:pt idx="4">
                  <c:v>0.33333333333333298</c:v>
                </c:pt>
                <c:pt idx="5">
                  <c:v>0.16666666666666699</c:v>
                </c:pt>
                <c:pt idx="6">
                  <c:v>8.3333333333333301E-2</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0.125</c:v>
                </c:pt>
                <c:pt idx="1">
                  <c:v>0.20833333333333301</c:v>
                </c:pt>
                <c:pt idx="2">
                  <c:v>0.29166666666666702</c:v>
                </c:pt>
                <c:pt idx="3">
                  <c:v>4.1666666666666699E-2</c:v>
                </c:pt>
                <c:pt idx="4">
                  <c:v>0</c:v>
                </c:pt>
                <c:pt idx="5">
                  <c:v>0.33333333333333298</c:v>
                </c:pt>
                <c:pt idx="6">
                  <c:v>0</c:v>
                </c:pt>
                <c:pt idx="7">
                  <c:v>0</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0</c:v>
                </c:pt>
                <c:pt idx="1">
                  <c:v>0</c:v>
                </c:pt>
                <c:pt idx="2">
                  <c:v>0</c:v>
                </c:pt>
                <c:pt idx="3">
                  <c:v>0.28333333333333299</c:v>
                </c:pt>
                <c:pt idx="4">
                  <c:v>1.6666666666666701E-2</c:v>
                </c:pt>
                <c:pt idx="5">
                  <c:v>0.1</c:v>
                </c:pt>
                <c:pt idx="6">
                  <c:v>0.05</c:v>
                </c:pt>
                <c:pt idx="7">
                  <c:v>0.233333333333333</c:v>
                </c:pt>
                <c:pt idx="8">
                  <c:v>0</c:v>
                </c:pt>
                <c:pt idx="9">
                  <c:v>0.233333333333333</c:v>
                </c:pt>
                <c:pt idx="10">
                  <c:v>1.6666666666666701E-2</c:v>
                </c:pt>
                <c:pt idx="11">
                  <c:v>3.3333333333333298E-2</c:v>
                </c:pt>
                <c:pt idx="12">
                  <c:v>1.6666666666666701E-2</c:v>
                </c:pt>
                <c:pt idx="13">
                  <c:v>1.6666666666666701E-2</c:v>
                </c:pt>
                <c:pt idx="14">
                  <c:v>0</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0</c:v>
                </c:pt>
                <c:pt idx="2">
                  <c:v>0</c:v>
                </c:pt>
                <c:pt idx="3">
                  <c:v>6.6666666666666693E-2</c:v>
                </c:pt>
                <c:pt idx="4">
                  <c:v>0</c:v>
                </c:pt>
                <c:pt idx="5">
                  <c:v>0</c:v>
                </c:pt>
                <c:pt idx="6">
                  <c:v>0</c:v>
                </c:pt>
                <c:pt idx="7">
                  <c:v>0.31666666666666698</c:v>
                </c:pt>
                <c:pt idx="8">
                  <c:v>0.15</c:v>
                </c:pt>
                <c:pt idx="9">
                  <c:v>6.6666666666666693E-2</c:v>
                </c:pt>
                <c:pt idx="10">
                  <c:v>0.133333333333333</c:v>
                </c:pt>
                <c:pt idx="11">
                  <c:v>1.6666666666666701E-2</c:v>
                </c:pt>
                <c:pt idx="12">
                  <c:v>0.21666666666666701</c:v>
                </c:pt>
                <c:pt idx="13">
                  <c:v>0</c:v>
                </c:pt>
                <c:pt idx="14">
                  <c:v>3.3333333333333298E-2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0.75</c:v>
                </c:pt>
                <c:pt idx="1">
                  <c:v>0.5</c:v>
                </c:pt>
                <c:pt idx="2">
                  <c:v>0</c:v>
                </c:pt>
                <c:pt idx="3">
                  <c:v>0</c:v>
                </c:pt>
                <c:pt idx="4">
                  <c:v>0.75</c:v>
                </c:pt>
                <c:pt idx="5">
                  <c:v>0.5</c:v>
                </c:pt>
                <c:pt idx="6">
                  <c:v>0</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0.120538720538721</c:v>
                </c:pt>
                <c:pt idx="1">
                  <c:v>9.82579417362026E-2</c:v>
                </c:pt>
                <c:pt idx="2">
                  <c:v>7.7323964280486004E-2</c:v>
                </c:pt>
                <c:pt idx="3">
                  <c:v>8.1961645439906305E-2</c:v>
                </c:pt>
                <c:pt idx="4">
                  <c:v>0.12121212121212099</c:v>
                </c:pt>
                <c:pt idx="5">
                  <c:v>4.7391304347826103E-2</c:v>
                </c:pt>
                <c:pt idx="6">
                  <c:v>7.7323964280486004E-2</c:v>
                </c:pt>
                <c:pt idx="7">
                  <c:v>3.4782608695652202E-2</c:v>
                </c:pt>
                <c:pt idx="8">
                  <c:v>5.5716586151368798E-2</c:v>
                </c:pt>
                <c:pt idx="9">
                  <c:v>5.5362318840579697E-2</c:v>
                </c:pt>
                <c:pt idx="10">
                  <c:v>7.6650563607085304E-2</c:v>
                </c:pt>
                <c:pt idx="11">
                  <c:v>5.0724637681159403E-2</c:v>
                </c:pt>
                <c:pt idx="12">
                  <c:v>5.0724637681159403E-2</c:v>
                </c:pt>
                <c:pt idx="13">
                  <c:v>5.2028985507246397E-2</c:v>
                </c:pt>
                <c:pt idx="14">
                  <c:v>0</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0.5</c:v>
                </c:pt>
                <c:pt idx="1">
                  <c:v>0.25</c:v>
                </c:pt>
                <c:pt idx="2">
                  <c:v>0.25</c:v>
                </c:pt>
                <c:pt idx="3">
                  <c:v>0.25</c:v>
                </c:pt>
                <c:pt idx="4">
                  <c:v>0.25</c:v>
                </c:pt>
                <c:pt idx="5">
                  <c:v>0.25</c:v>
                </c:pt>
                <c:pt idx="6">
                  <c:v>1</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0.5</c:v>
                </c:pt>
                <c:pt idx="1">
                  <c:v>0.25</c:v>
                </c:pt>
                <c:pt idx="2">
                  <c:v>0</c:v>
                </c:pt>
                <c:pt idx="3">
                  <c:v>0</c:v>
                </c:pt>
                <c:pt idx="4">
                  <c:v>-0.25</c:v>
                </c:pt>
                <c:pt idx="5">
                  <c:v>0.25</c:v>
                </c:pt>
                <c:pt idx="6">
                  <c:v>0</c:v>
                </c:pt>
                <c:pt idx="7">
                  <c:v>-0.5</c:v>
                </c:pt>
                <c:pt idx="8">
                  <c:v>0</c:v>
                </c:pt>
                <c:pt idx="9">
                  <c:v>1</c:v>
                </c:pt>
                <c:pt idx="10">
                  <c:v>0</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6.3157894736842093E-2</c:v>
                </c:pt>
                <c:pt idx="1">
                  <c:v>6.95906432748538E-2</c:v>
                </c:pt>
                <c:pt idx="2">
                  <c:v>0.110233918128655</c:v>
                </c:pt>
                <c:pt idx="3">
                  <c:v>0.16578947368421099</c:v>
                </c:pt>
                <c:pt idx="4">
                  <c:v>0.138011695906433</c:v>
                </c:pt>
                <c:pt idx="5">
                  <c:v>0.106578947368421</c:v>
                </c:pt>
                <c:pt idx="6">
                  <c:v>7.8801169590643302E-2</c:v>
                </c:pt>
                <c:pt idx="7">
                  <c:v>0.10380116959064301</c:v>
                </c:pt>
                <c:pt idx="8">
                  <c:v>8.5233918128654995E-2</c:v>
                </c:pt>
                <c:pt idx="9">
                  <c:v>7.8801169590643302E-2</c:v>
                </c:pt>
                <c:pt idx="10">
                  <c:v>0</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65"/>
  <sheetViews>
    <sheetView showGridLines="0" zoomScaleNormal="100" workbookViewId="0">
      <selection activeCell="D7" sqref="D7"/>
    </sheetView>
  </sheetViews>
  <sheetFormatPr baseColWidth="10" defaultRowHeight="15" x14ac:dyDescent="0.25"/>
  <cols>
    <col min="3" max="3" width="11.42578125" style="28" customWidth="1"/>
    <col min="4" max="4" width="11.42578125" style="28"/>
  </cols>
  <sheetData>
    <row r="1" spans="2:6" s="67" customFormat="1" x14ac:dyDescent="0.25">
      <c r="C1" s="28"/>
      <c r="D1" s="28"/>
    </row>
    <row r="2" spans="2:6" s="67" customFormat="1" x14ac:dyDescent="0.25">
      <c r="C2" s="28"/>
    </row>
    <row r="3" spans="2:6" s="67" customFormat="1" x14ac:dyDescent="0.25">
      <c r="C3" s="67" t="s">
        <v>403</v>
      </c>
    </row>
    <row r="4" spans="2:6" s="67" customFormat="1" x14ac:dyDescent="0.25"/>
    <row r="5" spans="2:6" s="67" customFormat="1" x14ac:dyDescent="0.25">
      <c r="C5" s="311" t="s">
        <v>402</v>
      </c>
      <c r="D5" s="312"/>
    </row>
    <row r="6" spans="2:6" s="67" customFormat="1" x14ac:dyDescent="0.25">
      <c r="C6" t="s">
        <v>295</v>
      </c>
      <c r="D6" s="310">
        <v>44256</v>
      </c>
    </row>
    <row r="7" spans="2:6" s="67" customFormat="1" x14ac:dyDescent="0.25">
      <c r="C7" t="s">
        <v>296</v>
      </c>
      <c r="D7" s="309" t="s">
        <v>344</v>
      </c>
    </row>
    <row r="8" spans="2:6" s="67" customFormat="1" x14ac:dyDescent="0.25">
      <c r="C8" s="28"/>
      <c r="D8" s="28"/>
    </row>
    <row r="9" spans="2:6" s="67" customFormat="1" x14ac:dyDescent="0.25">
      <c r="C9" s="308" t="s">
        <v>400</v>
      </c>
      <c r="E9" s="28"/>
    </row>
    <row r="11" spans="2:6" x14ac:dyDescent="0.25">
      <c r="C11" s="28" t="s">
        <v>432</v>
      </c>
      <c r="D11" s="28" t="s">
        <v>433</v>
      </c>
      <c r="E11" s="28" t="s">
        <v>342</v>
      </c>
    </row>
    <row r="12" spans="2:6" x14ac:dyDescent="0.25">
      <c r="C12" s="28" t="s">
        <v>37</v>
      </c>
      <c r="D12" s="28" t="s">
        <v>297</v>
      </c>
      <c r="E12" t="s">
        <v>352</v>
      </c>
    </row>
    <row r="13" spans="2:6" x14ac:dyDescent="0.25">
      <c r="B13" s="67"/>
      <c r="C13" s="28" t="s">
        <v>38</v>
      </c>
      <c r="D13" s="28" t="s">
        <v>298</v>
      </c>
      <c r="E13" t="s">
        <v>353</v>
      </c>
      <c r="F13" s="67"/>
    </row>
    <row r="14" spans="2:6" x14ac:dyDescent="0.25">
      <c r="B14" s="67"/>
      <c r="C14" s="28" t="s">
        <v>39</v>
      </c>
      <c r="D14" s="28" t="s">
        <v>299</v>
      </c>
      <c r="E14" s="28" t="s">
        <v>354</v>
      </c>
      <c r="F14" s="67"/>
    </row>
    <row r="15" spans="2:6" x14ac:dyDescent="0.25">
      <c r="B15" s="67"/>
      <c r="C15" s="28" t="s">
        <v>40</v>
      </c>
      <c r="D15" s="28" t="s">
        <v>300</v>
      </c>
      <c r="E15" s="28" t="s">
        <v>355</v>
      </c>
      <c r="F15" s="67"/>
    </row>
    <row r="16" spans="2:6" x14ac:dyDescent="0.25">
      <c r="B16" s="28"/>
      <c r="C16" s="28" t="s">
        <v>82</v>
      </c>
      <c r="D16" s="28" t="s">
        <v>301</v>
      </c>
      <c r="E16" t="s">
        <v>356</v>
      </c>
      <c r="F16" s="67"/>
    </row>
    <row r="17" spans="2:6" x14ac:dyDescent="0.25">
      <c r="B17" s="28"/>
      <c r="C17" s="28" t="s">
        <v>41</v>
      </c>
      <c r="D17" s="28" t="s">
        <v>302</v>
      </c>
      <c r="E17" t="s">
        <v>357</v>
      </c>
      <c r="F17" s="67"/>
    </row>
    <row r="18" spans="2:6" x14ac:dyDescent="0.25">
      <c r="B18" s="28"/>
      <c r="C18" s="28" t="s">
        <v>348</v>
      </c>
      <c r="D18" s="28" t="s">
        <v>303</v>
      </c>
      <c r="E18" s="67" t="s">
        <v>358</v>
      </c>
      <c r="F18" s="67"/>
    </row>
    <row r="19" spans="2:6" x14ac:dyDescent="0.25">
      <c r="B19" s="28"/>
      <c r="C19" s="28" t="s">
        <v>349</v>
      </c>
      <c r="D19" s="28" t="s">
        <v>304</v>
      </c>
      <c r="E19" s="67" t="s">
        <v>359</v>
      </c>
      <c r="F19" s="67"/>
    </row>
    <row r="20" spans="2:6" x14ac:dyDescent="0.25">
      <c r="B20" s="28"/>
      <c r="C20" s="28" t="s">
        <v>42</v>
      </c>
      <c r="D20" s="28" t="s">
        <v>305</v>
      </c>
      <c r="E20" s="67" t="s">
        <v>360</v>
      </c>
      <c r="F20" s="67"/>
    </row>
    <row r="21" spans="2:6" x14ac:dyDescent="0.25">
      <c r="B21" s="28"/>
      <c r="C21" s="28" t="s">
        <v>43</v>
      </c>
      <c r="D21" s="28" t="s">
        <v>306</v>
      </c>
      <c r="E21" s="67" t="s">
        <v>361</v>
      </c>
      <c r="F21" s="67"/>
    </row>
    <row r="22" spans="2:6" x14ac:dyDescent="0.25">
      <c r="B22" s="28"/>
      <c r="C22" s="28" t="s">
        <v>44</v>
      </c>
      <c r="D22" s="28" t="s">
        <v>307</v>
      </c>
      <c r="E22" s="67" t="s">
        <v>95</v>
      </c>
      <c r="F22" s="67"/>
    </row>
    <row r="23" spans="2:6" x14ac:dyDescent="0.25">
      <c r="B23" s="28"/>
      <c r="C23" s="28" t="s">
        <v>45</v>
      </c>
      <c r="D23" s="28" t="s">
        <v>308</v>
      </c>
      <c r="E23" s="67" t="s">
        <v>362</v>
      </c>
      <c r="F23" s="67"/>
    </row>
    <row r="24" spans="2:6" x14ac:dyDescent="0.25">
      <c r="B24" s="67"/>
      <c r="C24" s="28" t="s">
        <v>46</v>
      </c>
      <c r="D24" s="28" t="s">
        <v>309</v>
      </c>
      <c r="E24" s="67" t="s">
        <v>363</v>
      </c>
      <c r="F24" s="67"/>
    </row>
    <row r="25" spans="2:6" x14ac:dyDescent="0.25">
      <c r="B25" s="67"/>
      <c r="C25" s="28" t="s">
        <v>47</v>
      </c>
      <c r="D25" s="28" t="s">
        <v>310</v>
      </c>
      <c r="E25" t="s">
        <v>364</v>
      </c>
      <c r="F25" s="67"/>
    </row>
    <row r="26" spans="2:6" x14ac:dyDescent="0.25">
      <c r="B26" s="67"/>
      <c r="C26" s="28" t="s">
        <v>48</v>
      </c>
      <c r="D26" s="28" t="s">
        <v>311</v>
      </c>
      <c r="E26" t="s">
        <v>365</v>
      </c>
      <c r="F26" s="67"/>
    </row>
    <row r="27" spans="2:6" x14ac:dyDescent="0.25">
      <c r="B27" s="67"/>
      <c r="C27" s="28" t="s">
        <v>49</v>
      </c>
      <c r="D27" s="28" t="s">
        <v>312</v>
      </c>
      <c r="E27" t="s">
        <v>366</v>
      </c>
      <c r="F27" s="67"/>
    </row>
    <row r="28" spans="2:6" x14ac:dyDescent="0.25">
      <c r="B28" s="67"/>
      <c r="C28" s="28" t="s">
        <v>50</v>
      </c>
      <c r="D28" s="28" t="s">
        <v>313</v>
      </c>
      <c r="E28" t="s">
        <v>367</v>
      </c>
      <c r="F28" s="67"/>
    </row>
    <row r="29" spans="2:6" x14ac:dyDescent="0.25">
      <c r="B29" s="67"/>
      <c r="C29" s="28" t="s">
        <v>51</v>
      </c>
      <c r="D29" s="28" t="s">
        <v>314</v>
      </c>
      <c r="E29" t="s">
        <v>368</v>
      </c>
      <c r="F29" s="67"/>
    </row>
    <row r="30" spans="2:6" x14ac:dyDescent="0.25">
      <c r="B30" s="67"/>
      <c r="C30" s="28" t="s">
        <v>52</v>
      </c>
      <c r="D30" s="28" t="s">
        <v>401</v>
      </c>
      <c r="E30" t="s">
        <v>169</v>
      </c>
      <c r="F30" s="67"/>
    </row>
    <row r="31" spans="2:6" x14ac:dyDescent="0.25">
      <c r="B31" s="28"/>
      <c r="C31" s="28" t="s">
        <v>53</v>
      </c>
      <c r="D31" s="28" t="s">
        <v>315</v>
      </c>
      <c r="E31" t="s">
        <v>369</v>
      </c>
      <c r="F31" s="67"/>
    </row>
    <row r="32" spans="2:6" x14ac:dyDescent="0.25">
      <c r="B32" s="28"/>
      <c r="C32" s="28" t="s">
        <v>54</v>
      </c>
      <c r="D32" s="28" t="s">
        <v>316</v>
      </c>
      <c r="E32" t="s">
        <v>370</v>
      </c>
      <c r="F32" s="67"/>
    </row>
    <row r="33" spans="2:6" x14ac:dyDescent="0.25">
      <c r="B33" s="28"/>
      <c r="C33" s="28" t="s">
        <v>55</v>
      </c>
      <c r="D33" s="28" t="s">
        <v>317</v>
      </c>
      <c r="E33" t="s">
        <v>371</v>
      </c>
      <c r="F33" s="67"/>
    </row>
    <row r="34" spans="2:6" x14ac:dyDescent="0.25">
      <c r="B34" s="28"/>
      <c r="C34" s="28" t="s">
        <v>56</v>
      </c>
      <c r="D34" s="28" t="s">
        <v>318</v>
      </c>
      <c r="E34" t="s">
        <v>372</v>
      </c>
      <c r="F34" s="67"/>
    </row>
    <row r="35" spans="2:6" x14ac:dyDescent="0.25">
      <c r="B35" s="28"/>
      <c r="C35" s="28" t="s">
        <v>57</v>
      </c>
      <c r="D35" s="28" t="s">
        <v>319</v>
      </c>
      <c r="E35" t="s">
        <v>373</v>
      </c>
      <c r="F35" s="67"/>
    </row>
    <row r="36" spans="2:6" x14ac:dyDescent="0.25">
      <c r="B36" s="28"/>
      <c r="C36" s="28" t="s">
        <v>58</v>
      </c>
      <c r="D36" s="28" t="s">
        <v>320</v>
      </c>
      <c r="E36" t="s">
        <v>374</v>
      </c>
      <c r="F36" s="67"/>
    </row>
    <row r="37" spans="2:6" x14ac:dyDescent="0.25">
      <c r="B37" s="28"/>
      <c r="C37" s="28" t="s">
        <v>59</v>
      </c>
      <c r="D37" s="28" t="s">
        <v>321</v>
      </c>
      <c r="E37" t="s">
        <v>375</v>
      </c>
      <c r="F37" s="67"/>
    </row>
    <row r="38" spans="2:6" x14ac:dyDescent="0.25">
      <c r="B38" s="67"/>
      <c r="C38" s="28" t="s">
        <v>60</v>
      </c>
      <c r="D38" s="28" t="s">
        <v>322</v>
      </c>
      <c r="E38" t="s">
        <v>376</v>
      </c>
      <c r="F38" s="67"/>
    </row>
    <row r="39" spans="2:6" x14ac:dyDescent="0.25">
      <c r="B39" s="67"/>
      <c r="C39" s="28" t="s">
        <v>61</v>
      </c>
      <c r="D39" s="28" t="s">
        <v>323</v>
      </c>
      <c r="E39" t="s">
        <v>377</v>
      </c>
      <c r="F39" s="67"/>
    </row>
    <row r="40" spans="2:6" x14ac:dyDescent="0.25">
      <c r="B40" s="67"/>
      <c r="C40" s="28" t="s">
        <v>350</v>
      </c>
      <c r="D40" s="28" t="s">
        <v>324</v>
      </c>
      <c r="E40" t="s">
        <v>378</v>
      </c>
      <c r="F40" s="67"/>
    </row>
    <row r="41" spans="2:6" x14ac:dyDescent="0.25">
      <c r="B41" s="67"/>
      <c r="C41" s="28" t="s">
        <v>351</v>
      </c>
      <c r="D41" s="28" t="s">
        <v>325</v>
      </c>
      <c r="E41" t="s">
        <v>379</v>
      </c>
      <c r="F41" s="67"/>
    </row>
    <row r="42" spans="2:6" x14ac:dyDescent="0.25">
      <c r="B42" s="67"/>
      <c r="C42" s="28" t="s">
        <v>62</v>
      </c>
      <c r="D42" s="28" t="s">
        <v>326</v>
      </c>
      <c r="E42" t="s">
        <v>380</v>
      </c>
      <c r="F42" s="67"/>
    </row>
    <row r="43" spans="2:6" x14ac:dyDescent="0.25">
      <c r="B43" s="67"/>
      <c r="C43" s="28" t="s">
        <v>63</v>
      </c>
      <c r="D43" s="28" t="s">
        <v>327</v>
      </c>
      <c r="E43" t="s">
        <v>392</v>
      </c>
      <c r="F43" s="67"/>
    </row>
    <row r="44" spans="2:6" x14ac:dyDescent="0.25">
      <c r="B44" s="67"/>
      <c r="C44" s="28" t="s">
        <v>64</v>
      </c>
      <c r="D44" s="28" t="s">
        <v>327</v>
      </c>
      <c r="E44" t="s">
        <v>393</v>
      </c>
      <c r="F44" s="67"/>
    </row>
    <row r="45" spans="2:6" x14ac:dyDescent="0.25">
      <c r="B45" s="67"/>
      <c r="C45" s="28" t="s">
        <v>65</v>
      </c>
      <c r="D45" s="28" t="s">
        <v>328</v>
      </c>
      <c r="E45" t="s">
        <v>381</v>
      </c>
      <c r="F45" s="67"/>
    </row>
    <row r="46" spans="2:6" x14ac:dyDescent="0.25">
      <c r="B46" s="67"/>
      <c r="C46" s="28" t="s">
        <v>66</v>
      </c>
      <c r="D46" s="28" t="s">
        <v>329</v>
      </c>
      <c r="E46" t="s">
        <v>382</v>
      </c>
      <c r="F46" s="67"/>
    </row>
    <row r="47" spans="2:6" x14ac:dyDescent="0.25">
      <c r="B47" s="67"/>
      <c r="C47" s="28" t="s">
        <v>67</v>
      </c>
      <c r="D47" s="28" t="s">
        <v>330</v>
      </c>
      <c r="E47" t="s">
        <v>394</v>
      </c>
      <c r="F47" s="67"/>
    </row>
    <row r="48" spans="2:6" x14ac:dyDescent="0.25">
      <c r="B48" s="67"/>
      <c r="C48" s="28" t="s">
        <v>68</v>
      </c>
      <c r="D48" s="28" t="s">
        <v>330</v>
      </c>
      <c r="E48" t="s">
        <v>395</v>
      </c>
      <c r="F48" s="67"/>
    </row>
    <row r="49" spans="2:6" x14ac:dyDescent="0.25">
      <c r="B49" s="67"/>
      <c r="C49" s="28" t="s">
        <v>69</v>
      </c>
      <c r="D49" s="28" t="s">
        <v>331</v>
      </c>
      <c r="E49" t="s">
        <v>383</v>
      </c>
      <c r="F49" s="67"/>
    </row>
    <row r="50" spans="2:6" x14ac:dyDescent="0.25">
      <c r="B50" s="67"/>
      <c r="C50" s="28" t="s">
        <v>70</v>
      </c>
      <c r="D50" s="28" t="s">
        <v>332</v>
      </c>
      <c r="E50" t="s">
        <v>384</v>
      </c>
      <c r="F50" s="67"/>
    </row>
    <row r="51" spans="2:6" x14ac:dyDescent="0.25">
      <c r="B51" s="67"/>
      <c r="C51" s="28" t="s">
        <v>71</v>
      </c>
      <c r="D51" s="28" t="s">
        <v>333</v>
      </c>
      <c r="E51" t="s">
        <v>396</v>
      </c>
      <c r="F51" s="67"/>
    </row>
    <row r="52" spans="2:6" x14ac:dyDescent="0.25">
      <c r="B52" s="67"/>
      <c r="C52" s="28" t="s">
        <v>72</v>
      </c>
      <c r="D52" s="28" t="s">
        <v>333</v>
      </c>
      <c r="E52" t="s">
        <v>397</v>
      </c>
      <c r="F52" s="67"/>
    </row>
    <row r="53" spans="2:6" x14ac:dyDescent="0.25">
      <c r="B53" s="67"/>
      <c r="C53" s="28" t="s">
        <v>73</v>
      </c>
      <c r="D53" s="28" t="s">
        <v>334</v>
      </c>
      <c r="E53" t="s">
        <v>385</v>
      </c>
      <c r="F53" s="67"/>
    </row>
    <row r="54" spans="2:6" x14ac:dyDescent="0.25">
      <c r="B54" s="67"/>
      <c r="C54" s="28" t="s">
        <v>74</v>
      </c>
      <c r="D54" s="28" t="s">
        <v>335</v>
      </c>
      <c r="E54" t="s">
        <v>386</v>
      </c>
      <c r="F54" s="67"/>
    </row>
    <row r="55" spans="2:6" x14ac:dyDescent="0.25">
      <c r="B55" s="67"/>
      <c r="C55" s="28" t="s">
        <v>75</v>
      </c>
      <c r="D55" s="28" t="s">
        <v>336</v>
      </c>
      <c r="E55" t="s">
        <v>398</v>
      </c>
      <c r="F55" s="67"/>
    </row>
    <row r="56" spans="2:6" x14ac:dyDescent="0.25">
      <c r="B56" s="67"/>
      <c r="C56" s="28" t="s">
        <v>76</v>
      </c>
      <c r="D56" s="28" t="s">
        <v>336</v>
      </c>
      <c r="E56" t="s">
        <v>399</v>
      </c>
      <c r="F56" s="67"/>
    </row>
    <row r="57" spans="2:6" x14ac:dyDescent="0.25">
      <c r="B57" s="67"/>
      <c r="C57" s="28" t="s">
        <v>77</v>
      </c>
      <c r="D57" s="28" t="s">
        <v>337</v>
      </c>
      <c r="E57" t="s">
        <v>387</v>
      </c>
      <c r="F57" s="67"/>
    </row>
    <row r="58" spans="2:6" x14ac:dyDescent="0.25">
      <c r="B58" s="67"/>
      <c r="C58" s="28" t="s">
        <v>78</v>
      </c>
      <c r="D58" s="28" t="s">
        <v>338</v>
      </c>
      <c r="E58" t="s">
        <v>388</v>
      </c>
      <c r="F58" s="67"/>
    </row>
    <row r="59" spans="2:6" x14ac:dyDescent="0.25">
      <c r="B59" s="67"/>
      <c r="C59" s="28" t="s">
        <v>79</v>
      </c>
      <c r="D59" s="28" t="s">
        <v>339</v>
      </c>
      <c r="E59" t="s">
        <v>389</v>
      </c>
      <c r="F59" s="67"/>
    </row>
    <row r="60" spans="2:6" x14ac:dyDescent="0.25">
      <c r="B60" s="67"/>
      <c r="C60" s="28" t="s">
        <v>80</v>
      </c>
      <c r="D60" s="28" t="s">
        <v>340</v>
      </c>
      <c r="E60" t="s">
        <v>390</v>
      </c>
      <c r="F60" s="67"/>
    </row>
    <row r="61" spans="2:6" x14ac:dyDescent="0.25">
      <c r="B61" s="67"/>
      <c r="C61" s="28" t="s">
        <v>81</v>
      </c>
      <c r="D61" s="28" t="s">
        <v>341</v>
      </c>
      <c r="E61" t="s">
        <v>391</v>
      </c>
      <c r="F61" s="67"/>
    </row>
    <row r="62" spans="2:6" x14ac:dyDescent="0.25">
      <c r="B62" s="67"/>
      <c r="F62" s="67"/>
    </row>
    <row r="63" spans="2:6" x14ac:dyDescent="0.25">
      <c r="C63" s="2" t="s">
        <v>343</v>
      </c>
    </row>
    <row r="64" spans="2:6" x14ac:dyDescent="0.25">
      <c r="C64" s="2" t="s">
        <v>404</v>
      </c>
    </row>
    <row r="65" spans="3:3" x14ac:dyDescent="0.25">
      <c r="C65" s="2" t="s">
        <v>344</v>
      </c>
    </row>
  </sheetData>
  <phoneticPr fontId="40" type="noConversion"/>
  <dataValidations count="1">
    <dataValidation type="list" allowBlank="1" showInputMessage="1" showErrorMessage="1" sqref="D7" xr:uid="{00000000-0002-0000-0000-000000000000}">
      <formula1>$C$63:$C$65</formula1>
    </dataValidation>
  </dataValidations>
  <pageMargins left="0.7" right="0.7" top="0.75" bottom="0.75" header="0.3" footer="0.3"/>
  <pageSetup orientation="portrait" verticalDpi="90" r:id="rId1"/>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Bancos!$A$7:$A$55</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workbookViewId="0">
      <selection activeCell="C5" sqref="C5:C15"/>
    </sheetView>
  </sheetViews>
  <sheetFormatPr baseColWidth="10" defaultRowHeight="12.75" x14ac:dyDescent="0.2"/>
  <cols>
    <col min="1" max="1" width="8" style="112" customWidth="1"/>
    <col min="2" max="5" width="22.5703125" style="131" customWidth="1"/>
    <col min="6" max="16384" width="11.42578125" style="112"/>
  </cols>
  <sheetData>
    <row r="2" spans="2:5" ht="33.75" customHeight="1" x14ac:dyDescent="0.2">
      <c r="B2" s="373" t="s">
        <v>409</v>
      </c>
      <c r="C2" s="373" t="s">
        <v>108</v>
      </c>
      <c r="D2" s="373" t="s">
        <v>108</v>
      </c>
      <c r="E2" s="373"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0.5</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0.75</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0.5</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0</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0</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0.25</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0.75</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73" t="s">
        <v>435</v>
      </c>
      <c r="C2" s="373"/>
      <c r="D2" s="373"/>
      <c r="E2" s="373"/>
      <c r="F2" s="373"/>
      <c r="G2" s="373"/>
      <c r="H2" s="373"/>
      <c r="I2" s="373"/>
      <c r="J2" s="373"/>
    </row>
    <row r="3" spans="2:10" ht="15.95" customHeight="1" x14ac:dyDescent="0.2"/>
    <row r="4" spans="2:10" ht="15" customHeight="1" x14ac:dyDescent="0.2">
      <c r="B4" s="113" t="s">
        <v>84</v>
      </c>
      <c r="C4" s="114" t="s">
        <v>405</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1.2124999999999999</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2.7574999999999998</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0</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1.5</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73" t="s">
        <v>436</v>
      </c>
      <c r="C2" s="373"/>
      <c r="D2" s="373"/>
      <c r="E2" s="373"/>
      <c r="F2" s="373"/>
      <c r="G2" s="373"/>
      <c r="H2" s="373"/>
      <c r="I2" s="373"/>
      <c r="J2" s="373"/>
    </row>
    <row r="3" spans="2:10" ht="15.95" customHeight="1" x14ac:dyDescent="0.2"/>
    <row r="4" spans="2:10" ht="16.5" customHeight="1" x14ac:dyDescent="0.2">
      <c r="B4" s="113" t="s">
        <v>84</v>
      </c>
      <c r="C4" s="114" t="s">
        <v>405</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0.82499999999999996</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1.7</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0</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1.5</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B4" sqref="B4"/>
    </sheetView>
  </sheetViews>
  <sheetFormatPr baseColWidth="10"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57" t="s">
        <v>360</v>
      </c>
      <c r="C2" s="357"/>
      <c r="D2" s="357"/>
      <c r="E2" s="357"/>
    </row>
    <row r="3" spans="2:5" ht="15.95" customHeight="1" x14ac:dyDescent="0.2">
      <c r="B3" s="357"/>
      <c r="C3" s="357"/>
      <c r="D3" s="357"/>
      <c r="E3" s="357"/>
    </row>
    <row r="4" spans="2:5" ht="15.95" customHeight="1" x14ac:dyDescent="0.2">
      <c r="B4" s="136"/>
      <c r="C4" s="136"/>
      <c r="D4" s="136"/>
      <c r="E4" s="136"/>
    </row>
    <row r="5" spans="2:5" ht="33" customHeight="1" x14ac:dyDescent="0.2">
      <c r="B5" s="358" t="s">
        <v>84</v>
      </c>
      <c r="C5" s="359"/>
      <c r="D5" s="137" t="s">
        <v>85</v>
      </c>
    </row>
    <row r="6" spans="2:5" ht="15.95" customHeight="1" x14ac:dyDescent="0.2">
      <c r="B6" s="360" t="s">
        <v>86</v>
      </c>
      <c r="C6" s="361"/>
      <c r="D6" s="268">
        <f>+IF(Indice!$D$7="Bancos",VLOOKUP(Indice!$D$6,Bancos!$A:$AAV,MATCH(Indice!$C$20,Bancos!$A$1:$AAV$1,0)+ROW(A1)-1,0),IF(Indice!$D$7="CFC",VLOOKUP(Indice!$D$6,CFC!$A:$ABM,MATCH(Indice!$C$20,Bancos!$A$1:$AAV$1,0)+ROW(A1)-1,0),VLOOKUP(Indice!$D$6,Coop!$A:$ABM,MATCH(Indice!$C$20,Bancos!$A$1:$AAV$1,0)+ROW(A1)-1,0)))</f>
        <v>1</v>
      </c>
    </row>
    <row r="7" spans="2:5" ht="15.95" customHeight="1" x14ac:dyDescent="0.2">
      <c r="B7" s="362" t="s">
        <v>87</v>
      </c>
      <c r="C7" s="363"/>
      <c r="D7" s="269">
        <f>+IF(Indice!$D$7="Bancos",VLOOKUP(Indice!$D$6,Bancos!$A:$AAV,MATCH(Indice!$C$20,Bancos!$A$1:$AAV$1,0)+ROW(A2)-1,0),IF(Indice!$D$7="CFC",VLOOKUP(Indice!$D$6,CFC!$A:$ABM,MATCH(Indice!$C$20,Bancos!$A$1:$AAV$1,0)+ROW(A2)-1,0),VLOOKUP(Indice!$D$6,Coop!$A:$ABM,MATCH(Indice!$C$20,Bancos!$A$1:$AAV$1,0)+ROW(A2)-1,0)))</f>
        <v>0</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4" t="s">
        <v>410</v>
      </c>
      <c r="C2" s="364" t="s">
        <v>88</v>
      </c>
      <c r="D2" s="364" t="s">
        <v>88</v>
      </c>
      <c r="E2" s="364" t="s">
        <v>88</v>
      </c>
      <c r="F2" s="364" t="s">
        <v>88</v>
      </c>
      <c r="G2" s="364" t="s">
        <v>88</v>
      </c>
      <c r="H2" s="364" t="s">
        <v>88</v>
      </c>
      <c r="I2" s="364"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0.36666666666666697</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0.241666666666667</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0.1</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0.29166666666666702</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F19" sqref="F19"/>
    </sheetView>
  </sheetViews>
  <sheetFormatPr baseColWidth="10"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4" t="s">
        <v>95</v>
      </c>
      <c r="C2" s="364" t="s">
        <v>95</v>
      </c>
      <c r="D2" s="364" t="s">
        <v>95</v>
      </c>
      <c r="E2" s="364" t="s">
        <v>95</v>
      </c>
      <c r="F2" s="364" t="s">
        <v>95</v>
      </c>
      <c r="G2" s="364" t="s">
        <v>95</v>
      </c>
      <c r="H2" s="364" t="s">
        <v>95</v>
      </c>
      <c r="I2" s="364" t="s">
        <v>95</v>
      </c>
    </row>
    <row r="3" spans="2:9" ht="24" customHeight="1" x14ac:dyDescent="0.2">
      <c r="B3" s="374" t="s">
        <v>96</v>
      </c>
      <c r="C3" s="375" t="s">
        <v>96</v>
      </c>
      <c r="D3" s="119" t="s">
        <v>97</v>
      </c>
      <c r="E3" s="119" t="s">
        <v>98</v>
      </c>
      <c r="F3" s="119" t="s">
        <v>99</v>
      </c>
      <c r="G3" s="120" t="s">
        <v>100</v>
      </c>
    </row>
    <row r="4" spans="2:9" ht="15.95" customHeight="1" x14ac:dyDescent="0.2">
      <c r="B4" s="369" t="s">
        <v>101</v>
      </c>
      <c r="C4" s="370" t="s">
        <v>101</v>
      </c>
      <c r="D4" s="260">
        <f>IF(Indice!$D$7="Bancos",VLOOKUP(Indice!$D$6,Bancos!$A:$AAV,MATCH(Indice!$C$22,Bancos!$A$1:$AAV$1,0)+COLUMN(A1)-1,0),IF(Indice!$D$7="CFC",VLOOKUP(Indice!$D$6,CFC!$A:$ABM,MATCH(Indice!$C$22,Bancos!$A$1:$AAV$1,0)+COLUMN(A1)-1,0),VLOOKUP(Indice!$D$6,Coop!$A:$ABM,MATCH(Indice!$C$22,Bancos!$A$1:$AAV$1,0)+COLUMN(A1)-1,0)))</f>
        <v>1</v>
      </c>
      <c r="E4" s="260">
        <f>IF(Indice!$D$7="Bancos",VLOOKUP(Indice!$D$6,Bancos!$A:$AAV,MATCH(Indice!$C$22,Bancos!$A$1:$AAV$1,0)+COLUMN(B1)-1,0),IF(Indice!$D$7="CFC",VLOOKUP(Indice!$D$6,CFC!$A:$ABM,MATCH(Indice!$C$22,Bancos!$A$1:$AAV$1,0)+COLUMN(B1)-1,0),VLOOKUP(Indice!$D$6,Coop!$A:$ABM,MATCH(Indice!$C$22,Bancos!$A$1:$AAV$1,0)+COLUMN(B1)-1,0)))</f>
        <v>0</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v>
      </c>
      <c r="H4" s="121"/>
    </row>
    <row r="5" spans="2:9" ht="15.95" customHeight="1" x14ac:dyDescent="0.2">
      <c r="B5" s="371" t="s">
        <v>102</v>
      </c>
      <c r="C5" s="372" t="s">
        <v>102</v>
      </c>
      <c r="D5" s="261">
        <f>IF(Indice!$D$7="Bancos",VLOOKUP(Indice!$D$6,Bancos!$A:$AAV,MATCH(Indice!$C$22,Bancos!$A$1:$AAV$1,0)+COLUMN(A1)+3,0),IF(Indice!$D$7="CFC",VLOOKUP(Indice!$D$6,CFC!$A:$ABM,MATCH(Indice!$C$22,Bancos!$A$1:$AAV$1,0)+COLUMN(A1)+3,0),VLOOKUP(Indice!$D$6,Coop!$A:$ABM,MATCH(Indice!$C$22,Bancos!$A$1:$AAV$1,0)+COLUMN(A1)+3,0)))</f>
        <v>1</v>
      </c>
      <c r="E5" s="261">
        <f>IF(Indice!$D$7="Bancos",VLOOKUP(Indice!$D$6,Bancos!$A:$AAV,MATCH(Indice!$C$22,Bancos!$A$1:$AAV$1,0)+COLUMN(B1)+3,0),IF(Indice!$D$7="CFC",VLOOKUP(Indice!$D$6,CFC!$A:$ABM,MATCH(Indice!$C$22,Bancos!$A$1:$AAV$1,0)+COLUMN(B1)+3,0),VLOOKUP(Indice!$D$6,Coop!$A:$ABM,MATCH(Indice!$C$22,Bancos!$A$1:$AAV$1,0)+COLUMN(B1)+3,0)))</f>
        <v>0</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0</v>
      </c>
      <c r="H5" s="121"/>
    </row>
    <row r="6" spans="2:9" ht="15.95" customHeight="1" x14ac:dyDescent="0.2">
      <c r="B6" s="371" t="s">
        <v>103</v>
      </c>
      <c r="C6" s="372" t="s">
        <v>103</v>
      </c>
      <c r="D6" s="261">
        <f>IF(Indice!$D$7="Bancos",VLOOKUP(Indice!$D$6,Bancos!$A:$AAV,MATCH(Indice!$C$22,Bancos!$A$1:$AAV$1,0)+COLUMN(A1)+7,0),IF(Indice!$D$7="CFC",VLOOKUP(Indice!$D$6,CFC!$A:$ABM,MATCH(Indice!$C$22,Bancos!$A$1:$AAV$1,0)+COLUMN(A1)+7,0),VLOOKUP(Indice!$D$6,Coop!$A:$ABM,MATCH(Indice!$C$22,Bancos!$A$1:$AAV$1,0)+COLUMN(A1)+7,0)))</f>
        <v>1</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5" customHeight="1" x14ac:dyDescent="0.2">
      <c r="B7" s="365" t="s">
        <v>104</v>
      </c>
      <c r="C7" s="366" t="s">
        <v>104</v>
      </c>
      <c r="D7" s="263">
        <f>IF(Indice!$D$7="Bancos",VLOOKUP(Indice!$D$6,Bancos!$A:$AAV,MATCH(Indice!$C$22,Bancos!$A$1:$AAV$1,0)+COLUMN(A1)+11,0),IF(Indice!$D$7="CFC",VLOOKUP(Indice!$D$6,CFC!$A:$ABM,MATCH(Indice!$C$22,Bancos!$A$1:$AAV$1,0)+COLUMN(A1)+11,0),VLOOKUP(Indice!$D$6,Coop!$A:$ABM,MATCH(Indice!$C$22,Bancos!$A$1:$AAV$1,0)+COLUMN(A1)+11,0)))</f>
        <v>1</v>
      </c>
      <c r="E7" s="263">
        <f>IF(Indice!$D$7="Bancos",VLOOKUP(Indice!$D$6,Bancos!$A:$AAV,MATCH(Indice!$C$22,Bancos!$A$1:$AAV$1,0)+COLUMN(B1)+11,0),IF(Indice!$D$7="CFC",VLOOKUP(Indice!$D$6,CFC!$A:$ABM,MATCH(Indice!$C$22,Bancos!$A$1:$AAV$1,0)+COLUMN(B1)+11,0),VLOOKUP(Indice!$D$6,Coop!$A:$ABM,MATCH(Indice!$C$22,Bancos!$A$1:$AAV$1,0)+COLUMN(B1)+11,0)))</f>
        <v>0</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baseColWidth="10"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4" t="s">
        <v>411</v>
      </c>
      <c r="C2" s="364" t="s">
        <v>105</v>
      </c>
      <c r="D2" s="364" t="s">
        <v>105</v>
      </c>
      <c r="E2" s="364" t="s">
        <v>105</v>
      </c>
      <c r="F2" s="364" t="s">
        <v>105</v>
      </c>
      <c r="G2" s="364" t="s">
        <v>105</v>
      </c>
      <c r="H2" s="364" t="s">
        <v>105</v>
      </c>
      <c r="I2" s="364" t="s">
        <v>105</v>
      </c>
      <c r="J2" s="364"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-1</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-0.75</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-0.5</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-1</v>
      </c>
    </row>
    <row r="11" spans="2:10" ht="15.95" customHeight="1" x14ac:dyDescent="0.2">
      <c r="C11" s="127"/>
    </row>
  </sheetData>
  <mergeCells count="1">
    <mergeCell ref="B2:J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64" t="s">
        <v>363</v>
      </c>
      <c r="C2" s="364" t="s">
        <v>107</v>
      </c>
      <c r="D2" s="364" t="s">
        <v>107</v>
      </c>
      <c r="E2" s="364"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1</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0.25</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0</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0.25</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0.25</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0</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RowHeight="12.75" x14ac:dyDescent="0.2"/>
  <cols>
    <col min="1" max="1" width="8" style="112" customWidth="1"/>
    <col min="2" max="5" width="22.5703125" style="131" customWidth="1"/>
    <col min="6" max="16384" width="11.42578125" style="112"/>
  </cols>
  <sheetData>
    <row r="2" spans="2:5" ht="33.75" customHeight="1" x14ac:dyDescent="0.2">
      <c r="B2" s="373" t="s">
        <v>364</v>
      </c>
      <c r="C2" s="373" t="s">
        <v>108</v>
      </c>
      <c r="D2" s="373" t="s">
        <v>108</v>
      </c>
      <c r="E2" s="373"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0.5</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0.75</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0.5</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0</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0.5</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0.75</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O6" sqref="O6"/>
    </sheetView>
  </sheetViews>
  <sheetFormatPr baseColWidth="10"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76" t="s">
        <v>412</v>
      </c>
      <c r="C2" s="376"/>
      <c r="D2" s="376"/>
      <c r="E2" s="376"/>
      <c r="F2" s="376"/>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77" t="s">
        <v>109</v>
      </c>
      <c r="C5" s="378"/>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0.13888888888888901</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0.5</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0</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0.16666666666666699</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0</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0</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0</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0</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8.3333333333333301E-2</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0.11111111111111099</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0</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0</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0</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77" t="s">
        <v>109</v>
      </c>
      <c r="C22" s="378"/>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0</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5.5555555555555601E-2</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0.5</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0.33333333333333298</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0</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0</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0</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0</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0</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0.11111111111111099</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0</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0</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M77"/>
  <sheetViews>
    <sheetView zoomScaleNormal="100" workbookViewId="0">
      <pane xSplit="1" ySplit="6" topLeftCell="JE40" activePane="bottomRight" state="frozen"/>
      <selection pane="topRight" activeCell="B1" sqref="B1"/>
      <selection pane="bottomLeft" activeCell="A7" sqref="A7"/>
      <selection pane="bottomRight" activeCell="JP55" sqref="JP55"/>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s>
  <sheetData>
    <row r="1" spans="1:480" s="2" customFormat="1" x14ac:dyDescent="0.25">
      <c r="A1" s="1"/>
      <c r="B1" s="356" t="s">
        <v>37</v>
      </c>
      <c r="C1" s="355"/>
      <c r="D1" s="356" t="s">
        <v>38</v>
      </c>
      <c r="E1" s="354"/>
      <c r="F1" s="354"/>
      <c r="G1" s="355"/>
      <c r="H1" s="354" t="s">
        <v>39</v>
      </c>
      <c r="I1" s="354"/>
      <c r="J1" s="354"/>
      <c r="K1" s="354"/>
      <c r="L1" s="354"/>
      <c r="M1" s="354"/>
      <c r="N1" s="354"/>
      <c r="O1" s="354"/>
      <c r="P1" s="354"/>
      <c r="Q1" s="354"/>
      <c r="R1" s="354"/>
      <c r="S1" s="354"/>
      <c r="T1" s="354"/>
      <c r="U1" s="354"/>
      <c r="V1" s="354"/>
      <c r="W1" s="355"/>
      <c r="X1" s="356" t="s">
        <v>40</v>
      </c>
      <c r="Y1" s="354"/>
      <c r="Z1" s="354"/>
      <c r="AA1" s="355"/>
      <c r="AB1" s="356" t="s">
        <v>82</v>
      </c>
      <c r="AC1" s="354"/>
      <c r="AD1" s="354"/>
      <c r="AE1" s="354"/>
      <c r="AF1" s="354"/>
      <c r="AG1" s="354"/>
      <c r="AH1" s="354"/>
      <c r="AI1" s="354"/>
      <c r="AJ1" s="354"/>
      <c r="AK1" s="354"/>
      <c r="AL1" s="354"/>
      <c r="AM1" s="354"/>
      <c r="AN1" s="354"/>
      <c r="AO1" s="354"/>
      <c r="AP1" s="354"/>
      <c r="AQ1" s="354"/>
      <c r="AR1" s="354"/>
      <c r="AS1" s="354"/>
      <c r="AT1" s="354"/>
      <c r="AU1" s="354"/>
      <c r="AV1" s="354"/>
      <c r="AW1" s="354"/>
      <c r="AX1" s="356" t="s">
        <v>41</v>
      </c>
      <c r="AY1" s="354"/>
      <c r="AZ1" s="354"/>
      <c r="BA1" s="354"/>
      <c r="BB1" s="354"/>
      <c r="BC1" s="354"/>
      <c r="BD1" s="354"/>
      <c r="BE1" s="354"/>
      <c r="BF1" s="354"/>
      <c r="BG1" s="354"/>
      <c r="BH1" s="354"/>
      <c r="BI1" s="354"/>
      <c r="BJ1" s="354"/>
      <c r="BK1" s="354"/>
      <c r="BL1" s="354"/>
      <c r="BM1" s="354"/>
      <c r="BN1" s="354"/>
      <c r="BO1" s="354"/>
      <c r="BP1" s="354"/>
      <c r="BQ1" s="354"/>
      <c r="BR1" s="354"/>
      <c r="BS1" s="354"/>
      <c r="BT1" s="354"/>
      <c r="BU1" s="355"/>
      <c r="BV1" s="356" t="s">
        <v>42</v>
      </c>
      <c r="BW1" s="355"/>
      <c r="BX1" s="356" t="s">
        <v>43</v>
      </c>
      <c r="BY1" s="354"/>
      <c r="BZ1" s="354"/>
      <c r="CA1" s="355"/>
      <c r="CB1" s="354" t="s">
        <v>44</v>
      </c>
      <c r="CC1" s="354"/>
      <c r="CD1" s="354"/>
      <c r="CE1" s="354"/>
      <c r="CF1" s="354"/>
      <c r="CG1" s="354"/>
      <c r="CH1" s="354"/>
      <c r="CI1" s="354"/>
      <c r="CJ1" s="354"/>
      <c r="CK1" s="354"/>
      <c r="CL1" s="354"/>
      <c r="CM1" s="354"/>
      <c r="CN1" s="354"/>
      <c r="CO1" s="354"/>
      <c r="CP1" s="354"/>
      <c r="CQ1" s="355"/>
      <c r="CR1" s="356" t="s">
        <v>45</v>
      </c>
      <c r="CS1" s="354"/>
      <c r="CT1" s="354"/>
      <c r="CU1" s="355"/>
      <c r="CV1" s="356" t="s">
        <v>46</v>
      </c>
      <c r="CW1" s="354"/>
      <c r="CX1" s="354"/>
      <c r="CY1" s="354"/>
      <c r="CZ1" s="354"/>
      <c r="DA1" s="354"/>
      <c r="DB1" s="354"/>
      <c r="DC1" s="354"/>
      <c r="DD1" s="354"/>
      <c r="DE1" s="354"/>
      <c r="DF1" s="354"/>
      <c r="DG1" s="354"/>
      <c r="DH1" s="354"/>
      <c r="DI1" s="354"/>
      <c r="DJ1" s="354"/>
      <c r="DK1" s="354"/>
      <c r="DL1" s="354"/>
      <c r="DM1" s="354"/>
      <c r="DN1" s="354"/>
      <c r="DO1" s="354"/>
      <c r="DP1" s="354"/>
      <c r="DQ1" s="354"/>
      <c r="DR1" s="356" t="s">
        <v>47</v>
      </c>
      <c r="DS1" s="354"/>
      <c r="DT1" s="354"/>
      <c r="DU1" s="354"/>
      <c r="DV1" s="354"/>
      <c r="DW1" s="354"/>
      <c r="DX1" s="354"/>
      <c r="DY1" s="354"/>
      <c r="DZ1" s="354"/>
      <c r="EA1" s="354"/>
      <c r="EB1" s="354"/>
      <c r="EC1" s="354"/>
      <c r="ED1" s="354"/>
      <c r="EE1" s="354"/>
      <c r="EF1" s="354"/>
      <c r="EG1" s="354"/>
      <c r="EH1" s="354"/>
      <c r="EI1" s="354"/>
      <c r="EJ1" s="354"/>
      <c r="EK1" s="354"/>
      <c r="EL1" s="354"/>
      <c r="EM1" s="354"/>
      <c r="EN1" s="354"/>
      <c r="EO1" s="354"/>
      <c r="EP1" s="356" t="s">
        <v>48</v>
      </c>
      <c r="EQ1" s="354"/>
      <c r="ER1" s="354"/>
      <c r="ES1" s="354"/>
      <c r="ET1" s="354"/>
      <c r="EU1" s="354"/>
      <c r="EV1" s="354"/>
      <c r="EW1" s="354"/>
      <c r="EX1" s="354"/>
      <c r="EY1" s="354"/>
      <c r="EZ1" s="354"/>
      <c r="FA1" s="354"/>
      <c r="FB1" s="354"/>
      <c r="FC1" s="354"/>
      <c r="FD1" s="354"/>
      <c r="FE1" s="354"/>
      <c r="FF1" s="354"/>
      <c r="FG1" s="354"/>
      <c r="FH1" s="354"/>
      <c r="FI1" s="354"/>
      <c r="FJ1" s="354"/>
      <c r="FK1" s="354"/>
      <c r="FL1" s="354"/>
      <c r="FM1" s="354"/>
      <c r="FN1" s="354"/>
      <c r="FO1" s="354"/>
      <c r="FP1" s="356" t="s">
        <v>49</v>
      </c>
      <c r="FQ1" s="354"/>
      <c r="FR1" s="354"/>
      <c r="FS1" s="354"/>
      <c r="FT1" s="354"/>
      <c r="FU1" s="354"/>
      <c r="FV1" s="354"/>
      <c r="FW1" s="354"/>
      <c r="FX1" s="354"/>
      <c r="FY1" s="354"/>
      <c r="FZ1" s="354"/>
      <c r="GA1" s="354"/>
      <c r="GB1" s="356" t="s">
        <v>50</v>
      </c>
      <c r="GC1" s="354"/>
      <c r="GD1" s="354"/>
      <c r="GE1" s="354"/>
      <c r="GF1" s="354"/>
      <c r="GG1" s="354"/>
      <c r="GH1" s="354"/>
      <c r="GI1" s="354"/>
      <c r="GJ1" s="354"/>
      <c r="GK1" s="354"/>
      <c r="GL1" s="354"/>
      <c r="GM1" s="354"/>
      <c r="GN1" s="354"/>
      <c r="GO1" s="354"/>
      <c r="GP1" s="354"/>
      <c r="GQ1" s="355"/>
      <c r="GR1" s="356" t="s">
        <v>51</v>
      </c>
      <c r="GS1" s="355"/>
      <c r="GT1" s="354" t="s">
        <v>52</v>
      </c>
      <c r="GU1" s="354"/>
      <c r="GV1" s="354"/>
      <c r="GW1" s="354"/>
      <c r="GX1" s="354"/>
      <c r="GY1" s="354"/>
      <c r="GZ1" s="354"/>
      <c r="HA1" s="355"/>
      <c r="HB1" s="356" t="s">
        <v>53</v>
      </c>
      <c r="HC1" s="354"/>
      <c r="HD1" s="354"/>
      <c r="HE1" s="354"/>
      <c r="HF1" s="354"/>
      <c r="HG1" s="354"/>
      <c r="HH1" s="354"/>
      <c r="HI1" s="354"/>
      <c r="HJ1" s="354"/>
      <c r="HK1" s="354"/>
      <c r="HL1" s="354"/>
      <c r="HM1" s="354"/>
      <c r="HN1" s="354"/>
      <c r="HO1" s="354"/>
      <c r="HP1" s="354"/>
      <c r="HQ1" s="355"/>
      <c r="HR1" s="356" t="s">
        <v>54</v>
      </c>
      <c r="HS1" s="354"/>
      <c r="HT1" s="354"/>
      <c r="HU1" s="354"/>
      <c r="HV1" s="354"/>
      <c r="HW1" s="354"/>
      <c r="HX1" s="354"/>
      <c r="HY1" s="356" t="s">
        <v>55</v>
      </c>
      <c r="HZ1" s="354"/>
      <c r="IA1" s="354"/>
      <c r="IB1" s="354"/>
      <c r="IC1" s="354"/>
      <c r="ID1" s="354"/>
      <c r="IE1" s="354"/>
      <c r="IF1" s="354"/>
      <c r="IG1" s="354"/>
      <c r="IH1" s="354"/>
      <c r="II1" s="354"/>
      <c r="IJ1" s="354"/>
      <c r="IK1" s="354"/>
      <c r="IL1" s="354"/>
      <c r="IM1" s="354"/>
      <c r="IN1" s="355"/>
      <c r="IO1" s="356" t="s">
        <v>56</v>
      </c>
      <c r="IP1" s="354"/>
      <c r="IQ1" s="354"/>
      <c r="IR1" s="354"/>
      <c r="IS1" s="354"/>
      <c r="IT1" s="354"/>
      <c r="IU1" s="355"/>
      <c r="IV1" s="356" t="s">
        <v>57</v>
      </c>
      <c r="IW1" s="354"/>
      <c r="IX1" s="354"/>
      <c r="IY1" s="354"/>
      <c r="IZ1" s="354"/>
      <c r="JA1" s="354"/>
      <c r="JB1" s="354"/>
      <c r="JC1" s="354"/>
      <c r="JD1" s="354"/>
      <c r="JE1" s="354"/>
      <c r="JF1" s="354"/>
      <c r="JG1" s="355"/>
      <c r="JH1" s="356" t="s">
        <v>58</v>
      </c>
      <c r="JI1" s="354"/>
      <c r="JJ1" s="354"/>
      <c r="JK1" s="354"/>
      <c r="JL1" s="354"/>
      <c r="JM1" s="354"/>
      <c r="JN1" s="354"/>
      <c r="JO1" s="354"/>
      <c r="JP1" s="354"/>
      <c r="JQ1" s="354"/>
      <c r="JR1" s="354"/>
      <c r="JS1" s="355"/>
      <c r="JT1" s="356" t="s">
        <v>59</v>
      </c>
      <c r="JU1" s="354"/>
      <c r="JV1" s="354"/>
      <c r="JW1" s="354"/>
      <c r="JX1" s="354"/>
      <c r="JY1" s="354"/>
      <c r="JZ1" s="354"/>
      <c r="KA1" s="354"/>
      <c r="KB1" s="354"/>
      <c r="KC1" s="354"/>
      <c r="KD1" s="354"/>
      <c r="KE1" s="355"/>
      <c r="KF1" s="354" t="s">
        <v>60</v>
      </c>
      <c r="KG1" s="354"/>
      <c r="KH1" s="354"/>
      <c r="KI1" s="354"/>
      <c r="KJ1" s="354"/>
      <c r="KK1" s="354"/>
      <c r="KL1" s="354"/>
      <c r="KM1" s="355"/>
      <c r="KN1" s="356" t="s">
        <v>61</v>
      </c>
      <c r="KO1" s="354"/>
      <c r="KP1" s="354"/>
      <c r="KQ1" s="354"/>
      <c r="KR1" s="354"/>
      <c r="KS1" s="354"/>
      <c r="KT1" s="355"/>
      <c r="KU1" s="356" t="s">
        <v>62</v>
      </c>
      <c r="KV1" s="354"/>
      <c r="KW1" s="354"/>
      <c r="KX1" s="354"/>
      <c r="KY1" s="354"/>
      <c r="KZ1" s="354"/>
      <c r="LA1" s="354"/>
      <c r="LB1" s="354"/>
      <c r="LC1" s="354"/>
      <c r="LD1" s="355"/>
      <c r="LE1" s="356" t="s">
        <v>63</v>
      </c>
      <c r="LF1" s="354"/>
      <c r="LG1" s="354"/>
      <c r="LH1" s="354"/>
      <c r="LI1" s="354"/>
      <c r="LJ1" s="355"/>
      <c r="LK1" s="354" t="s">
        <v>64</v>
      </c>
      <c r="LL1" s="354"/>
      <c r="LM1" s="354"/>
      <c r="LN1" s="354"/>
      <c r="LO1" s="354"/>
      <c r="LP1" s="355"/>
      <c r="LQ1" s="356" t="s">
        <v>65</v>
      </c>
      <c r="LR1" s="354"/>
      <c r="LS1" s="354"/>
      <c r="LT1" s="354"/>
      <c r="LU1" s="354"/>
      <c r="LV1" s="354"/>
      <c r="LW1" s="354"/>
      <c r="LX1" s="354"/>
      <c r="LY1" s="354"/>
      <c r="LZ1" s="355"/>
      <c r="MA1" s="354" t="s">
        <v>66</v>
      </c>
      <c r="MB1" s="354"/>
      <c r="MC1" s="354"/>
      <c r="MD1" s="354"/>
      <c r="ME1" s="354"/>
      <c r="MF1" s="354"/>
      <c r="MG1" s="354"/>
      <c r="MH1" s="354"/>
      <c r="MI1" s="355"/>
      <c r="MJ1" s="356" t="s">
        <v>67</v>
      </c>
      <c r="MK1" s="354"/>
      <c r="ML1" s="354"/>
      <c r="MM1" s="354"/>
      <c r="MN1" s="354"/>
      <c r="MO1" s="355"/>
      <c r="MP1" s="354" t="s">
        <v>68</v>
      </c>
      <c r="MQ1" s="354"/>
      <c r="MR1" s="354"/>
      <c r="MS1" s="354"/>
      <c r="MT1" s="354"/>
      <c r="MU1" s="355"/>
      <c r="MV1" s="356" t="s">
        <v>69</v>
      </c>
      <c r="MW1" s="354"/>
      <c r="MX1" s="354"/>
      <c r="MY1" s="354"/>
      <c r="MZ1" s="354"/>
      <c r="NA1" s="354"/>
      <c r="NB1" s="354"/>
      <c r="NC1" s="354"/>
      <c r="ND1" s="355"/>
      <c r="NE1" s="356" t="s">
        <v>70</v>
      </c>
      <c r="NF1" s="354"/>
      <c r="NG1" s="354"/>
      <c r="NH1" s="354"/>
      <c r="NI1" s="354"/>
      <c r="NJ1" s="354"/>
      <c r="NK1" s="354"/>
      <c r="NL1" s="354"/>
      <c r="NM1" s="355"/>
      <c r="NN1" s="356" t="s">
        <v>71</v>
      </c>
      <c r="NO1" s="354"/>
      <c r="NP1" s="354"/>
      <c r="NQ1" s="354"/>
      <c r="NR1" s="354"/>
      <c r="NS1" s="355"/>
      <c r="NT1" s="354" t="s">
        <v>72</v>
      </c>
      <c r="NU1" s="354"/>
      <c r="NV1" s="354"/>
      <c r="NW1" s="354"/>
      <c r="NX1" s="354"/>
      <c r="NY1" s="355"/>
      <c r="NZ1" s="354" t="s">
        <v>73</v>
      </c>
      <c r="OA1" s="354"/>
      <c r="OB1" s="354"/>
      <c r="OC1" s="354"/>
      <c r="OD1" s="354"/>
      <c r="OE1" s="354"/>
      <c r="OF1" s="354"/>
      <c r="OG1" s="354"/>
      <c r="OH1" s="355"/>
      <c r="OI1" s="356" t="s">
        <v>74</v>
      </c>
      <c r="OJ1" s="354"/>
      <c r="OK1" s="354"/>
      <c r="OL1" s="354"/>
      <c r="OM1" s="354"/>
      <c r="ON1" s="354"/>
      <c r="OO1" s="354"/>
      <c r="OP1" s="354"/>
      <c r="OQ1" s="355"/>
      <c r="OR1" s="356" t="s">
        <v>75</v>
      </c>
      <c r="OS1" s="354"/>
      <c r="OT1" s="354"/>
      <c r="OU1" s="354"/>
      <c r="OV1" s="354"/>
      <c r="OW1" s="355"/>
      <c r="OX1" s="354" t="s">
        <v>76</v>
      </c>
      <c r="OY1" s="354"/>
      <c r="OZ1" s="354"/>
      <c r="PA1" s="354"/>
      <c r="PB1" s="354"/>
      <c r="PC1" s="355"/>
      <c r="PD1" s="356" t="s">
        <v>77</v>
      </c>
      <c r="PE1" s="354"/>
      <c r="PF1" s="354"/>
      <c r="PG1" s="354"/>
      <c r="PH1" s="354"/>
      <c r="PI1" s="354"/>
      <c r="PJ1" s="354"/>
      <c r="PK1" s="354"/>
      <c r="PL1" s="298"/>
      <c r="PM1" s="356" t="s">
        <v>78</v>
      </c>
      <c r="PN1" s="354"/>
      <c r="PO1" s="354"/>
      <c r="PP1" s="354"/>
      <c r="PQ1" s="354"/>
      <c r="PR1" s="354"/>
      <c r="PS1" s="354"/>
      <c r="PT1" s="354"/>
      <c r="PU1" s="298"/>
      <c r="PV1" s="356" t="s">
        <v>79</v>
      </c>
      <c r="PW1" s="354"/>
      <c r="PX1" s="354"/>
      <c r="PY1" s="354"/>
      <c r="PZ1" s="354"/>
      <c r="QA1" s="354"/>
      <c r="QB1" s="354"/>
      <c r="QC1" s="354"/>
      <c r="QD1" s="298"/>
      <c r="QE1" s="356" t="s">
        <v>80</v>
      </c>
      <c r="QF1" s="354"/>
      <c r="QG1" s="354"/>
      <c r="QH1" s="354"/>
      <c r="QI1" s="354"/>
      <c r="QJ1" s="354"/>
      <c r="QK1" s="354"/>
      <c r="QL1" s="354"/>
      <c r="QM1" s="355"/>
      <c r="QN1" s="356" t="s">
        <v>81</v>
      </c>
      <c r="QO1" s="354"/>
      <c r="QP1" s="354"/>
      <c r="QQ1" s="354"/>
      <c r="QR1" s="354"/>
      <c r="QS1" s="354"/>
      <c r="QT1" s="354"/>
      <c r="QU1" s="354"/>
      <c r="QV1" s="354"/>
      <c r="QW1" s="356" t="s">
        <v>348</v>
      </c>
      <c r="QX1" s="354"/>
      <c r="QY1" s="354"/>
      <c r="QZ1" s="355"/>
      <c r="RA1" s="356" t="s">
        <v>349</v>
      </c>
      <c r="RB1" s="354"/>
      <c r="RC1" s="354"/>
      <c r="RD1" s="355"/>
      <c r="RE1" s="356" t="s">
        <v>350</v>
      </c>
      <c r="RF1" s="354"/>
      <c r="RG1" s="354"/>
      <c r="RH1" s="355"/>
      <c r="RI1" s="356" t="s">
        <v>351</v>
      </c>
      <c r="RJ1" s="354"/>
      <c r="RK1" s="354"/>
      <c r="RL1" s="355"/>
    </row>
    <row r="2" spans="1:480" s="2" customFormat="1" x14ac:dyDescent="0.25">
      <c r="A2" s="1"/>
      <c r="B2" s="356"/>
      <c r="C2" s="355"/>
      <c r="D2" s="3" t="s">
        <v>0</v>
      </c>
      <c r="E2" s="4" t="s">
        <v>1</v>
      </c>
      <c r="F2" s="4" t="s">
        <v>2</v>
      </c>
      <c r="G2" s="5" t="s">
        <v>3</v>
      </c>
      <c r="H2" s="354" t="s">
        <v>0</v>
      </c>
      <c r="I2" s="354"/>
      <c r="J2" s="354"/>
      <c r="K2" s="354"/>
      <c r="L2" s="354" t="s">
        <v>1</v>
      </c>
      <c r="M2" s="354"/>
      <c r="N2" s="354"/>
      <c r="O2" s="354"/>
      <c r="P2" s="354" t="s">
        <v>2</v>
      </c>
      <c r="Q2" s="354"/>
      <c r="R2" s="354"/>
      <c r="S2" s="354"/>
      <c r="T2" s="354" t="s">
        <v>3</v>
      </c>
      <c r="U2" s="354"/>
      <c r="V2" s="354"/>
      <c r="W2" s="355"/>
      <c r="X2" s="4" t="s">
        <v>0</v>
      </c>
      <c r="Y2" s="4" t="s">
        <v>1</v>
      </c>
      <c r="Z2" s="4" t="s">
        <v>2</v>
      </c>
      <c r="AA2" s="4" t="s">
        <v>3</v>
      </c>
      <c r="AB2" s="356" t="s">
        <v>4</v>
      </c>
      <c r="AC2" s="354"/>
      <c r="AD2" s="354"/>
      <c r="AE2" s="354"/>
      <c r="AF2" s="354"/>
      <c r="AG2" s="354"/>
      <c r="AH2" s="354"/>
      <c r="AI2" s="354"/>
      <c r="AJ2" s="354"/>
      <c r="AK2" s="354"/>
      <c r="AL2" s="354"/>
      <c r="AM2" s="354" t="s">
        <v>5</v>
      </c>
      <c r="AN2" s="354"/>
      <c r="AO2" s="354"/>
      <c r="AP2" s="354"/>
      <c r="AQ2" s="354"/>
      <c r="AR2" s="354"/>
      <c r="AS2" s="354"/>
      <c r="AT2" s="354"/>
      <c r="AU2" s="354"/>
      <c r="AV2" s="354"/>
      <c r="AW2" s="354"/>
      <c r="AX2" s="356" t="s">
        <v>4</v>
      </c>
      <c r="AY2" s="354"/>
      <c r="AZ2" s="354"/>
      <c r="BA2" s="354"/>
      <c r="BB2" s="354"/>
      <c r="BC2" s="354"/>
      <c r="BD2" s="354"/>
      <c r="BE2" s="354"/>
      <c r="BF2" s="354"/>
      <c r="BG2" s="354"/>
      <c r="BH2" s="354"/>
      <c r="BI2" s="354"/>
      <c r="BJ2" s="354" t="s">
        <v>5</v>
      </c>
      <c r="BK2" s="354"/>
      <c r="BL2" s="354"/>
      <c r="BM2" s="354"/>
      <c r="BN2" s="354"/>
      <c r="BO2" s="354"/>
      <c r="BP2" s="354"/>
      <c r="BQ2" s="354"/>
      <c r="BR2" s="354"/>
      <c r="BS2" s="354"/>
      <c r="BT2" s="354"/>
      <c r="BU2" s="355"/>
      <c r="BV2" s="356"/>
      <c r="BW2" s="355"/>
      <c r="BX2" s="4" t="s">
        <v>0</v>
      </c>
      <c r="BY2" s="4" t="s">
        <v>1</v>
      </c>
      <c r="BZ2" s="4" t="s">
        <v>2</v>
      </c>
      <c r="CA2" s="5" t="s">
        <v>3</v>
      </c>
      <c r="CB2" s="354" t="s">
        <v>0</v>
      </c>
      <c r="CC2" s="354"/>
      <c r="CD2" s="354"/>
      <c r="CE2" s="354"/>
      <c r="CF2" s="354" t="s">
        <v>1</v>
      </c>
      <c r="CG2" s="354"/>
      <c r="CH2" s="354"/>
      <c r="CI2" s="354"/>
      <c r="CJ2" s="354" t="s">
        <v>2</v>
      </c>
      <c r="CK2" s="354"/>
      <c r="CL2" s="354"/>
      <c r="CM2" s="354"/>
      <c r="CN2" s="354" t="s">
        <v>3</v>
      </c>
      <c r="CO2" s="354"/>
      <c r="CP2" s="354"/>
      <c r="CQ2" s="355"/>
      <c r="CR2" s="4" t="s">
        <v>0</v>
      </c>
      <c r="CS2" s="4" t="s">
        <v>1</v>
      </c>
      <c r="CT2" s="4" t="s">
        <v>2</v>
      </c>
      <c r="CU2" s="5" t="s">
        <v>3</v>
      </c>
      <c r="CV2" s="356" t="s">
        <v>4</v>
      </c>
      <c r="CW2" s="354"/>
      <c r="CX2" s="354"/>
      <c r="CY2" s="354"/>
      <c r="CZ2" s="354"/>
      <c r="DA2" s="354"/>
      <c r="DB2" s="354"/>
      <c r="DC2" s="354"/>
      <c r="DD2" s="354"/>
      <c r="DE2" s="354"/>
      <c r="DF2" s="354"/>
      <c r="DG2" s="354" t="s">
        <v>5</v>
      </c>
      <c r="DH2" s="354"/>
      <c r="DI2" s="354"/>
      <c r="DJ2" s="354"/>
      <c r="DK2" s="354"/>
      <c r="DL2" s="354"/>
      <c r="DM2" s="354"/>
      <c r="DN2" s="354"/>
      <c r="DO2" s="354"/>
      <c r="DP2" s="354"/>
      <c r="DQ2" s="354"/>
      <c r="DR2" s="356" t="s">
        <v>4</v>
      </c>
      <c r="DS2" s="354"/>
      <c r="DT2" s="354"/>
      <c r="DU2" s="354"/>
      <c r="DV2" s="354"/>
      <c r="DW2" s="354"/>
      <c r="DX2" s="354"/>
      <c r="DY2" s="354"/>
      <c r="DZ2" s="354"/>
      <c r="EA2" s="354"/>
      <c r="EB2" s="354"/>
      <c r="EC2" s="354"/>
      <c r="ED2" s="354" t="s">
        <v>5</v>
      </c>
      <c r="EE2" s="354"/>
      <c r="EF2" s="354"/>
      <c r="EG2" s="354"/>
      <c r="EH2" s="354"/>
      <c r="EI2" s="354"/>
      <c r="EJ2" s="354"/>
      <c r="EK2" s="354"/>
      <c r="EL2" s="354"/>
      <c r="EM2" s="354"/>
      <c r="EN2" s="354"/>
      <c r="EO2" s="354"/>
      <c r="EP2" s="356" t="s">
        <v>6</v>
      </c>
      <c r="EQ2" s="354"/>
      <c r="ER2" s="354"/>
      <c r="ES2" s="354"/>
      <c r="ET2" s="354"/>
      <c r="EU2" s="354"/>
      <c r="EV2" s="354"/>
      <c r="EW2" s="354"/>
      <c r="EX2" s="354"/>
      <c r="EY2" s="354"/>
      <c r="EZ2" s="354"/>
      <c r="FA2" s="354"/>
      <c r="FB2" s="354"/>
      <c r="FC2" s="354" t="s">
        <v>7</v>
      </c>
      <c r="FD2" s="354"/>
      <c r="FE2" s="354"/>
      <c r="FF2" s="354"/>
      <c r="FG2" s="354"/>
      <c r="FH2" s="354"/>
      <c r="FI2" s="354"/>
      <c r="FJ2" s="354"/>
      <c r="FK2" s="354"/>
      <c r="FL2" s="354"/>
      <c r="FM2" s="354"/>
      <c r="FN2" s="354"/>
      <c r="FO2" s="355"/>
      <c r="FP2" s="354" t="s">
        <v>6</v>
      </c>
      <c r="FQ2" s="354"/>
      <c r="FR2" s="354"/>
      <c r="FS2" s="354"/>
      <c r="FT2" s="354"/>
      <c r="FU2" s="354"/>
      <c r="FV2" s="354" t="s">
        <v>7</v>
      </c>
      <c r="FW2" s="354"/>
      <c r="FX2" s="354"/>
      <c r="FY2" s="354"/>
      <c r="FZ2" s="354"/>
      <c r="GA2" s="355"/>
      <c r="GB2" s="354"/>
      <c r="GC2" s="354"/>
      <c r="GD2" s="354"/>
      <c r="GE2" s="354"/>
      <c r="GF2" s="354"/>
      <c r="GG2" s="354"/>
      <c r="GH2" s="354"/>
      <c r="GI2" s="354"/>
      <c r="GJ2" s="354"/>
      <c r="GK2" s="354"/>
      <c r="GL2" s="354"/>
      <c r="GM2" s="354"/>
      <c r="GN2" s="354"/>
      <c r="GO2" s="354"/>
      <c r="GP2" s="354"/>
      <c r="GQ2" s="298"/>
      <c r="GR2" s="356" t="s">
        <v>8</v>
      </c>
      <c r="GS2" s="355"/>
      <c r="GT2" s="354" t="s">
        <v>9</v>
      </c>
      <c r="GU2" s="354"/>
      <c r="GV2" s="354"/>
      <c r="GW2" s="354"/>
      <c r="GX2" s="354"/>
      <c r="GY2" s="354"/>
      <c r="GZ2" s="354"/>
      <c r="HA2" s="355"/>
      <c r="HB2" s="354"/>
      <c r="HC2" s="354"/>
      <c r="HD2" s="354"/>
      <c r="HE2" s="354"/>
      <c r="HF2" s="354"/>
      <c r="HG2" s="354"/>
      <c r="HH2" s="354"/>
      <c r="HI2" s="354"/>
      <c r="HJ2" s="354"/>
      <c r="HK2" s="354"/>
      <c r="HL2" s="354"/>
      <c r="HM2" s="354"/>
      <c r="HN2" s="354"/>
      <c r="HO2" s="354"/>
      <c r="HP2" s="354"/>
      <c r="HQ2" s="298"/>
      <c r="HR2" s="354"/>
      <c r="HS2" s="354"/>
      <c r="HT2" s="354"/>
      <c r="HU2" s="354"/>
      <c r="HV2" s="354"/>
      <c r="HW2" s="354"/>
      <c r="HX2" s="354"/>
      <c r="HY2" s="354"/>
      <c r="HZ2" s="354"/>
      <c r="IA2" s="354"/>
      <c r="IB2" s="354"/>
      <c r="IC2" s="354"/>
      <c r="ID2" s="354"/>
      <c r="IE2" s="354"/>
      <c r="IF2" s="354"/>
      <c r="IG2" s="354"/>
      <c r="IH2" s="354"/>
      <c r="II2" s="354"/>
      <c r="IJ2" s="354"/>
      <c r="IK2" s="354"/>
      <c r="IL2" s="354"/>
      <c r="IM2" s="354"/>
      <c r="IN2" s="298"/>
      <c r="IO2" s="356"/>
      <c r="IP2" s="354"/>
      <c r="IQ2" s="354"/>
      <c r="IR2" s="354"/>
      <c r="IS2" s="354"/>
      <c r="IT2" s="354"/>
      <c r="IU2" s="355"/>
      <c r="IV2" s="356"/>
      <c r="IW2" s="354"/>
      <c r="IX2" s="354"/>
      <c r="IY2" s="354"/>
      <c r="IZ2" s="354"/>
      <c r="JA2" s="354"/>
      <c r="JB2" s="354"/>
      <c r="JC2" s="354"/>
      <c r="JD2" s="354"/>
      <c r="JE2" s="354"/>
      <c r="JF2" s="354"/>
      <c r="JG2" s="298"/>
      <c r="JH2" s="354"/>
      <c r="JI2" s="354"/>
      <c r="JJ2" s="354"/>
      <c r="JK2" s="354"/>
      <c r="JL2" s="354"/>
      <c r="JM2" s="354"/>
      <c r="JN2" s="354"/>
      <c r="JO2" s="354"/>
      <c r="JP2" s="354"/>
      <c r="JQ2" s="354"/>
      <c r="JR2" s="354"/>
      <c r="JS2" s="298"/>
      <c r="JT2" s="354"/>
      <c r="JU2" s="354"/>
      <c r="JV2" s="354"/>
      <c r="JW2" s="354"/>
      <c r="JX2" s="354"/>
      <c r="JY2" s="354"/>
      <c r="JZ2" s="354"/>
      <c r="KA2" s="354"/>
      <c r="KB2" s="354"/>
      <c r="KC2" s="354"/>
      <c r="KD2" s="354"/>
      <c r="KE2" s="298"/>
      <c r="KF2" s="354" t="s">
        <v>6</v>
      </c>
      <c r="KG2" s="354"/>
      <c r="KH2" s="354"/>
      <c r="KI2" s="354"/>
      <c r="KJ2" s="354" t="s">
        <v>7</v>
      </c>
      <c r="KK2" s="354"/>
      <c r="KL2" s="354"/>
      <c r="KM2" s="355"/>
      <c r="KN2" s="356"/>
      <c r="KO2" s="354"/>
      <c r="KP2" s="354"/>
      <c r="KQ2" s="354"/>
      <c r="KR2" s="354"/>
      <c r="KS2" s="354"/>
      <c r="KT2" s="355"/>
      <c r="KU2" s="354" t="s">
        <v>10</v>
      </c>
      <c r="KV2" s="354"/>
      <c r="KW2" s="354"/>
      <c r="KX2" s="354"/>
      <c r="KY2" s="354"/>
      <c r="KZ2" s="354" t="s">
        <v>11</v>
      </c>
      <c r="LA2" s="354"/>
      <c r="LB2" s="354"/>
      <c r="LC2" s="354"/>
      <c r="LD2" s="355"/>
      <c r="LE2" s="356" t="s">
        <v>10</v>
      </c>
      <c r="LF2" s="354"/>
      <c r="LG2" s="354"/>
      <c r="LH2" s="354"/>
      <c r="LI2" s="354"/>
      <c r="LJ2" s="355"/>
      <c r="LK2" s="354" t="s">
        <v>11</v>
      </c>
      <c r="LL2" s="354"/>
      <c r="LM2" s="354"/>
      <c r="LN2" s="354"/>
      <c r="LO2" s="354"/>
      <c r="LP2" s="355"/>
      <c r="LQ2" s="356"/>
      <c r="LR2" s="354"/>
      <c r="LS2" s="354"/>
      <c r="LT2" s="354"/>
      <c r="LU2" s="354"/>
      <c r="LV2" s="354"/>
      <c r="LW2" s="354"/>
      <c r="LX2" s="354"/>
      <c r="LY2" s="354"/>
      <c r="LZ2" s="355"/>
      <c r="MA2" s="356"/>
      <c r="MB2" s="354"/>
      <c r="MC2" s="354"/>
      <c r="MD2" s="354"/>
      <c r="ME2" s="354"/>
      <c r="MF2" s="354"/>
      <c r="MG2" s="354"/>
      <c r="MH2" s="354"/>
      <c r="MI2" s="355"/>
      <c r="MJ2" s="356" t="s">
        <v>10</v>
      </c>
      <c r="MK2" s="354"/>
      <c r="ML2" s="354"/>
      <c r="MM2" s="354"/>
      <c r="MN2" s="354"/>
      <c r="MO2" s="355"/>
      <c r="MP2" s="354" t="s">
        <v>11</v>
      </c>
      <c r="MQ2" s="354"/>
      <c r="MR2" s="354"/>
      <c r="MS2" s="354"/>
      <c r="MT2" s="354"/>
      <c r="MU2" s="355"/>
      <c r="MV2" s="356"/>
      <c r="MW2" s="354"/>
      <c r="MX2" s="354"/>
      <c r="MY2" s="354"/>
      <c r="MZ2" s="354"/>
      <c r="NA2" s="354"/>
      <c r="NB2" s="354"/>
      <c r="NC2" s="354"/>
      <c r="ND2" s="355"/>
      <c r="NE2" s="356"/>
      <c r="NF2" s="354"/>
      <c r="NG2" s="354"/>
      <c r="NH2" s="354"/>
      <c r="NI2" s="354"/>
      <c r="NJ2" s="354"/>
      <c r="NK2" s="354"/>
      <c r="NL2" s="354"/>
      <c r="NM2" s="355"/>
      <c r="NN2" s="356" t="s">
        <v>10</v>
      </c>
      <c r="NO2" s="354"/>
      <c r="NP2" s="354"/>
      <c r="NQ2" s="354"/>
      <c r="NR2" s="354"/>
      <c r="NS2" s="355"/>
      <c r="NT2" s="354" t="s">
        <v>11</v>
      </c>
      <c r="NU2" s="354"/>
      <c r="NV2" s="354"/>
      <c r="NW2" s="354"/>
      <c r="NX2" s="354"/>
      <c r="NY2" s="355"/>
      <c r="NZ2" s="354"/>
      <c r="OA2" s="354"/>
      <c r="OB2" s="354"/>
      <c r="OC2" s="354"/>
      <c r="OD2" s="354"/>
      <c r="OE2" s="354"/>
      <c r="OF2" s="354"/>
      <c r="OG2" s="354"/>
      <c r="OH2" s="298"/>
      <c r="OI2" s="356"/>
      <c r="OJ2" s="354"/>
      <c r="OK2" s="354"/>
      <c r="OL2" s="354"/>
      <c r="OM2" s="354"/>
      <c r="ON2" s="354"/>
      <c r="OO2" s="354"/>
      <c r="OP2" s="354"/>
      <c r="OQ2" s="355"/>
      <c r="OR2" s="356" t="s">
        <v>10</v>
      </c>
      <c r="OS2" s="354"/>
      <c r="OT2" s="354"/>
      <c r="OU2" s="354"/>
      <c r="OV2" s="354"/>
      <c r="OW2" s="355"/>
      <c r="OX2" s="354" t="s">
        <v>11</v>
      </c>
      <c r="OY2" s="354"/>
      <c r="OZ2" s="354"/>
      <c r="PA2" s="354"/>
      <c r="PB2" s="354"/>
      <c r="PC2" s="355"/>
      <c r="PD2" s="356"/>
      <c r="PE2" s="354"/>
      <c r="PF2" s="354"/>
      <c r="PG2" s="354"/>
      <c r="PH2" s="354"/>
      <c r="PI2" s="354"/>
      <c r="PJ2" s="354"/>
      <c r="PK2" s="354"/>
      <c r="PL2" s="298"/>
      <c r="PM2" s="356"/>
      <c r="PN2" s="354"/>
      <c r="PO2" s="354"/>
      <c r="PP2" s="354"/>
      <c r="PQ2" s="354"/>
      <c r="PR2" s="354"/>
      <c r="PS2" s="354"/>
      <c r="PT2" s="354"/>
      <c r="PU2" s="298"/>
      <c r="PV2" s="356"/>
      <c r="PW2" s="354"/>
      <c r="PX2" s="354"/>
      <c r="PY2" s="354"/>
      <c r="PZ2" s="354"/>
      <c r="QA2" s="354"/>
      <c r="QB2" s="354"/>
      <c r="QC2" s="354"/>
      <c r="QD2" s="298"/>
      <c r="QE2" s="356"/>
      <c r="QF2" s="354"/>
      <c r="QG2" s="354"/>
      <c r="QH2" s="354"/>
      <c r="QI2" s="354"/>
      <c r="QJ2" s="354"/>
      <c r="QK2" s="354"/>
      <c r="QL2" s="354"/>
      <c r="QM2" s="298"/>
      <c r="QN2" s="356"/>
      <c r="QO2" s="354"/>
      <c r="QP2" s="354"/>
      <c r="QQ2" s="354"/>
      <c r="QR2" s="354"/>
      <c r="QS2" s="354"/>
      <c r="QT2" s="354"/>
      <c r="QU2" s="354"/>
      <c r="QV2" s="354"/>
      <c r="QW2" s="356"/>
      <c r="QX2" s="354"/>
      <c r="QY2" s="354"/>
      <c r="QZ2" s="355"/>
      <c r="RA2" s="356"/>
      <c r="RB2" s="354"/>
      <c r="RC2" s="354"/>
      <c r="RD2" s="355"/>
      <c r="RE2" s="356"/>
      <c r="RF2" s="354"/>
      <c r="RG2" s="354"/>
      <c r="RH2" s="355"/>
      <c r="RI2" s="356"/>
      <c r="RJ2" s="354"/>
      <c r="RK2" s="354"/>
      <c r="RL2" s="355"/>
    </row>
    <row r="3" spans="1:480" s="2" customFormat="1" x14ac:dyDescent="0.25">
      <c r="A3" s="1"/>
      <c r="B3" s="356"/>
      <c r="C3" s="355"/>
      <c r="D3" s="6"/>
      <c r="E3" s="4"/>
      <c r="F3" s="4"/>
      <c r="G3" s="5"/>
      <c r="H3" s="7"/>
      <c r="I3" s="7"/>
      <c r="J3" s="7"/>
      <c r="K3" s="7"/>
      <c r="L3" s="354"/>
      <c r="M3" s="354"/>
      <c r="N3" s="354"/>
      <c r="O3" s="354"/>
      <c r="P3" s="354"/>
      <c r="Q3" s="354"/>
      <c r="R3" s="354"/>
      <c r="S3" s="354"/>
      <c r="T3" s="354"/>
      <c r="U3" s="354"/>
      <c r="V3" s="354"/>
      <c r="W3" s="355"/>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56"/>
      <c r="BY3" s="354"/>
      <c r="BZ3" s="354"/>
      <c r="CA3" s="355"/>
      <c r="CB3" s="7"/>
      <c r="CC3" s="7"/>
      <c r="CD3" s="7"/>
      <c r="CE3" s="7"/>
      <c r="CF3" s="354"/>
      <c r="CG3" s="354"/>
      <c r="CH3" s="354"/>
      <c r="CI3" s="354"/>
      <c r="CJ3" s="354"/>
      <c r="CK3" s="354"/>
      <c r="CL3" s="354"/>
      <c r="CM3" s="354"/>
      <c r="CN3" s="354"/>
      <c r="CO3" s="354"/>
      <c r="CP3" s="354"/>
      <c r="CQ3" s="355"/>
      <c r="CR3" s="356"/>
      <c r="CS3" s="354"/>
      <c r="CT3" s="354"/>
      <c r="CU3" s="355"/>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56"/>
      <c r="GS3" s="355"/>
      <c r="GT3" s="354"/>
      <c r="GU3" s="354"/>
      <c r="GV3" s="354"/>
      <c r="GW3" s="354"/>
      <c r="GX3" s="354"/>
      <c r="GY3" s="354"/>
      <c r="GZ3" s="354"/>
      <c r="HA3" s="355"/>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54"/>
      <c r="KV3" s="354"/>
      <c r="KW3" s="354"/>
      <c r="KX3" s="354"/>
      <c r="KY3" s="354"/>
      <c r="KZ3" s="354"/>
      <c r="LA3" s="354"/>
      <c r="LB3" s="354"/>
      <c r="LC3" s="354"/>
      <c r="LD3" s="355"/>
      <c r="LE3" s="356"/>
      <c r="LF3" s="354"/>
      <c r="LG3" s="354"/>
      <c r="LH3" s="354"/>
      <c r="LI3" s="354"/>
      <c r="LJ3" s="355"/>
      <c r="LK3" s="356"/>
      <c r="LL3" s="354"/>
      <c r="LM3" s="354"/>
      <c r="LN3" s="354"/>
      <c r="LO3" s="354"/>
      <c r="LP3" s="355"/>
      <c r="LQ3" s="356"/>
      <c r="LR3" s="354"/>
      <c r="LS3" s="354"/>
      <c r="LT3" s="354"/>
      <c r="LU3" s="354"/>
      <c r="LV3" s="354"/>
      <c r="LW3" s="354"/>
      <c r="LX3" s="354"/>
      <c r="LY3" s="297"/>
      <c r="LZ3" s="298"/>
      <c r="MA3" s="354"/>
      <c r="MB3" s="354"/>
      <c r="MC3" s="354"/>
      <c r="MD3" s="354"/>
      <c r="ME3" s="354"/>
      <c r="MF3" s="354"/>
      <c r="MG3" s="354"/>
      <c r="MH3" s="354"/>
      <c r="MI3" s="298"/>
      <c r="MJ3" s="356"/>
      <c r="MK3" s="354"/>
      <c r="ML3" s="354"/>
      <c r="MM3" s="354"/>
      <c r="MN3" s="354"/>
      <c r="MO3" s="355"/>
      <c r="MP3" s="354"/>
      <c r="MQ3" s="354"/>
      <c r="MR3" s="354"/>
      <c r="MS3" s="354"/>
      <c r="MT3" s="354"/>
      <c r="MU3" s="340"/>
      <c r="MV3" s="356"/>
      <c r="MW3" s="354"/>
      <c r="MX3" s="354"/>
      <c r="MY3" s="354"/>
      <c r="MZ3" s="354"/>
      <c r="NA3" s="354"/>
      <c r="NB3" s="354"/>
      <c r="NC3" s="354"/>
      <c r="ND3" s="298"/>
      <c r="NE3" s="354"/>
      <c r="NF3" s="354"/>
      <c r="NG3" s="354"/>
      <c r="NH3" s="354"/>
      <c r="NI3" s="354"/>
      <c r="NJ3" s="354"/>
      <c r="NK3" s="354"/>
      <c r="NL3" s="354"/>
      <c r="NM3" s="298"/>
      <c r="NN3" s="356"/>
      <c r="NO3" s="354"/>
      <c r="NP3" s="354"/>
      <c r="NQ3" s="354"/>
      <c r="NR3" s="354"/>
      <c r="NS3" s="355"/>
      <c r="NT3" s="356"/>
      <c r="NU3" s="354"/>
      <c r="NV3" s="354"/>
      <c r="NW3" s="354"/>
      <c r="NX3" s="354"/>
      <c r="NY3" s="355"/>
      <c r="NZ3" s="354"/>
      <c r="OA3" s="354"/>
      <c r="OB3" s="354"/>
      <c r="OC3" s="354"/>
      <c r="OD3" s="354"/>
      <c r="OE3" s="354"/>
      <c r="OF3" s="354"/>
      <c r="OG3" s="354"/>
      <c r="OH3" s="298"/>
      <c r="OI3" s="354"/>
      <c r="OJ3" s="354"/>
      <c r="OK3" s="354"/>
      <c r="OL3" s="354"/>
      <c r="OM3" s="354"/>
      <c r="ON3" s="354"/>
      <c r="OO3" s="354"/>
      <c r="OP3" s="354"/>
      <c r="OQ3" s="341"/>
      <c r="OR3" s="356"/>
      <c r="OS3" s="354"/>
      <c r="OT3" s="354"/>
      <c r="OU3" s="354"/>
      <c r="OV3" s="354"/>
      <c r="OW3" s="355"/>
      <c r="OX3" s="356"/>
      <c r="OY3" s="354"/>
      <c r="OZ3" s="354"/>
      <c r="PA3" s="354"/>
      <c r="PB3" s="354"/>
      <c r="PC3" s="355"/>
      <c r="PD3" s="356"/>
      <c r="PE3" s="354"/>
      <c r="PF3" s="354"/>
      <c r="PG3" s="354"/>
      <c r="PH3" s="354"/>
      <c r="PI3" s="354"/>
      <c r="PJ3" s="354"/>
      <c r="PK3" s="354"/>
      <c r="PL3" s="298"/>
      <c r="PM3" s="356"/>
      <c r="PN3" s="354"/>
      <c r="PO3" s="354"/>
      <c r="PP3" s="354"/>
      <c r="PQ3" s="354"/>
      <c r="PR3" s="354"/>
      <c r="PS3" s="354"/>
      <c r="PT3" s="354"/>
      <c r="PU3" s="355"/>
      <c r="PV3" s="356"/>
      <c r="PW3" s="354"/>
      <c r="PX3" s="354"/>
      <c r="PY3" s="354"/>
      <c r="PZ3" s="354"/>
      <c r="QA3" s="354"/>
      <c r="QB3" s="354"/>
      <c r="QC3" s="354"/>
      <c r="QD3" s="298"/>
      <c r="QE3" s="356"/>
      <c r="QF3" s="354"/>
      <c r="QG3" s="354"/>
      <c r="QH3" s="354"/>
      <c r="QI3" s="354"/>
      <c r="QJ3" s="354"/>
      <c r="QK3" s="354"/>
      <c r="QL3" s="354"/>
      <c r="QM3" s="298"/>
      <c r="QN3" s="356"/>
      <c r="QO3" s="354"/>
      <c r="QP3" s="354"/>
      <c r="QQ3" s="354"/>
      <c r="QR3" s="354"/>
      <c r="QS3" s="354"/>
      <c r="QT3" s="354"/>
      <c r="QU3" s="354"/>
      <c r="QV3" s="354"/>
      <c r="QW3" s="356"/>
      <c r="QX3" s="354"/>
      <c r="QY3" s="354"/>
      <c r="QZ3" s="355"/>
      <c r="RA3" s="356"/>
      <c r="RB3" s="354"/>
      <c r="RC3" s="354"/>
      <c r="RD3" s="355"/>
      <c r="RE3" s="356"/>
      <c r="RF3" s="354"/>
      <c r="RG3" s="354"/>
      <c r="RH3" s="355"/>
      <c r="RI3" s="356"/>
      <c r="RJ3" s="354"/>
      <c r="RK3" s="354"/>
      <c r="RL3" s="355"/>
    </row>
    <row r="4" spans="1:480"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345</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45"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345</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434</v>
      </c>
      <c r="LK4" s="60" t="s">
        <v>13</v>
      </c>
      <c r="LL4" s="60" t="s">
        <v>14</v>
      </c>
      <c r="LM4" s="60" t="s">
        <v>15</v>
      </c>
      <c r="LN4" s="60" t="s">
        <v>16</v>
      </c>
      <c r="LO4" s="60" t="s">
        <v>17</v>
      </c>
      <c r="LP4" s="340" t="s">
        <v>434</v>
      </c>
      <c r="LQ4" s="61" t="s">
        <v>13</v>
      </c>
      <c r="LR4" s="11" t="s">
        <v>14</v>
      </c>
      <c r="LS4" s="11" t="s">
        <v>15</v>
      </c>
      <c r="LT4" s="11" t="s">
        <v>16</v>
      </c>
      <c r="LU4" s="4" t="s">
        <v>17</v>
      </c>
      <c r="LV4" s="11" t="s">
        <v>18</v>
      </c>
      <c r="LW4" s="11" t="s">
        <v>19</v>
      </c>
      <c r="LX4" s="297" t="s">
        <v>20</v>
      </c>
      <c r="LY4" s="297" t="s">
        <v>346</v>
      </c>
      <c r="LZ4" s="298" t="s">
        <v>347</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60" t="s">
        <v>17</v>
      </c>
      <c r="MU4" s="340" t="s">
        <v>434</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434</v>
      </c>
      <c r="NT4" s="11" t="s">
        <v>13</v>
      </c>
      <c r="NU4" s="11" t="s">
        <v>14</v>
      </c>
      <c r="NV4" s="11" t="s">
        <v>15</v>
      </c>
      <c r="NW4" s="11" t="s">
        <v>16</v>
      </c>
      <c r="NX4" s="340" t="s">
        <v>17</v>
      </c>
      <c r="NY4" s="341" t="s">
        <v>434</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434</v>
      </c>
      <c r="OX4" s="297" t="s">
        <v>13</v>
      </c>
      <c r="OY4" s="11" t="s">
        <v>14</v>
      </c>
      <c r="OZ4" s="11" t="s">
        <v>15</v>
      </c>
      <c r="PA4" s="11" t="s">
        <v>16</v>
      </c>
      <c r="PB4" s="60" t="s">
        <v>17</v>
      </c>
      <c r="PC4" s="340" t="s">
        <v>434</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c r="HC5" s="4"/>
      <c r="HD5" s="4"/>
      <c r="HE5" s="4"/>
      <c r="HF5" s="4"/>
      <c r="HG5" s="4"/>
      <c r="HH5" s="4"/>
      <c r="HI5" s="4"/>
      <c r="HJ5" s="4"/>
      <c r="HK5" s="4"/>
      <c r="HL5" s="4"/>
      <c r="HM5" s="4"/>
      <c r="HN5" s="4"/>
      <c r="HO5" s="4"/>
      <c r="HP5" s="297"/>
      <c r="HQ5" s="298"/>
      <c r="HR5" s="4"/>
      <c r="HS5" s="4"/>
      <c r="HT5" s="4"/>
      <c r="HU5" s="4"/>
      <c r="HV5" s="4"/>
      <c r="HW5" s="4"/>
      <c r="HX5" s="45"/>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45"/>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0"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0"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0"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row>
    <row r="48" spans="1:480"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row>
    <row r="49" spans="1:481"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row>
    <row r="50" spans="1:481"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row>
    <row r="51" spans="1:481"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row>
    <row r="52" spans="1:481"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row>
    <row r="53" spans="1:481"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row>
    <row r="54" spans="1:481" x14ac:dyDescent="0.25">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row>
    <row r="55" spans="1:481" x14ac:dyDescent="0.25">
      <c r="A55" s="33">
        <v>44256</v>
      </c>
      <c r="B55" s="19">
        <v>0.83333333333333304</v>
      </c>
      <c r="C55" s="17">
        <v>0.16666666666666699</v>
      </c>
      <c r="D55" s="16">
        <v>0.32333333333333297</v>
      </c>
      <c r="E55" s="16">
        <v>0.44666666666666699</v>
      </c>
      <c r="F55" s="16">
        <v>0.116666666666667</v>
      </c>
      <c r="G55" s="17">
        <v>0.11333333333333299</v>
      </c>
      <c r="H55" s="31">
        <v>0.88900000000000001</v>
      </c>
      <c r="I55" s="31">
        <v>0</v>
      </c>
      <c r="J55" s="31">
        <v>0</v>
      </c>
      <c r="K55" s="31">
        <v>0.111</v>
      </c>
      <c r="L55" s="46">
        <v>0.8</v>
      </c>
      <c r="M55" s="46">
        <v>0.1</v>
      </c>
      <c r="N55" s="46">
        <v>0</v>
      </c>
      <c r="O55" s="46">
        <v>0.1</v>
      </c>
      <c r="P55" s="46">
        <v>1</v>
      </c>
      <c r="Q55" s="46">
        <v>0</v>
      </c>
      <c r="R55" s="46">
        <v>0</v>
      </c>
      <c r="S55" s="46">
        <v>0</v>
      </c>
      <c r="T55" s="46">
        <v>0.66700000000000004</v>
      </c>
      <c r="U55" s="46">
        <v>0.33300000000000002</v>
      </c>
      <c r="V55" s="46">
        <v>0</v>
      </c>
      <c r="W55" s="40">
        <v>0</v>
      </c>
      <c r="X55" s="36">
        <v>0</v>
      </c>
      <c r="Y55" s="36">
        <v>-0.25</v>
      </c>
      <c r="Z55" s="36">
        <v>-0.16666666666666699</v>
      </c>
      <c r="AA55" s="36">
        <v>-8.3333333333333301E-2</v>
      </c>
      <c r="AB55" s="39">
        <v>0.434782608695652</v>
      </c>
      <c r="AC55" s="42">
        <v>8.6956521739130405E-2</v>
      </c>
      <c r="AD55" s="42">
        <v>4.3478260869565202E-2</v>
      </c>
      <c r="AE55" s="42">
        <v>0</v>
      </c>
      <c r="AF55" s="42">
        <v>0.217391304347826</v>
      </c>
      <c r="AG55" s="42">
        <v>4.3478260869565202E-2</v>
      </c>
      <c r="AH55" s="42">
        <v>0</v>
      </c>
      <c r="AI55" s="42">
        <v>8.6956521739130405E-2</v>
      </c>
      <c r="AJ55" s="42">
        <v>0</v>
      </c>
      <c r="AK55" s="42">
        <v>8.6956521739130405E-2</v>
      </c>
      <c r="AL55" s="42">
        <v>0</v>
      </c>
      <c r="AM55" s="42">
        <v>0.83333333333333304</v>
      </c>
      <c r="AN55" s="42">
        <v>0.16666666666666699</v>
      </c>
      <c r="AO55" s="42">
        <v>8.3333333333333301E-2</v>
      </c>
      <c r="AP55" s="58">
        <v>0</v>
      </c>
      <c r="AQ55" s="58">
        <v>0.41666666666666702</v>
      </c>
      <c r="AR55" s="58">
        <v>8.3333333333333301E-2</v>
      </c>
      <c r="AS55" s="58">
        <v>0</v>
      </c>
      <c r="AT55" s="58">
        <v>0.16666666666666699</v>
      </c>
      <c r="AU55" s="58">
        <v>0</v>
      </c>
      <c r="AV55" s="58">
        <v>0.16666666666666699</v>
      </c>
      <c r="AW55" s="18">
        <v>0</v>
      </c>
      <c r="AX55" s="49">
        <v>4.5454545454545497E-2</v>
      </c>
      <c r="AY55" s="16">
        <v>0.27272727272727298</v>
      </c>
      <c r="AZ55" s="16">
        <v>0.18181818181818199</v>
      </c>
      <c r="BA55" s="16">
        <v>9.0909090909090898E-2</v>
      </c>
      <c r="BB55" s="16">
        <v>4.5454545454545497E-2</v>
      </c>
      <c r="BC55" s="16">
        <v>0</v>
      </c>
      <c r="BD55" s="16">
        <v>9.0909090909090898E-2</v>
      </c>
      <c r="BE55" s="16">
        <v>0</v>
      </c>
      <c r="BF55" s="19">
        <v>0</v>
      </c>
      <c r="BG55" s="19">
        <v>0</v>
      </c>
      <c r="BH55" s="19">
        <v>0.22727272727272699</v>
      </c>
      <c r="BI55" s="19">
        <v>4.5454545454545497E-2</v>
      </c>
      <c r="BJ55" s="19">
        <v>8.3333333333333301E-2</v>
      </c>
      <c r="BK55" s="19">
        <v>0.5</v>
      </c>
      <c r="BL55" s="19">
        <v>0.33333333333333298</v>
      </c>
      <c r="BM55" s="19">
        <v>0.16666666666666699</v>
      </c>
      <c r="BN55" s="19">
        <v>8.3333333333333301E-2</v>
      </c>
      <c r="BO55" s="19">
        <v>0</v>
      </c>
      <c r="BP55" s="19">
        <v>0.16666666666666699</v>
      </c>
      <c r="BQ55" s="19">
        <v>0</v>
      </c>
      <c r="BR55" s="19">
        <v>0</v>
      </c>
      <c r="BS55" s="19">
        <v>0</v>
      </c>
      <c r="BT55" s="19">
        <v>0.41666666666666702</v>
      </c>
      <c r="BU55" s="17">
        <v>8.3333333333333301E-2</v>
      </c>
      <c r="BV55" s="19">
        <v>0.83333333333333304</v>
      </c>
      <c r="BW55" s="17">
        <v>0.16666666666666699</v>
      </c>
      <c r="BX55" s="16">
        <v>0.353333333333333</v>
      </c>
      <c r="BY55" s="16">
        <v>0.37380952380952398</v>
      </c>
      <c r="BZ55" s="16">
        <v>0.12619047619047599</v>
      </c>
      <c r="CA55" s="17">
        <v>0.146666666666667</v>
      </c>
      <c r="CB55" s="31">
        <v>0.9</v>
      </c>
      <c r="CC55" s="31">
        <v>0</v>
      </c>
      <c r="CD55" s="31">
        <v>0</v>
      </c>
      <c r="CE55" s="31">
        <v>0.1</v>
      </c>
      <c r="CF55" s="46">
        <v>0.7</v>
      </c>
      <c r="CG55" s="46">
        <v>0.2</v>
      </c>
      <c r="CH55" s="46">
        <v>0</v>
      </c>
      <c r="CI55" s="46">
        <v>0.1</v>
      </c>
      <c r="CJ55" s="46">
        <v>1</v>
      </c>
      <c r="CK55" s="46">
        <v>0</v>
      </c>
      <c r="CL55" s="46">
        <v>0</v>
      </c>
      <c r="CM55" s="46">
        <v>0</v>
      </c>
      <c r="CN55" s="46">
        <v>0.8</v>
      </c>
      <c r="CO55" s="46">
        <v>0.2</v>
      </c>
      <c r="CP55" s="46">
        <v>0</v>
      </c>
      <c r="CQ55" s="40">
        <v>0</v>
      </c>
      <c r="CR55" s="38">
        <v>-8.3333333333333301E-2</v>
      </c>
      <c r="CS55" s="38">
        <v>-0.16666666666666699</v>
      </c>
      <c r="CT55" s="38">
        <v>-0.16666666666666699</v>
      </c>
      <c r="CU55" s="40">
        <v>-8.3333333333333301E-2</v>
      </c>
      <c r="CV55" s="46">
        <v>0.30769230769230799</v>
      </c>
      <c r="CW55" s="19">
        <v>3.8461538461538498E-2</v>
      </c>
      <c r="CX55" s="19">
        <v>0.115384615384615</v>
      </c>
      <c r="CY55" s="19">
        <v>0</v>
      </c>
      <c r="CZ55" s="19">
        <v>0.19230769230769201</v>
      </c>
      <c r="DA55" s="19">
        <v>7.69230769230769E-2</v>
      </c>
      <c r="DB55" s="19">
        <v>3.8461538461538498E-2</v>
      </c>
      <c r="DC55" s="19">
        <v>0.115384615384615</v>
      </c>
      <c r="DD55" s="19">
        <v>0</v>
      </c>
      <c r="DE55" s="19">
        <v>0.115384615384615</v>
      </c>
      <c r="DF55" s="19">
        <v>0</v>
      </c>
      <c r="DG55" s="19">
        <v>0.66666666666666696</v>
      </c>
      <c r="DH55" s="19">
        <v>8.3333333333333301E-2</v>
      </c>
      <c r="DI55" s="19">
        <v>0.25</v>
      </c>
      <c r="DJ55" s="19">
        <v>0</v>
      </c>
      <c r="DK55" s="19">
        <v>0.41666666666666702</v>
      </c>
      <c r="DL55" s="19">
        <v>0.16666666666666699</v>
      </c>
      <c r="DM55" s="19">
        <v>8.3333333333333301E-2</v>
      </c>
      <c r="DN55" s="19">
        <v>0.25</v>
      </c>
      <c r="DO55" s="19">
        <v>0</v>
      </c>
      <c r="DP55" s="19">
        <v>0.25</v>
      </c>
      <c r="DQ55" s="17">
        <v>0</v>
      </c>
      <c r="DR55" s="19">
        <v>8.3333333333333301E-2</v>
      </c>
      <c r="DS55" s="19">
        <v>0.25</v>
      </c>
      <c r="DT55" s="19">
        <v>0.16666666666666699</v>
      </c>
      <c r="DU55" s="19">
        <v>8.3333333333333301E-2</v>
      </c>
      <c r="DV55" s="19">
        <v>4.1666666666666699E-2</v>
      </c>
      <c r="DW55" s="19">
        <v>0</v>
      </c>
      <c r="DX55" s="19">
        <v>8.3333333333333301E-2</v>
      </c>
      <c r="DY55" s="19">
        <v>0</v>
      </c>
      <c r="DZ55" s="19">
        <v>0</v>
      </c>
      <c r="EA55" s="19">
        <v>0</v>
      </c>
      <c r="EB55" s="19">
        <v>0.29166666666666702</v>
      </c>
      <c r="EC55" s="19">
        <v>0</v>
      </c>
      <c r="ED55" s="57">
        <v>0.16666666666666699</v>
      </c>
      <c r="EE55" s="57">
        <v>0.5</v>
      </c>
      <c r="EF55" s="57">
        <v>0.33333333333333298</v>
      </c>
      <c r="EG55" s="57">
        <v>0.16666666666666699</v>
      </c>
      <c r="EH55" s="57">
        <v>8.3333333333333301E-2</v>
      </c>
      <c r="EI55" s="57">
        <v>0</v>
      </c>
      <c r="EJ55" s="57">
        <v>0.16666666666666699</v>
      </c>
      <c r="EK55" s="57">
        <v>0</v>
      </c>
      <c r="EL55" s="57">
        <v>0</v>
      </c>
      <c r="EM55" s="57">
        <v>0</v>
      </c>
      <c r="EN55" s="57">
        <v>0.58333333333333304</v>
      </c>
      <c r="EO55" s="17">
        <v>0</v>
      </c>
      <c r="EP55" s="19">
        <v>0.13888888888888901</v>
      </c>
      <c r="EQ55" s="19">
        <v>0.43055555555555602</v>
      </c>
      <c r="ER55" s="19">
        <v>2.7777777777777801E-2</v>
      </c>
      <c r="ES55" s="19">
        <v>0.26388888888888901</v>
      </c>
      <c r="ET55" s="19">
        <v>1.38888888888889E-2</v>
      </c>
      <c r="EU55" s="19">
        <v>0</v>
      </c>
      <c r="EV55" s="19">
        <v>0</v>
      </c>
      <c r="EW55" s="19">
        <v>0</v>
      </c>
      <c r="EX55" s="19">
        <v>0</v>
      </c>
      <c r="EY55" s="19">
        <v>5.5555555555555601E-2</v>
      </c>
      <c r="EZ55" s="19">
        <v>0</v>
      </c>
      <c r="FA55" s="19">
        <v>2.7777777777777801E-2</v>
      </c>
      <c r="FB55" s="19">
        <v>4.1666666666666699E-2</v>
      </c>
      <c r="FC55" s="19">
        <v>0.125</v>
      </c>
      <c r="FD55" s="19">
        <v>0.43055555555555602</v>
      </c>
      <c r="FE55" s="19">
        <v>1.38888888888889E-2</v>
      </c>
      <c r="FF55" s="19">
        <v>0.26388888888888901</v>
      </c>
      <c r="FG55" s="19">
        <v>1.38888888888889E-2</v>
      </c>
      <c r="FH55" s="19">
        <v>0</v>
      </c>
      <c r="FI55" s="19">
        <v>0</v>
      </c>
      <c r="FJ55" s="19">
        <v>0</v>
      </c>
      <c r="FK55" s="19">
        <v>0</v>
      </c>
      <c r="FL55" s="19">
        <v>8.3333333333333301E-2</v>
      </c>
      <c r="FM55" s="19">
        <v>0</v>
      </c>
      <c r="FN55" s="19">
        <v>2.7777777777777801E-2</v>
      </c>
      <c r="FO55" s="17">
        <v>4.1666666666666699E-2</v>
      </c>
      <c r="FP55" s="19">
        <v>0.12777777777777799</v>
      </c>
      <c r="FQ55" s="19">
        <v>0.18809523809523801</v>
      </c>
      <c r="FR55" s="19">
        <v>0.16507936507936499</v>
      </c>
      <c r="FS55" s="19">
        <v>0.236507936507937</v>
      </c>
      <c r="FT55" s="19">
        <v>0.21666666666666701</v>
      </c>
      <c r="FU55" s="19">
        <v>6.5873015873015903E-2</v>
      </c>
      <c r="FV55" s="19">
        <v>0.12777777777777799</v>
      </c>
      <c r="FW55" s="19">
        <v>0.15476190476190499</v>
      </c>
      <c r="FX55" s="19">
        <v>0.16507936507936499</v>
      </c>
      <c r="FY55" s="19">
        <v>0.26984126984126999</v>
      </c>
      <c r="FZ55" s="19">
        <v>0.21666666666666701</v>
      </c>
      <c r="GA55" s="17">
        <v>6.5873015873015903E-2</v>
      </c>
      <c r="GB55" s="19">
        <v>6.1111111111111102E-2</v>
      </c>
      <c r="GC55" s="19">
        <v>1.1111111111111099E-2</v>
      </c>
      <c r="GD55" s="19">
        <v>0</v>
      </c>
      <c r="GE55" s="19">
        <v>0.266666666666667</v>
      </c>
      <c r="GF55" s="19">
        <v>3.3333333333333298E-2</v>
      </c>
      <c r="GG55" s="19">
        <v>1.6666666666666701E-2</v>
      </c>
      <c r="GH55" s="19">
        <v>1.6666666666666701E-2</v>
      </c>
      <c r="GI55" s="19">
        <v>0.25</v>
      </c>
      <c r="GJ55" s="19">
        <v>1.6666666666666701E-2</v>
      </c>
      <c r="GK55" s="19">
        <v>0.15</v>
      </c>
      <c r="GL55" s="19">
        <v>6.1111111111111102E-2</v>
      </c>
      <c r="GM55" s="19">
        <v>3.3333333333333298E-2</v>
      </c>
      <c r="GN55" s="19">
        <v>4.4444444444444502E-2</v>
      </c>
      <c r="GO55" s="19">
        <v>2.2222222222222199E-2</v>
      </c>
      <c r="GP55" s="19">
        <v>1.6666666666666701E-2</v>
      </c>
      <c r="GQ55" s="17">
        <v>0</v>
      </c>
      <c r="GR55" s="16">
        <v>1</v>
      </c>
      <c r="GS55" s="17">
        <v>0</v>
      </c>
      <c r="GT55" s="19">
        <v>0</v>
      </c>
      <c r="GU55" s="19">
        <v>0</v>
      </c>
      <c r="GV55" s="19">
        <v>0</v>
      </c>
      <c r="GW55" s="19">
        <v>0</v>
      </c>
      <c r="GX55" s="19">
        <v>0</v>
      </c>
      <c r="GY55" s="19">
        <v>0</v>
      </c>
      <c r="GZ55" s="19">
        <v>0</v>
      </c>
      <c r="HA55" s="17">
        <v>0</v>
      </c>
      <c r="HB55" s="19">
        <v>0</v>
      </c>
      <c r="HC55" s="19">
        <v>3.3333333333333298E-2</v>
      </c>
      <c r="HD55" s="19">
        <v>0.1</v>
      </c>
      <c r="HE55" s="19">
        <v>0.05</v>
      </c>
      <c r="HF55" s="19">
        <v>0</v>
      </c>
      <c r="HG55" s="19">
        <v>4.4444444444444502E-2</v>
      </c>
      <c r="HH55" s="19">
        <v>4.4444444444444398E-2</v>
      </c>
      <c r="HI55" s="19">
        <v>0.18333333333333299</v>
      </c>
      <c r="HJ55" s="19">
        <v>0.18888888888888899</v>
      </c>
      <c r="HK55" s="19">
        <v>7.2222222222222202E-2</v>
      </c>
      <c r="HL55" s="19">
        <v>8.3333333333333301E-2</v>
      </c>
      <c r="HM55" s="19">
        <v>2.2222222222222199E-2</v>
      </c>
      <c r="HN55" s="19">
        <v>0.15</v>
      </c>
      <c r="HO55" s="19">
        <v>0</v>
      </c>
      <c r="HP55" s="19">
        <v>2.7777777777777801E-2</v>
      </c>
      <c r="HQ55" s="17">
        <v>0</v>
      </c>
      <c r="HR55" s="19">
        <v>0.5</v>
      </c>
      <c r="HS55" s="19">
        <v>0.5</v>
      </c>
      <c r="HT55" s="19">
        <v>0</v>
      </c>
      <c r="HU55" s="19">
        <v>8.3333333333333301E-2</v>
      </c>
      <c r="HV55" s="19">
        <v>0.5</v>
      </c>
      <c r="HW55" s="19">
        <v>0</v>
      </c>
      <c r="HX55" s="17">
        <v>0.33333333333333298</v>
      </c>
      <c r="HY55" s="19">
        <v>0.115373873873874</v>
      </c>
      <c r="HZ55" s="19">
        <v>7.6202702702702699E-2</v>
      </c>
      <c r="IA55" s="19">
        <v>9.2907657657657697E-2</v>
      </c>
      <c r="IB55" s="19">
        <v>9.6121621621621606E-2</v>
      </c>
      <c r="IC55" s="19">
        <v>0.104957207207207</v>
      </c>
      <c r="ID55" s="19">
        <v>5.12072072072072E-2</v>
      </c>
      <c r="IE55" s="19">
        <v>6.2036036036036003E-2</v>
      </c>
      <c r="IF55" s="19">
        <v>5.6540540540540501E-2</v>
      </c>
      <c r="IG55" s="19">
        <v>4.7873873873873901E-2</v>
      </c>
      <c r="IH55" s="19">
        <v>5.9623873873873898E-2</v>
      </c>
      <c r="II55" s="19">
        <v>6.2704954954954997E-2</v>
      </c>
      <c r="IJ55" s="19">
        <v>5.12072072072072E-2</v>
      </c>
      <c r="IK55" s="19">
        <v>4.8540540540540501E-2</v>
      </c>
      <c r="IL55" s="19">
        <v>6.0828828828828799E-2</v>
      </c>
      <c r="IM55" s="19">
        <v>1.38738738738739E-2</v>
      </c>
      <c r="IN55" s="17">
        <v>0</v>
      </c>
      <c r="IO55" s="19">
        <v>0.41666666666666702</v>
      </c>
      <c r="IP55" s="19">
        <v>8.3333333333333301E-2</v>
      </c>
      <c r="IQ55" s="19">
        <v>0.16666666666666699</v>
      </c>
      <c r="IR55" s="19">
        <v>0.16666666666666699</v>
      </c>
      <c r="IS55" s="19">
        <v>0.16666666666666699</v>
      </c>
      <c r="IT55" s="19">
        <v>8.3333333333333301E-2</v>
      </c>
      <c r="IU55" s="17">
        <v>0.16666666666666699</v>
      </c>
      <c r="IV55" s="16">
        <v>0.5</v>
      </c>
      <c r="IW55" s="16">
        <v>0.5</v>
      </c>
      <c r="IX55" s="16">
        <v>0.41666666666666702</v>
      </c>
      <c r="IY55" s="16">
        <v>0</v>
      </c>
      <c r="IZ55" s="16">
        <v>-0.16666666666666699</v>
      </c>
      <c r="JA55" s="16">
        <v>0.33333333333333298</v>
      </c>
      <c r="JB55" s="16">
        <v>0.25</v>
      </c>
      <c r="JC55" s="16">
        <v>0</v>
      </c>
      <c r="JD55" s="16">
        <v>0</v>
      </c>
      <c r="JE55" s="16">
        <v>0.58333333333333304</v>
      </c>
      <c r="JF55" s="19">
        <v>8.3333333333333301E-2</v>
      </c>
      <c r="JG55" s="17">
        <v>0</v>
      </c>
      <c r="JH55" s="19">
        <v>5.2307692307692298E-2</v>
      </c>
      <c r="JI55" s="16">
        <v>5.9487179487179499E-2</v>
      </c>
      <c r="JJ55" s="16">
        <v>6.6666666666666693E-2</v>
      </c>
      <c r="JK55" s="16">
        <v>9.1965811965811994E-2</v>
      </c>
      <c r="JL55" s="16">
        <v>0.20974358974359</v>
      </c>
      <c r="JM55" s="16">
        <v>5.53846153846154E-2</v>
      </c>
      <c r="JN55" s="16">
        <v>6.15384615384615E-2</v>
      </c>
      <c r="JO55" s="16">
        <v>7.4871794871794906E-2</v>
      </c>
      <c r="JP55" s="16">
        <v>0.24837606837606799</v>
      </c>
      <c r="JQ55" s="16">
        <v>5.4358974358974403E-2</v>
      </c>
      <c r="JR55" s="19">
        <v>2.5299145299145301E-2</v>
      </c>
      <c r="JS55" s="17">
        <v>0</v>
      </c>
      <c r="JT55" s="19">
        <v>8.3333333333333301E-2</v>
      </c>
      <c r="JU55" s="16">
        <v>0.25</v>
      </c>
      <c r="JV55" s="16">
        <v>0</v>
      </c>
      <c r="JW55" s="16">
        <v>0.5</v>
      </c>
      <c r="JX55" s="16">
        <v>0.5</v>
      </c>
      <c r="JY55" s="16">
        <v>8.3333333333333301E-2</v>
      </c>
      <c r="JZ55" s="16">
        <v>0.16666666666666699</v>
      </c>
      <c r="KA55" s="16">
        <v>8.3333333333333301E-2</v>
      </c>
      <c r="KB55" s="16">
        <v>0.33333333333333298</v>
      </c>
      <c r="KC55" s="16">
        <v>0.33333333333333298</v>
      </c>
      <c r="KD55" s="19">
        <v>8.3333333333333301E-2</v>
      </c>
      <c r="KE55" s="17">
        <v>8.3333333333333301E-2</v>
      </c>
      <c r="KF55" s="19">
        <v>0</v>
      </c>
      <c r="KG55" s="16">
        <v>8.3333333333333301E-2</v>
      </c>
      <c r="KH55" s="16">
        <v>0.75</v>
      </c>
      <c r="KI55" s="16">
        <v>0.83333333333333304</v>
      </c>
      <c r="KJ55" s="16">
        <v>-8.3333333333333301E-2</v>
      </c>
      <c r="KK55" s="16">
        <v>0.16666666666666699</v>
      </c>
      <c r="KL55" s="16">
        <v>0.58333333333333304</v>
      </c>
      <c r="KM55" s="17">
        <v>0.75</v>
      </c>
      <c r="KN55" s="81">
        <v>0.25</v>
      </c>
      <c r="KO55" s="19">
        <v>0</v>
      </c>
      <c r="KP55" s="19">
        <v>0</v>
      </c>
      <c r="KQ55" s="19">
        <v>0.16666666666666699</v>
      </c>
      <c r="KR55" s="19">
        <v>0.16666666666666699</v>
      </c>
      <c r="KS55" s="19">
        <v>0</v>
      </c>
      <c r="KT55" s="17">
        <v>8.3333333333333301E-2</v>
      </c>
      <c r="KU55" s="16">
        <v>0.29829059829059801</v>
      </c>
      <c r="KV55" s="16">
        <v>0.18477078477078501</v>
      </c>
      <c r="KW55" s="16">
        <v>0.24642579642579601</v>
      </c>
      <c r="KX55" s="16">
        <v>0.22051282051282101</v>
      </c>
      <c r="KY55" s="16">
        <v>0.05</v>
      </c>
      <c r="KZ55" s="16">
        <v>0.31227661227661202</v>
      </c>
      <c r="LA55" s="16">
        <v>0.17684537684537699</v>
      </c>
      <c r="LB55" s="16">
        <v>0.24642579642579601</v>
      </c>
      <c r="LC55" s="16">
        <v>0.21445221445221399</v>
      </c>
      <c r="LD55" s="16">
        <v>0.05</v>
      </c>
      <c r="LE55" s="49">
        <v>0</v>
      </c>
      <c r="LF55" s="16">
        <v>0.25</v>
      </c>
      <c r="LG55" s="16">
        <v>0.58333333333333304</v>
      </c>
      <c r="LH55" s="16">
        <v>8.3333333333333301E-2</v>
      </c>
      <c r="LI55" s="16">
        <v>8.3333333333333301E-2</v>
      </c>
      <c r="LJ55" s="17">
        <v>0</v>
      </c>
      <c r="LK55" s="19">
        <v>0</v>
      </c>
      <c r="LL55" s="19">
        <v>0.25</v>
      </c>
      <c r="LM55" s="19">
        <v>0.5</v>
      </c>
      <c r="LN55" s="19">
        <v>0.16666666666666699</v>
      </c>
      <c r="LO55" s="19">
        <v>8.3333333333333301E-2</v>
      </c>
      <c r="LP55" s="19">
        <v>0</v>
      </c>
      <c r="LQ55" s="49">
        <v>8.3333333333333301E-2</v>
      </c>
      <c r="LR55" s="16">
        <v>0.25</v>
      </c>
      <c r="LS55" s="16">
        <v>0.16666666666666699</v>
      </c>
      <c r="LT55" s="16">
        <v>0</v>
      </c>
      <c r="LU55" s="16">
        <v>0</v>
      </c>
      <c r="LV55" s="16">
        <v>0</v>
      </c>
      <c r="LW55" s="16">
        <v>0</v>
      </c>
      <c r="LX55" s="19">
        <v>0</v>
      </c>
      <c r="LY55" s="19">
        <v>0</v>
      </c>
      <c r="LZ55" s="17">
        <v>8.3333333333333301E-2</v>
      </c>
      <c r="MA55" s="16">
        <v>8.3333333333333301E-2</v>
      </c>
      <c r="MB55" s="16">
        <v>8.3333333333333301E-2</v>
      </c>
      <c r="MC55" s="16">
        <v>8.3333333333333301E-2</v>
      </c>
      <c r="MD55" s="16">
        <v>0</v>
      </c>
      <c r="ME55" s="16">
        <v>0</v>
      </c>
      <c r="MF55" s="16">
        <v>0</v>
      </c>
      <c r="MG55" s="16">
        <v>0</v>
      </c>
      <c r="MH55" s="19">
        <v>0</v>
      </c>
      <c r="MI55" s="17">
        <v>0</v>
      </c>
      <c r="MJ55" s="16">
        <v>0</v>
      </c>
      <c r="MK55" s="16">
        <v>0.18181818181818199</v>
      </c>
      <c r="ML55" s="16">
        <v>0.54545454545454597</v>
      </c>
      <c r="MM55" s="16">
        <v>0.27272727272727298</v>
      </c>
      <c r="MN55" s="16">
        <v>0</v>
      </c>
      <c r="MO55" s="17">
        <v>8.3333333333333301E-2</v>
      </c>
      <c r="MP55" s="16">
        <v>0</v>
      </c>
      <c r="MQ55" s="16">
        <v>0.18181818181818199</v>
      </c>
      <c r="MR55" s="16">
        <v>0.45454545454545497</v>
      </c>
      <c r="MS55" s="16">
        <v>0.36363636363636398</v>
      </c>
      <c r="MT55" s="19">
        <v>0</v>
      </c>
      <c r="MU55" s="19">
        <v>8.3333333333333301E-2</v>
      </c>
      <c r="MV55" s="49">
        <v>0</v>
      </c>
      <c r="MW55" s="16">
        <v>0.16666666666666699</v>
      </c>
      <c r="MX55" s="16">
        <v>8.3333333333333301E-2</v>
      </c>
      <c r="MY55" s="16">
        <v>0</v>
      </c>
      <c r="MZ55" s="16">
        <v>0</v>
      </c>
      <c r="NA55" s="16">
        <v>0</v>
      </c>
      <c r="NB55" s="16">
        <v>0</v>
      </c>
      <c r="NC55" s="19">
        <v>0</v>
      </c>
      <c r="ND55" s="17">
        <v>0</v>
      </c>
      <c r="NE55" s="16">
        <v>0</v>
      </c>
      <c r="NF55" s="16">
        <v>0.16666666666666699</v>
      </c>
      <c r="NG55" s="16">
        <v>8.3333333333333301E-2</v>
      </c>
      <c r="NH55" s="16">
        <v>0</v>
      </c>
      <c r="NI55" s="16">
        <v>0</v>
      </c>
      <c r="NJ55" s="16">
        <v>0</v>
      </c>
      <c r="NK55" s="16">
        <v>0</v>
      </c>
      <c r="NL55" s="19">
        <v>0.16666666666666699</v>
      </c>
      <c r="NM55" s="17">
        <v>0</v>
      </c>
      <c r="NN55" s="19">
        <v>0</v>
      </c>
      <c r="NO55" s="16">
        <v>0</v>
      </c>
      <c r="NP55" s="16">
        <v>0.83333333333333304</v>
      </c>
      <c r="NQ55" s="16">
        <v>0.16666666666666699</v>
      </c>
      <c r="NR55" s="16">
        <v>0</v>
      </c>
      <c r="NS55" s="17">
        <v>0.5</v>
      </c>
      <c r="NT55" s="16">
        <v>0</v>
      </c>
      <c r="NU55" s="16">
        <v>0</v>
      </c>
      <c r="NV55" s="16">
        <v>0.5</v>
      </c>
      <c r="NW55" s="16">
        <v>0.5</v>
      </c>
      <c r="NX55" s="19">
        <v>0</v>
      </c>
      <c r="NY55" s="17">
        <v>0.5</v>
      </c>
      <c r="NZ55" s="19">
        <v>0</v>
      </c>
      <c r="OA55" s="16">
        <v>0</v>
      </c>
      <c r="OB55" s="16">
        <v>0</v>
      </c>
      <c r="OC55" s="16">
        <v>0</v>
      </c>
      <c r="OD55" s="16">
        <v>0</v>
      </c>
      <c r="OE55" s="16">
        <v>0</v>
      </c>
      <c r="OF55" s="16">
        <v>0</v>
      </c>
      <c r="OG55" s="19">
        <v>0</v>
      </c>
      <c r="OH55" s="17">
        <v>0</v>
      </c>
      <c r="OI55" s="16">
        <v>0</v>
      </c>
      <c r="OJ55" s="16">
        <v>8.3333333333333301E-2</v>
      </c>
      <c r="OK55" s="16">
        <v>8.3333333333333301E-2</v>
      </c>
      <c r="OL55" s="16">
        <v>0</v>
      </c>
      <c r="OM55" s="16">
        <v>0</v>
      </c>
      <c r="ON55" s="16">
        <v>0</v>
      </c>
      <c r="OO55" s="16">
        <v>0</v>
      </c>
      <c r="OP55" s="19">
        <v>8.3333333333333301E-2</v>
      </c>
      <c r="OQ55" s="17">
        <v>0</v>
      </c>
      <c r="OR55" s="16">
        <v>0</v>
      </c>
      <c r="OS55" s="16">
        <v>0.42857142857142899</v>
      </c>
      <c r="OT55" s="16">
        <v>0.57142857142857195</v>
      </c>
      <c r="OU55" s="16">
        <v>0</v>
      </c>
      <c r="OV55" s="19">
        <v>0</v>
      </c>
      <c r="OW55" s="17">
        <v>0.41666666666666702</v>
      </c>
      <c r="OX55" s="19">
        <v>0</v>
      </c>
      <c r="OY55" s="16">
        <v>0.28571428571428598</v>
      </c>
      <c r="OZ55" s="16">
        <v>0.57142857142857195</v>
      </c>
      <c r="PA55" s="16">
        <v>0.14285714285714299</v>
      </c>
      <c r="PB55" s="19">
        <v>0</v>
      </c>
      <c r="PC55" s="19">
        <v>0.41666666666666702</v>
      </c>
      <c r="PD55" s="49">
        <v>8.3333333333333301E-2</v>
      </c>
      <c r="PE55" s="16">
        <v>8.3333333333333301E-2</v>
      </c>
      <c r="PF55" s="16">
        <v>0.16666666666666699</v>
      </c>
      <c r="PG55" s="16">
        <v>0</v>
      </c>
      <c r="PH55" s="16">
        <v>0</v>
      </c>
      <c r="PI55" s="16">
        <v>0</v>
      </c>
      <c r="PJ55" s="16">
        <v>0</v>
      </c>
      <c r="PK55" s="19">
        <v>8.3333333333333301E-2</v>
      </c>
      <c r="PL55" s="17">
        <v>0</v>
      </c>
      <c r="PM55" s="19">
        <v>0</v>
      </c>
      <c r="PN55" s="16">
        <v>0</v>
      </c>
      <c r="PO55" s="16">
        <v>0</v>
      </c>
      <c r="PP55" s="16">
        <v>0</v>
      </c>
      <c r="PQ55" s="16">
        <v>0</v>
      </c>
      <c r="PR55" s="16">
        <v>0</v>
      </c>
      <c r="PS55" s="16">
        <v>0</v>
      </c>
      <c r="PT55" s="19">
        <v>0</v>
      </c>
      <c r="PU55" s="17">
        <v>0</v>
      </c>
      <c r="PV55" s="19">
        <v>0.30555555555555602</v>
      </c>
      <c r="PW55" s="16">
        <v>0.194444444444444</v>
      </c>
      <c r="PX55" s="16">
        <v>0.11111111111111099</v>
      </c>
      <c r="PY55" s="16">
        <v>0.11111111111111099</v>
      </c>
      <c r="PZ55" s="16">
        <v>2.7777777777777801E-2</v>
      </c>
      <c r="QA55" s="16">
        <v>0.125</v>
      </c>
      <c r="QB55" s="16">
        <v>6.9444444444444406E-2</v>
      </c>
      <c r="QC55" s="19">
        <v>5.5555555555555601E-2</v>
      </c>
      <c r="QD55" s="17">
        <v>0</v>
      </c>
      <c r="QE55" s="19">
        <v>8.3333333333333301E-2</v>
      </c>
      <c r="QF55" s="16">
        <v>0.23611111111111099</v>
      </c>
      <c r="QG55" s="16">
        <v>0.125</v>
      </c>
      <c r="QH55" s="16">
        <v>6.9444444444444406E-2</v>
      </c>
      <c r="QI55" s="16">
        <v>0.20833333333333301</v>
      </c>
      <c r="QJ55" s="16">
        <v>9.7222222222222196E-2</v>
      </c>
      <c r="QK55" s="19">
        <v>0.180555555555556</v>
      </c>
      <c r="QL55" s="19">
        <v>0</v>
      </c>
      <c r="QM55" s="17">
        <v>0</v>
      </c>
      <c r="QN55" s="19">
        <v>0.31944444444444398</v>
      </c>
      <c r="QO55" s="16">
        <v>0.16666666666666699</v>
      </c>
      <c r="QP55" s="16">
        <v>0.11111111111111099</v>
      </c>
      <c r="QQ55" s="16">
        <v>9.7222222222222196E-2</v>
      </c>
      <c r="QR55" s="16">
        <v>0.16666666666666699</v>
      </c>
      <c r="QS55" s="16">
        <v>5.5555555555555601E-2</v>
      </c>
      <c r="QT55" s="16">
        <v>5.5555555555555601E-2</v>
      </c>
      <c r="QU55" s="19">
        <v>2.7777777777777801E-2</v>
      </c>
      <c r="QV55" s="17">
        <v>0</v>
      </c>
      <c r="QW55" s="49">
        <v>15</v>
      </c>
      <c r="QX55" s="19">
        <v>12.75</v>
      </c>
      <c r="QY55" s="19">
        <v>5.4285714285714297</v>
      </c>
      <c r="QZ55" s="17">
        <v>4.8571428571428603</v>
      </c>
      <c r="RA55" s="49">
        <v>13.75</v>
      </c>
      <c r="RB55" s="19">
        <v>10.25</v>
      </c>
      <c r="RC55" s="19">
        <v>5</v>
      </c>
      <c r="RD55" s="17">
        <v>9.5714285714285694</v>
      </c>
      <c r="RE55" s="49">
        <v>89262.166666666701</v>
      </c>
      <c r="RF55" s="19">
        <v>1880.25</v>
      </c>
      <c r="RG55" s="19">
        <v>8816</v>
      </c>
      <c r="RH55" s="17">
        <v>16448.7</v>
      </c>
      <c r="RI55" s="49">
        <v>28.3333333333333</v>
      </c>
      <c r="RJ55" s="19">
        <v>12.8333333333333</v>
      </c>
      <c r="RK55" s="19">
        <v>14.454545454545499</v>
      </c>
      <c r="RL55" s="17">
        <v>10.746</v>
      </c>
      <c r="RM55" s="67"/>
    </row>
    <row r="56" spans="1:481" x14ac:dyDescent="0.25">
      <c r="A56" s="33"/>
      <c r="B56" s="19"/>
      <c r="C56" s="17"/>
      <c r="D56" s="16"/>
      <c r="E56" s="16"/>
      <c r="F56" s="16"/>
      <c r="G56" s="17"/>
      <c r="H56" s="31"/>
      <c r="I56" s="31"/>
      <c r="J56" s="31"/>
      <c r="K56" s="31"/>
      <c r="L56" s="46"/>
      <c r="M56" s="46"/>
      <c r="N56" s="46"/>
      <c r="O56" s="46"/>
      <c r="P56" s="46"/>
      <c r="Q56" s="46"/>
      <c r="R56" s="46"/>
      <c r="S56" s="46"/>
      <c r="T56" s="46"/>
      <c r="U56" s="46"/>
      <c r="V56" s="46"/>
      <c r="W56" s="40"/>
      <c r="X56" s="36"/>
      <c r="Y56" s="36"/>
      <c r="Z56" s="36"/>
      <c r="AA56" s="36"/>
      <c r="AP56" s="58"/>
      <c r="AQ56" s="58"/>
      <c r="AR56" s="58"/>
      <c r="AS56" s="58"/>
      <c r="AT56" s="58"/>
      <c r="AU56" s="58"/>
      <c r="AV56" s="58"/>
      <c r="AX56" s="49"/>
      <c r="AY56" s="16"/>
      <c r="AZ56" s="16"/>
      <c r="BA56" s="16"/>
      <c r="BB56" s="16"/>
      <c r="BC56" s="16"/>
      <c r="BD56" s="16"/>
      <c r="BE56" s="16"/>
      <c r="BF56" s="19"/>
      <c r="BG56" s="19"/>
      <c r="BH56" s="19"/>
      <c r="BI56" s="19"/>
      <c r="BJ56" s="19"/>
      <c r="BK56" s="19"/>
      <c r="BL56" s="19"/>
      <c r="BM56" s="19"/>
      <c r="BN56" s="19"/>
      <c r="BO56" s="19"/>
      <c r="BP56" s="19"/>
      <c r="BQ56" s="19"/>
      <c r="BR56" s="19"/>
      <c r="BS56" s="19"/>
      <c r="BT56" s="19"/>
      <c r="BU56" s="17"/>
      <c r="BV56" s="19"/>
      <c r="BW56" s="17"/>
      <c r="BX56" s="16"/>
      <c r="BY56" s="16"/>
      <c r="BZ56" s="16"/>
      <c r="CA56" s="17"/>
      <c r="CB56" s="31"/>
      <c r="CC56" s="31"/>
      <c r="CD56" s="31"/>
      <c r="CE56" s="31"/>
      <c r="CF56" s="46"/>
      <c r="CG56" s="46"/>
      <c r="CH56" s="46"/>
      <c r="CI56" s="46"/>
      <c r="CJ56" s="46"/>
      <c r="CK56" s="46"/>
      <c r="CL56" s="46"/>
      <c r="CM56" s="46"/>
      <c r="CN56" s="46"/>
      <c r="CO56" s="46"/>
      <c r="CP56" s="46"/>
      <c r="CQ56" s="40"/>
      <c r="CR56" s="38"/>
      <c r="CS56" s="38"/>
      <c r="CT56" s="38"/>
      <c r="CU56" s="40"/>
      <c r="CV56" s="46"/>
      <c r="CW56" s="19"/>
      <c r="CX56" s="19"/>
      <c r="CY56" s="19"/>
      <c r="CZ56" s="19"/>
      <c r="DA56" s="19"/>
      <c r="DB56" s="19"/>
      <c r="DC56" s="19"/>
      <c r="DD56" s="19"/>
      <c r="DE56" s="19"/>
      <c r="DF56" s="19"/>
      <c r="DG56" s="19"/>
      <c r="DH56" s="19"/>
      <c r="DI56" s="19"/>
      <c r="DJ56" s="19"/>
      <c r="DK56" s="19"/>
      <c r="DL56" s="19"/>
      <c r="DM56" s="19"/>
      <c r="DN56" s="19"/>
      <c r="DO56" s="19"/>
      <c r="DP56" s="19"/>
      <c r="DQ56" s="17"/>
      <c r="DR56" s="19"/>
      <c r="DS56" s="19"/>
      <c r="DT56" s="19"/>
      <c r="DU56" s="19"/>
      <c r="DV56" s="19"/>
      <c r="DW56" s="19"/>
      <c r="DX56" s="19"/>
      <c r="DY56" s="19"/>
      <c r="DZ56" s="19"/>
      <c r="EA56" s="19"/>
      <c r="EB56" s="19"/>
      <c r="EC56" s="19"/>
      <c r="ED56" s="57"/>
      <c r="EE56" s="57"/>
      <c r="EF56" s="57"/>
      <c r="EG56" s="57"/>
      <c r="EH56" s="57"/>
      <c r="EI56" s="57"/>
      <c r="EJ56" s="57"/>
      <c r="EK56" s="57"/>
      <c r="EL56" s="57"/>
      <c r="EM56" s="57"/>
      <c r="EN56" s="57"/>
      <c r="EO56" s="17"/>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19"/>
      <c r="FQ56" s="19"/>
      <c r="FR56" s="19"/>
      <c r="FS56" s="19"/>
      <c r="FT56" s="19"/>
      <c r="FU56" s="19"/>
      <c r="FV56" s="19"/>
      <c r="FW56" s="19"/>
      <c r="FX56" s="19"/>
      <c r="FY56" s="19"/>
      <c r="FZ56" s="19"/>
      <c r="GA56" s="17"/>
      <c r="GB56" s="19"/>
      <c r="GC56" s="19"/>
      <c r="GD56" s="19"/>
      <c r="GE56" s="19"/>
      <c r="GF56" s="19"/>
      <c r="GG56" s="19"/>
      <c r="GH56" s="19"/>
      <c r="GI56" s="19"/>
      <c r="GJ56" s="19"/>
      <c r="GK56" s="19"/>
      <c r="GL56" s="19"/>
      <c r="GM56" s="19"/>
      <c r="GN56" s="19"/>
      <c r="GO56" s="19"/>
      <c r="GP56" s="19"/>
      <c r="GQ56" s="17"/>
      <c r="GR56" s="16"/>
      <c r="GS56" s="17"/>
      <c r="GT56" s="19"/>
      <c r="GU56" s="19"/>
      <c r="GV56" s="19"/>
      <c r="GW56" s="19"/>
      <c r="GX56" s="19"/>
      <c r="GY56" s="19"/>
      <c r="GZ56" s="19"/>
      <c r="HA56" s="17"/>
      <c r="HB56" s="19"/>
      <c r="HC56" s="19"/>
      <c r="HD56" s="19"/>
      <c r="HE56" s="19"/>
      <c r="HF56" s="19"/>
      <c r="HG56" s="19"/>
      <c r="HH56" s="19"/>
      <c r="HI56" s="19"/>
      <c r="HJ56" s="19"/>
      <c r="HK56" s="19"/>
      <c r="HL56" s="19"/>
      <c r="HM56" s="19"/>
      <c r="HN56" s="19"/>
      <c r="HO56" s="19"/>
      <c r="HP56" s="19"/>
      <c r="HQ56" s="17"/>
      <c r="HR56" s="19"/>
      <c r="HS56" s="19"/>
      <c r="HT56" s="19"/>
      <c r="HU56" s="19"/>
      <c r="HV56" s="19"/>
      <c r="HW56" s="19"/>
      <c r="HX56" s="17"/>
      <c r="HY56" s="1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6"/>
      <c r="JD56" s="16"/>
      <c r="JE56" s="16"/>
      <c r="JF56" s="19"/>
      <c r="JG56" s="17"/>
      <c r="JH56" s="19"/>
      <c r="JI56" s="16"/>
      <c r="JJ56" s="16"/>
      <c r="JK56" s="16"/>
      <c r="JL56" s="16"/>
      <c r="JM56" s="16"/>
      <c r="JN56" s="16"/>
      <c r="JO56" s="16"/>
      <c r="JP56" s="16"/>
      <c r="JQ56" s="16"/>
      <c r="JR56" s="19"/>
      <c r="JS56" s="17"/>
      <c r="JT56" s="19"/>
      <c r="JU56" s="16"/>
      <c r="JV56" s="16"/>
      <c r="JW56" s="16"/>
      <c r="JX56" s="16"/>
      <c r="JY56" s="16"/>
      <c r="JZ56" s="16"/>
      <c r="KA56" s="16"/>
      <c r="KB56" s="16"/>
      <c r="KC56" s="16"/>
      <c r="KD56" s="19"/>
      <c r="KE56" s="17"/>
      <c r="KF56" s="19"/>
      <c r="KG56" s="16"/>
      <c r="KH56" s="16"/>
      <c r="KI56" s="16"/>
      <c r="KJ56" s="16"/>
      <c r="KK56" s="16"/>
      <c r="KL56" s="16"/>
      <c r="KM56" s="17"/>
      <c r="KN56" s="81"/>
      <c r="KO56" s="19"/>
      <c r="KP56" s="19"/>
      <c r="KQ56" s="19"/>
      <c r="KR56" s="19"/>
      <c r="KS56" s="19"/>
      <c r="KT56" s="17"/>
      <c r="KU56" s="16"/>
      <c r="KV56" s="16"/>
      <c r="KW56" s="16"/>
      <c r="KX56" s="16"/>
      <c r="KY56" s="16"/>
      <c r="KZ56" s="16"/>
      <c r="LA56" s="16"/>
      <c r="LB56" s="16"/>
      <c r="LC56" s="16"/>
      <c r="LD56" s="16"/>
      <c r="LE56" s="49"/>
      <c r="LF56" s="16"/>
      <c r="LG56" s="16"/>
      <c r="LH56" s="16"/>
      <c r="LI56" s="16"/>
      <c r="LJ56" s="17"/>
      <c r="LK56" s="19"/>
      <c r="LL56" s="19"/>
      <c r="LM56" s="19"/>
      <c r="LN56" s="19"/>
      <c r="LO56" s="19"/>
      <c r="LP56" s="19"/>
      <c r="LQ56" s="49"/>
      <c r="LR56" s="16"/>
      <c r="LS56" s="16"/>
      <c r="LT56" s="16"/>
      <c r="LU56" s="16"/>
      <c r="LV56" s="16"/>
      <c r="LW56" s="16"/>
      <c r="LX56" s="19"/>
      <c r="LY56" s="19"/>
      <c r="LZ56" s="17"/>
      <c r="MA56" s="16"/>
      <c r="MB56" s="16"/>
      <c r="MC56" s="16"/>
      <c r="MD56" s="16"/>
      <c r="ME56" s="16"/>
      <c r="MF56" s="16"/>
      <c r="MG56" s="16"/>
      <c r="MH56" s="19"/>
      <c r="MI56" s="17"/>
      <c r="MJ56" s="16"/>
      <c r="MK56" s="16"/>
      <c r="ML56" s="16"/>
      <c r="MM56" s="16"/>
      <c r="MN56" s="16"/>
      <c r="MO56" s="17"/>
      <c r="MP56" s="16"/>
      <c r="MQ56" s="16"/>
      <c r="MR56" s="16"/>
      <c r="MS56" s="16"/>
      <c r="MT56" s="19"/>
      <c r="MU56" s="19"/>
      <c r="MV56" s="49"/>
      <c r="MW56" s="16"/>
      <c r="MX56" s="16"/>
      <c r="MY56" s="16"/>
      <c r="MZ56" s="16"/>
      <c r="NA56" s="16"/>
      <c r="NB56" s="16"/>
      <c r="NC56" s="19"/>
      <c r="ND56" s="17"/>
      <c r="NE56" s="16"/>
      <c r="NF56" s="16"/>
      <c r="NG56" s="16"/>
      <c r="NH56" s="16"/>
      <c r="NI56" s="16"/>
      <c r="NJ56" s="16"/>
      <c r="NK56" s="16"/>
      <c r="NL56" s="19"/>
      <c r="NM56" s="17"/>
      <c r="NN56" s="19"/>
      <c r="NO56" s="16"/>
      <c r="NP56" s="16"/>
      <c r="NQ56" s="16"/>
      <c r="NR56" s="16"/>
      <c r="NS56" s="17"/>
      <c r="NT56" s="16"/>
      <c r="NU56" s="16"/>
      <c r="NV56" s="16"/>
      <c r="NW56" s="16"/>
      <c r="NX56" s="19"/>
      <c r="NY56" s="17"/>
      <c r="NZ56" s="19"/>
      <c r="OA56" s="16"/>
      <c r="OB56" s="16"/>
      <c r="OC56" s="16"/>
      <c r="OD56" s="16"/>
      <c r="OE56" s="16"/>
      <c r="OF56" s="16"/>
      <c r="OG56" s="19"/>
      <c r="OH56" s="17"/>
      <c r="OI56" s="16"/>
      <c r="OJ56" s="16"/>
      <c r="OK56" s="16"/>
      <c r="OL56" s="16"/>
      <c r="OM56" s="16"/>
      <c r="ON56" s="16"/>
      <c r="OO56" s="16"/>
      <c r="OP56" s="19"/>
      <c r="OQ56" s="17"/>
      <c r="OR56" s="16"/>
      <c r="OS56" s="16"/>
      <c r="OT56" s="16"/>
      <c r="OU56" s="16"/>
      <c r="OV56" s="19"/>
      <c r="OW56" s="17"/>
      <c r="OX56" s="19"/>
      <c r="OY56" s="16"/>
      <c r="OZ56" s="16"/>
      <c r="PA56" s="16"/>
      <c r="PB56" s="19"/>
      <c r="PC56" s="19"/>
      <c r="PD56" s="49"/>
      <c r="PE56" s="16"/>
      <c r="PF56" s="16"/>
      <c r="PG56" s="16"/>
      <c r="PH56" s="16"/>
      <c r="PI56" s="16"/>
      <c r="PJ56" s="16"/>
      <c r="PK56" s="19"/>
      <c r="PL56" s="17"/>
      <c r="PM56" s="19"/>
      <c r="PN56" s="16"/>
      <c r="PO56" s="16"/>
      <c r="PP56" s="16"/>
      <c r="PQ56" s="16"/>
      <c r="PR56" s="16"/>
      <c r="PS56" s="16"/>
      <c r="PT56" s="19"/>
      <c r="PU56" s="17"/>
      <c r="PV56" s="19"/>
      <c r="PW56" s="16"/>
      <c r="PX56" s="16"/>
      <c r="PY56" s="16"/>
      <c r="PZ56" s="16"/>
      <c r="QA56" s="16"/>
      <c r="QB56" s="16"/>
      <c r="QC56" s="19"/>
      <c r="QD56" s="17"/>
      <c r="QE56" s="19"/>
      <c r="QF56" s="16"/>
      <c r="QG56" s="16"/>
      <c r="QH56" s="16"/>
      <c r="QI56" s="16"/>
      <c r="QJ56" s="16"/>
      <c r="QK56" s="19"/>
      <c r="QL56" s="19"/>
      <c r="QM56" s="17"/>
      <c r="QN56" s="19"/>
      <c r="QO56" s="16"/>
      <c r="QP56" s="16"/>
      <c r="QQ56" s="16"/>
      <c r="QR56" s="16"/>
      <c r="QS56" s="16"/>
      <c r="QT56" s="16"/>
      <c r="QU56" s="19"/>
      <c r="QV56" s="17"/>
      <c r="QW56" s="49"/>
      <c r="QX56" s="19"/>
      <c r="QY56" s="19"/>
      <c r="QZ56" s="17"/>
      <c r="RA56" s="49"/>
      <c r="RB56" s="19"/>
      <c r="RC56" s="19"/>
      <c r="RD56" s="17"/>
      <c r="RE56" s="49"/>
      <c r="RF56" s="19"/>
      <c r="RG56" s="19"/>
      <c r="RH56" s="17"/>
      <c r="RI56" s="49"/>
      <c r="RJ56" s="19"/>
      <c r="RK56" s="19"/>
      <c r="RL56" s="17"/>
    </row>
    <row r="57" spans="1:481" x14ac:dyDescent="0.25">
      <c r="A57" s="33"/>
      <c r="B57" s="19"/>
      <c r="C57" s="17"/>
      <c r="D57" s="16"/>
      <c r="E57" s="16"/>
      <c r="F57" s="16"/>
      <c r="G57" s="17"/>
      <c r="H57" s="31"/>
      <c r="I57" s="31"/>
      <c r="J57" s="31"/>
      <c r="K57" s="31"/>
      <c r="L57" s="46"/>
      <c r="M57" s="46"/>
      <c r="N57" s="46"/>
      <c r="O57" s="46"/>
      <c r="P57" s="46"/>
      <c r="Q57" s="46"/>
      <c r="R57" s="46"/>
      <c r="S57" s="46"/>
      <c r="T57" s="46"/>
      <c r="U57" s="46"/>
      <c r="V57" s="46"/>
      <c r="W57" s="40"/>
      <c r="X57" s="36"/>
      <c r="Y57" s="36"/>
      <c r="Z57" s="36"/>
      <c r="AA57" s="36"/>
      <c r="AP57" s="58"/>
      <c r="AQ57" s="58"/>
      <c r="AR57" s="58"/>
      <c r="AS57" s="58"/>
      <c r="AT57" s="58"/>
      <c r="AU57" s="58"/>
      <c r="AV57" s="58"/>
      <c r="AX57" s="49"/>
      <c r="AY57" s="16"/>
      <c r="AZ57" s="16"/>
      <c r="BA57" s="16"/>
      <c r="BB57" s="16"/>
      <c r="BC57" s="16"/>
      <c r="BD57" s="16"/>
      <c r="BE57" s="16"/>
      <c r="BF57" s="19"/>
      <c r="BG57" s="19"/>
      <c r="BH57" s="19"/>
      <c r="BI57" s="19"/>
      <c r="BJ57" s="19"/>
      <c r="BK57" s="19"/>
      <c r="BL57" s="19"/>
      <c r="BM57" s="19"/>
      <c r="BN57" s="19"/>
      <c r="BO57" s="19"/>
      <c r="BP57" s="19"/>
      <c r="BQ57" s="19"/>
      <c r="BR57" s="19"/>
      <c r="BS57" s="19"/>
      <c r="BT57" s="19"/>
      <c r="BU57" s="17"/>
      <c r="BV57" s="19"/>
      <c r="BW57" s="17"/>
      <c r="BX57" s="16"/>
      <c r="BY57" s="16"/>
      <c r="BZ57" s="16"/>
      <c r="CA57" s="17"/>
      <c r="CB57" s="31"/>
      <c r="CC57" s="31"/>
      <c r="CD57" s="31"/>
      <c r="CE57" s="31"/>
      <c r="CF57" s="46"/>
      <c r="CG57" s="46"/>
      <c r="CH57" s="46"/>
      <c r="CI57" s="46"/>
      <c r="CJ57" s="46"/>
      <c r="CK57" s="46"/>
      <c r="CL57" s="46"/>
      <c r="CM57" s="46"/>
      <c r="CN57" s="46"/>
      <c r="CO57" s="46"/>
      <c r="CP57" s="46"/>
      <c r="CQ57" s="40"/>
      <c r="CR57" s="38"/>
      <c r="CS57" s="38"/>
      <c r="CT57" s="38"/>
      <c r="CU57" s="40"/>
      <c r="CV57" s="46"/>
      <c r="CW57" s="19"/>
      <c r="CX57" s="19"/>
      <c r="CY57" s="19"/>
      <c r="CZ57" s="19"/>
      <c r="DA57" s="19"/>
      <c r="DB57" s="19"/>
      <c r="DC57" s="19"/>
      <c r="DD57" s="19"/>
      <c r="DE57" s="19"/>
      <c r="DF57" s="19"/>
      <c r="DG57" s="19"/>
      <c r="DH57" s="19"/>
      <c r="DI57" s="19"/>
      <c r="DJ57" s="19"/>
      <c r="DK57" s="19"/>
      <c r="DL57" s="19"/>
      <c r="DM57" s="19"/>
      <c r="DN57" s="19"/>
      <c r="DO57" s="19"/>
      <c r="DP57" s="19"/>
      <c r="DQ57" s="17"/>
      <c r="DR57" s="19"/>
      <c r="DS57" s="19"/>
      <c r="DT57" s="19"/>
      <c r="DU57" s="19"/>
      <c r="DV57" s="19"/>
      <c r="DW57" s="19"/>
      <c r="DX57" s="19"/>
      <c r="DY57" s="19"/>
      <c r="DZ57" s="19"/>
      <c r="EA57" s="19"/>
      <c r="EB57" s="19"/>
      <c r="EC57" s="19"/>
      <c r="ED57" s="57"/>
      <c r="EE57" s="57"/>
      <c r="EF57" s="57"/>
      <c r="EG57" s="57"/>
      <c r="EH57" s="57"/>
      <c r="EI57" s="57"/>
      <c r="EJ57" s="57"/>
      <c r="EK57" s="57"/>
      <c r="EL57" s="57"/>
      <c r="EM57" s="57"/>
      <c r="EN57" s="57"/>
      <c r="EO57" s="17"/>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19"/>
      <c r="FQ57" s="19"/>
      <c r="FR57" s="19"/>
      <c r="FS57" s="19"/>
      <c r="FT57" s="19"/>
      <c r="FU57" s="19"/>
      <c r="FV57" s="19"/>
      <c r="FW57" s="19"/>
      <c r="FX57" s="19"/>
      <c r="FY57" s="19"/>
      <c r="FZ57" s="19"/>
      <c r="GA57" s="17"/>
      <c r="GB57" s="19"/>
      <c r="GC57" s="19"/>
      <c r="GD57" s="19"/>
      <c r="GE57" s="19"/>
      <c r="GF57" s="19"/>
      <c r="GG57" s="19"/>
      <c r="GH57" s="19"/>
      <c r="GI57" s="19"/>
      <c r="GJ57" s="19"/>
      <c r="GK57" s="19"/>
      <c r="GL57" s="19"/>
      <c r="GM57" s="19"/>
      <c r="GN57" s="19"/>
      <c r="GO57" s="19"/>
      <c r="GP57" s="19"/>
      <c r="GQ57" s="17"/>
      <c r="GR57" s="16"/>
      <c r="GS57" s="17"/>
      <c r="GT57" s="19"/>
      <c r="GU57" s="19"/>
      <c r="GV57" s="19"/>
      <c r="GW57" s="19"/>
      <c r="GX57" s="19"/>
      <c r="GY57" s="19"/>
      <c r="GZ57" s="19"/>
      <c r="HA57" s="17"/>
      <c r="HB57" s="19"/>
      <c r="HC57" s="19"/>
      <c r="HD57" s="19"/>
      <c r="HE57" s="19"/>
      <c r="HF57" s="19"/>
      <c r="HG57" s="19"/>
      <c r="HH57" s="19"/>
      <c r="HI57" s="19"/>
      <c r="HJ57" s="19"/>
      <c r="HK57" s="19"/>
      <c r="HL57" s="19"/>
      <c r="HM57" s="19"/>
      <c r="HN57" s="19"/>
      <c r="HO57" s="19"/>
      <c r="HP57" s="19"/>
      <c r="HQ57" s="17"/>
      <c r="HR57" s="19"/>
      <c r="HS57" s="19"/>
      <c r="HT57" s="19"/>
      <c r="HU57" s="19"/>
      <c r="HV57" s="19"/>
      <c r="HW57" s="19"/>
      <c r="HX57" s="17"/>
      <c r="HY57" s="1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6"/>
      <c r="JD57" s="16"/>
      <c r="JE57" s="16"/>
      <c r="JF57" s="19"/>
      <c r="JG57" s="17"/>
      <c r="JH57" s="19"/>
      <c r="JI57" s="16"/>
      <c r="JJ57" s="16"/>
      <c r="JK57" s="16"/>
      <c r="JL57" s="16"/>
      <c r="JM57" s="16"/>
      <c r="JN57" s="16"/>
      <c r="JO57" s="16"/>
      <c r="JP57" s="16"/>
      <c r="JQ57" s="16"/>
      <c r="JR57" s="19"/>
      <c r="JS57" s="17"/>
      <c r="JT57" s="19"/>
      <c r="JU57" s="16"/>
      <c r="JV57" s="16"/>
      <c r="JW57" s="16"/>
      <c r="JX57" s="16"/>
      <c r="JY57" s="16"/>
      <c r="JZ57" s="16"/>
      <c r="KA57" s="16"/>
      <c r="KB57" s="16"/>
      <c r="KC57" s="16"/>
      <c r="KD57" s="19"/>
      <c r="KE57" s="17"/>
      <c r="KF57" s="19"/>
      <c r="KG57" s="16"/>
      <c r="KH57" s="16"/>
      <c r="KI57" s="16"/>
      <c r="KJ57" s="16"/>
      <c r="KK57" s="16"/>
      <c r="KL57" s="16"/>
      <c r="KM57" s="17"/>
      <c r="KN57" s="81"/>
      <c r="KO57" s="19"/>
      <c r="KP57" s="19"/>
      <c r="KQ57" s="19"/>
      <c r="KR57" s="19"/>
      <c r="KS57" s="19"/>
      <c r="KT57" s="17"/>
      <c r="KU57" s="16"/>
      <c r="KV57" s="16"/>
      <c r="KW57" s="16"/>
      <c r="KX57" s="16"/>
      <c r="KY57" s="16"/>
      <c r="KZ57" s="16"/>
      <c r="LA57" s="16"/>
      <c r="LB57" s="16"/>
      <c r="LC57" s="16"/>
      <c r="LD57" s="16"/>
      <c r="LE57" s="49"/>
      <c r="LF57" s="16"/>
      <c r="LG57" s="16"/>
      <c r="LH57" s="16"/>
      <c r="LI57" s="16"/>
      <c r="LJ57" s="17"/>
      <c r="LK57" s="19"/>
      <c r="LL57" s="19"/>
      <c r="LM57" s="19"/>
      <c r="LN57" s="19"/>
      <c r="LO57" s="19"/>
      <c r="LP57" s="19"/>
      <c r="LQ57" s="49"/>
      <c r="LR57" s="16"/>
      <c r="LS57" s="16"/>
      <c r="LT57" s="16"/>
      <c r="LU57" s="16"/>
      <c r="LV57" s="16"/>
      <c r="LW57" s="16"/>
      <c r="LX57" s="19"/>
      <c r="LY57" s="19"/>
      <c r="LZ57" s="17"/>
      <c r="MA57" s="16"/>
      <c r="MB57" s="16"/>
      <c r="MC57" s="16"/>
      <c r="MD57" s="16"/>
      <c r="ME57" s="16"/>
      <c r="MF57" s="16"/>
      <c r="MG57" s="16"/>
      <c r="MH57" s="19"/>
      <c r="MI57" s="17"/>
      <c r="MJ57" s="16"/>
      <c r="MK57" s="16"/>
      <c r="ML57" s="16"/>
      <c r="MM57" s="16"/>
      <c r="MN57" s="16"/>
      <c r="MO57" s="17"/>
      <c r="MP57" s="16"/>
      <c r="MQ57" s="16"/>
      <c r="MR57" s="16"/>
      <c r="MS57" s="16"/>
      <c r="MT57" s="19"/>
      <c r="MU57" s="19"/>
      <c r="MV57" s="49"/>
      <c r="MW57" s="16"/>
      <c r="MX57" s="16"/>
      <c r="MY57" s="16"/>
      <c r="MZ57" s="16"/>
      <c r="NA57" s="16"/>
      <c r="NB57" s="16"/>
      <c r="NC57" s="19"/>
      <c r="ND57" s="17"/>
      <c r="NE57" s="16"/>
      <c r="NF57" s="16"/>
      <c r="NG57" s="16"/>
      <c r="NH57" s="16"/>
      <c r="NI57" s="16"/>
      <c r="NJ57" s="16"/>
      <c r="NK57" s="16"/>
      <c r="NL57" s="19"/>
      <c r="NM57" s="17"/>
      <c r="NN57" s="19"/>
      <c r="NO57" s="16"/>
      <c r="NP57" s="16"/>
      <c r="NQ57" s="16"/>
      <c r="NR57" s="16"/>
      <c r="NS57" s="17"/>
      <c r="NT57" s="16"/>
      <c r="NU57" s="16"/>
      <c r="NV57" s="16"/>
      <c r="NW57" s="16"/>
      <c r="NX57" s="19"/>
      <c r="NY57" s="17"/>
      <c r="NZ57" s="19"/>
      <c r="OA57" s="16"/>
      <c r="OB57" s="16"/>
      <c r="OC57" s="16"/>
      <c r="OD57" s="16"/>
      <c r="OE57" s="16"/>
      <c r="OF57" s="16"/>
      <c r="OG57" s="19"/>
      <c r="OH57" s="17"/>
      <c r="OI57" s="16"/>
      <c r="OJ57" s="16"/>
      <c r="OK57" s="16"/>
      <c r="OL57" s="16"/>
      <c r="OM57" s="16"/>
      <c r="ON57" s="16"/>
      <c r="OO57" s="16"/>
      <c r="OP57" s="19"/>
      <c r="OQ57" s="17"/>
      <c r="OR57" s="16"/>
      <c r="OS57" s="16"/>
      <c r="OT57" s="16"/>
      <c r="OU57" s="16"/>
      <c r="OV57" s="19"/>
      <c r="OW57" s="17"/>
      <c r="OX57" s="19"/>
      <c r="OY57" s="16"/>
      <c r="OZ57" s="16"/>
      <c r="PA57" s="16"/>
      <c r="PB57" s="19"/>
      <c r="PC57" s="19"/>
      <c r="PD57" s="49"/>
      <c r="PE57" s="16"/>
      <c r="PF57" s="16"/>
      <c r="PG57" s="16"/>
      <c r="PH57" s="16"/>
      <c r="PI57" s="16"/>
      <c r="PJ57" s="16"/>
      <c r="PK57" s="19"/>
      <c r="PL57" s="17"/>
      <c r="PM57" s="19"/>
      <c r="PN57" s="16"/>
      <c r="PO57" s="16"/>
      <c r="PP57" s="16"/>
      <c r="PQ57" s="16"/>
      <c r="PR57" s="16"/>
      <c r="PS57" s="16"/>
      <c r="PT57" s="19"/>
      <c r="PU57" s="17"/>
      <c r="PV57" s="19"/>
      <c r="PW57" s="16"/>
      <c r="PX57" s="16"/>
      <c r="PY57" s="16"/>
      <c r="PZ57" s="16"/>
      <c r="QA57" s="16"/>
      <c r="QB57" s="16"/>
      <c r="QC57" s="19"/>
      <c r="QD57" s="17"/>
      <c r="QE57" s="19"/>
      <c r="QF57" s="16"/>
      <c r="QG57" s="16"/>
      <c r="QH57" s="16"/>
      <c r="QI57" s="16"/>
      <c r="QJ57" s="16"/>
      <c r="QK57" s="19"/>
      <c r="QL57" s="19"/>
      <c r="QM57" s="17"/>
      <c r="QN57" s="19"/>
      <c r="QO57" s="16"/>
      <c r="QP57" s="16"/>
      <c r="QQ57" s="16"/>
      <c r="QR57" s="16"/>
      <c r="QS57" s="16"/>
      <c r="QT57" s="16"/>
      <c r="QU57" s="19"/>
      <c r="QV57" s="17"/>
      <c r="QW57" s="49"/>
      <c r="QX57" s="19"/>
      <c r="QY57" s="19"/>
      <c r="QZ57" s="17"/>
      <c r="RA57" s="49"/>
      <c r="RB57" s="19"/>
      <c r="RC57" s="19"/>
      <c r="RD57" s="17"/>
      <c r="RE57" s="49"/>
      <c r="RF57" s="19"/>
      <c r="RG57" s="19"/>
      <c r="RH57" s="17"/>
      <c r="RI57" s="49"/>
      <c r="RJ57" s="19"/>
      <c r="RK57" s="19"/>
      <c r="RL57" s="17"/>
    </row>
    <row r="58" spans="1:481" x14ac:dyDescent="0.25">
      <c r="A58" s="33"/>
      <c r="B58" s="19"/>
      <c r="C58" s="17"/>
      <c r="D58" s="16"/>
      <c r="E58" s="16"/>
      <c r="F58" s="16"/>
      <c r="G58" s="17"/>
      <c r="H58" s="31"/>
      <c r="I58" s="31"/>
      <c r="J58" s="31"/>
      <c r="K58" s="31"/>
      <c r="L58" s="46"/>
      <c r="M58" s="46"/>
      <c r="N58" s="46"/>
      <c r="O58" s="46"/>
      <c r="P58" s="46"/>
      <c r="Q58" s="46"/>
      <c r="R58" s="46"/>
      <c r="S58" s="46"/>
      <c r="T58" s="46"/>
      <c r="U58" s="46"/>
      <c r="V58" s="46"/>
      <c r="W58" s="40"/>
      <c r="X58" s="36"/>
      <c r="Y58" s="36"/>
      <c r="Z58" s="36"/>
      <c r="AA58" s="36"/>
      <c r="AP58" s="58"/>
      <c r="AQ58" s="58"/>
      <c r="AR58" s="58"/>
      <c r="AS58" s="58"/>
      <c r="AT58" s="58"/>
      <c r="AU58" s="58"/>
      <c r="AV58" s="58"/>
      <c r="AX58" s="49"/>
      <c r="AY58" s="16"/>
      <c r="AZ58" s="16"/>
      <c r="BA58" s="16"/>
      <c r="BB58" s="16"/>
      <c r="BC58" s="16"/>
      <c r="BD58" s="16"/>
      <c r="BE58" s="16"/>
      <c r="BF58" s="19"/>
      <c r="BG58" s="19"/>
      <c r="BH58" s="19"/>
      <c r="BI58" s="19"/>
      <c r="BJ58" s="19"/>
      <c r="BK58" s="19"/>
      <c r="BL58" s="19"/>
      <c r="BM58" s="19"/>
      <c r="BN58" s="19"/>
      <c r="BO58" s="19"/>
      <c r="BP58" s="19"/>
      <c r="BQ58" s="19"/>
      <c r="BR58" s="19"/>
      <c r="BS58" s="19"/>
      <c r="BT58" s="19"/>
      <c r="BU58" s="17"/>
      <c r="BV58" s="19"/>
      <c r="BW58" s="17"/>
      <c r="BX58" s="16"/>
      <c r="BY58" s="16"/>
      <c r="BZ58" s="16"/>
      <c r="CA58" s="17"/>
      <c r="CB58" s="31"/>
      <c r="CC58" s="31"/>
      <c r="CD58" s="31"/>
      <c r="CE58" s="31"/>
      <c r="CF58" s="46"/>
      <c r="CG58" s="46"/>
      <c r="CH58" s="46"/>
      <c r="CI58" s="46"/>
      <c r="CJ58" s="46"/>
      <c r="CK58" s="46"/>
      <c r="CL58" s="46"/>
      <c r="CM58" s="46"/>
      <c r="CN58" s="46"/>
      <c r="CO58" s="46"/>
      <c r="CP58" s="46"/>
      <c r="CQ58" s="40"/>
      <c r="CR58" s="38"/>
      <c r="CS58" s="38"/>
      <c r="CT58" s="38"/>
      <c r="CU58" s="40"/>
      <c r="CV58" s="46"/>
      <c r="CW58" s="19"/>
      <c r="CX58" s="19"/>
      <c r="CY58" s="19"/>
      <c r="CZ58" s="19"/>
      <c r="DA58" s="19"/>
      <c r="DB58" s="19"/>
      <c r="DC58" s="19"/>
      <c r="DD58" s="19"/>
      <c r="DE58" s="19"/>
      <c r="DF58" s="19"/>
      <c r="DG58" s="19"/>
      <c r="DH58" s="19"/>
      <c r="DI58" s="19"/>
      <c r="DJ58" s="19"/>
      <c r="DK58" s="19"/>
      <c r="DL58" s="19"/>
      <c r="DM58" s="19"/>
      <c r="DN58" s="19"/>
      <c r="DO58" s="19"/>
      <c r="DP58" s="19"/>
      <c r="DQ58" s="17"/>
      <c r="DR58" s="19"/>
      <c r="DS58" s="19"/>
      <c r="DT58" s="19"/>
      <c r="DU58" s="19"/>
      <c r="DV58" s="19"/>
      <c r="DW58" s="19"/>
      <c r="DX58" s="19"/>
      <c r="DY58" s="19"/>
      <c r="DZ58" s="19"/>
      <c r="EA58" s="19"/>
      <c r="EB58" s="19"/>
      <c r="EC58" s="19"/>
      <c r="ED58" s="57"/>
      <c r="EE58" s="57"/>
      <c r="EF58" s="57"/>
      <c r="EG58" s="57"/>
      <c r="EH58" s="57"/>
      <c r="EI58" s="57"/>
      <c r="EJ58" s="57"/>
      <c r="EK58" s="57"/>
      <c r="EL58" s="57"/>
      <c r="EM58" s="57"/>
      <c r="EN58" s="57"/>
      <c r="EO58" s="17"/>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19"/>
      <c r="FQ58" s="19"/>
      <c r="FR58" s="19"/>
      <c r="FS58" s="19"/>
      <c r="FT58" s="19"/>
      <c r="FU58" s="19"/>
      <c r="FV58" s="19"/>
      <c r="FW58" s="19"/>
      <c r="FX58" s="19"/>
      <c r="FY58" s="19"/>
      <c r="FZ58" s="19"/>
      <c r="GA58" s="17"/>
      <c r="GB58" s="19"/>
      <c r="GC58" s="19"/>
      <c r="GD58" s="19"/>
      <c r="GE58" s="19"/>
      <c r="GF58" s="19"/>
      <c r="GG58" s="19"/>
      <c r="GH58" s="19"/>
      <c r="GI58" s="19"/>
      <c r="GJ58" s="19"/>
      <c r="GK58" s="19"/>
      <c r="GL58" s="19"/>
      <c r="GM58" s="19"/>
      <c r="GN58" s="19"/>
      <c r="GO58" s="19"/>
      <c r="GP58" s="19"/>
      <c r="GQ58" s="17"/>
      <c r="GR58" s="16"/>
      <c r="GS58" s="17"/>
      <c r="GT58" s="19"/>
      <c r="GU58" s="19"/>
      <c r="GV58" s="19"/>
      <c r="GW58" s="19"/>
      <c r="GX58" s="19"/>
      <c r="GY58" s="19"/>
      <c r="GZ58" s="19"/>
      <c r="HA58" s="17"/>
      <c r="HB58" s="19"/>
      <c r="HC58" s="19"/>
      <c r="HD58" s="19"/>
      <c r="HE58" s="19"/>
      <c r="HF58" s="19"/>
      <c r="HG58" s="19"/>
      <c r="HH58" s="19"/>
      <c r="HI58" s="19"/>
      <c r="HJ58" s="19"/>
      <c r="HK58" s="19"/>
      <c r="HL58" s="19"/>
      <c r="HM58" s="19"/>
      <c r="HN58" s="19"/>
      <c r="HO58" s="19"/>
      <c r="HP58" s="19"/>
      <c r="HQ58" s="17"/>
      <c r="HR58" s="19"/>
      <c r="HS58" s="19"/>
      <c r="HT58" s="19"/>
      <c r="HU58" s="19"/>
      <c r="HV58" s="19"/>
      <c r="HW58" s="19"/>
      <c r="HX58" s="17"/>
      <c r="HY58" s="1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6"/>
      <c r="JD58" s="16"/>
      <c r="JE58" s="16"/>
      <c r="JF58" s="19"/>
      <c r="JG58" s="17"/>
      <c r="JH58" s="19"/>
      <c r="JI58" s="16"/>
      <c r="JJ58" s="16"/>
      <c r="JK58" s="16"/>
      <c r="JL58" s="16"/>
      <c r="JM58" s="16"/>
      <c r="JN58" s="16"/>
      <c r="JO58" s="16"/>
      <c r="JP58" s="16"/>
      <c r="JQ58" s="16"/>
      <c r="JR58" s="19"/>
      <c r="JS58" s="17"/>
      <c r="JT58" s="19"/>
      <c r="JU58" s="16"/>
      <c r="JV58" s="16"/>
      <c r="JW58" s="16"/>
      <c r="JX58" s="16"/>
      <c r="JY58" s="16"/>
      <c r="JZ58" s="16"/>
      <c r="KA58" s="16"/>
      <c r="KB58" s="16"/>
      <c r="KC58" s="16"/>
      <c r="KD58" s="19"/>
      <c r="KE58" s="17"/>
      <c r="KF58" s="19"/>
      <c r="KG58" s="16"/>
      <c r="KH58" s="16"/>
      <c r="KI58" s="16"/>
      <c r="KJ58" s="16"/>
      <c r="KK58" s="16"/>
      <c r="KL58" s="16"/>
      <c r="KM58" s="17"/>
      <c r="KN58" s="81"/>
      <c r="KO58" s="19"/>
      <c r="KP58" s="19"/>
      <c r="KQ58" s="19"/>
      <c r="KR58" s="19"/>
      <c r="KS58" s="19"/>
      <c r="KT58" s="17"/>
      <c r="KU58" s="16"/>
      <c r="KV58" s="16"/>
      <c r="KW58" s="16"/>
      <c r="KX58" s="16"/>
      <c r="KY58" s="16"/>
      <c r="KZ58" s="16"/>
      <c r="LA58" s="16"/>
      <c r="LB58" s="16"/>
      <c r="LC58" s="16"/>
      <c r="LD58" s="16"/>
      <c r="LE58" s="49"/>
      <c r="LF58" s="16"/>
      <c r="LG58" s="16"/>
      <c r="LH58" s="16"/>
      <c r="LI58" s="16"/>
      <c r="LJ58" s="17"/>
      <c r="LK58" s="19"/>
      <c r="LL58" s="19"/>
      <c r="LM58" s="19"/>
      <c r="LN58" s="19"/>
      <c r="LO58" s="19"/>
      <c r="LP58" s="19"/>
      <c r="LQ58" s="49"/>
      <c r="LR58" s="16"/>
      <c r="LS58" s="16"/>
      <c r="LT58" s="16"/>
      <c r="LU58" s="16"/>
      <c r="LV58" s="16"/>
      <c r="LW58" s="16"/>
      <c r="LX58" s="19"/>
      <c r="LY58" s="19"/>
      <c r="LZ58" s="17"/>
      <c r="MA58" s="16"/>
      <c r="MB58" s="16"/>
      <c r="MC58" s="16"/>
      <c r="MD58" s="16"/>
      <c r="ME58" s="16"/>
      <c r="MF58" s="16"/>
      <c r="MG58" s="16"/>
      <c r="MH58" s="19"/>
      <c r="MI58" s="17"/>
      <c r="MJ58" s="16"/>
      <c r="MK58" s="16"/>
      <c r="ML58" s="16"/>
      <c r="MM58" s="16"/>
      <c r="MN58" s="16"/>
      <c r="MO58" s="17"/>
      <c r="MP58" s="16"/>
      <c r="MQ58" s="16"/>
      <c r="MR58" s="16"/>
      <c r="MS58" s="16"/>
      <c r="MT58" s="19"/>
      <c r="MU58" s="19"/>
      <c r="MV58" s="49"/>
      <c r="MW58" s="16"/>
      <c r="MX58" s="16"/>
      <c r="MY58" s="16"/>
      <c r="MZ58" s="16"/>
      <c r="NA58" s="16"/>
      <c r="NB58" s="16"/>
      <c r="NC58" s="19"/>
      <c r="ND58" s="17"/>
      <c r="NE58" s="16"/>
      <c r="NF58" s="16"/>
      <c r="NG58" s="16"/>
      <c r="NH58" s="16"/>
      <c r="NI58" s="16"/>
      <c r="NJ58" s="16"/>
      <c r="NK58" s="16"/>
      <c r="NL58" s="19"/>
      <c r="NM58" s="17"/>
      <c r="NN58" s="19"/>
      <c r="NO58" s="16"/>
      <c r="NP58" s="16"/>
      <c r="NQ58" s="16"/>
      <c r="NR58" s="16"/>
      <c r="NS58" s="17"/>
      <c r="NT58" s="16"/>
      <c r="NU58" s="16"/>
      <c r="NV58" s="16"/>
      <c r="NW58" s="16"/>
      <c r="NX58" s="19"/>
      <c r="NY58" s="17"/>
      <c r="NZ58" s="19"/>
      <c r="OA58" s="16"/>
      <c r="OB58" s="16"/>
      <c r="OC58" s="16"/>
      <c r="OD58" s="16"/>
      <c r="OE58" s="16"/>
      <c r="OF58" s="16"/>
      <c r="OG58" s="19"/>
      <c r="OH58" s="17"/>
      <c r="OI58" s="16"/>
      <c r="OJ58" s="16"/>
      <c r="OK58" s="16"/>
      <c r="OL58" s="16"/>
      <c r="OM58" s="16"/>
      <c r="ON58" s="16"/>
      <c r="OO58" s="16"/>
      <c r="OP58" s="19"/>
      <c r="OQ58" s="17"/>
      <c r="OR58" s="16"/>
      <c r="OS58" s="16"/>
      <c r="OT58" s="16"/>
      <c r="OU58" s="16"/>
      <c r="OV58" s="19"/>
      <c r="OW58" s="17"/>
      <c r="OX58" s="19"/>
      <c r="OY58" s="16"/>
      <c r="OZ58" s="16"/>
      <c r="PA58" s="16"/>
      <c r="PB58" s="19"/>
      <c r="PC58" s="19"/>
      <c r="PD58" s="49"/>
      <c r="PE58" s="16"/>
      <c r="PF58" s="16"/>
      <c r="PG58" s="16"/>
      <c r="PH58" s="16"/>
      <c r="PI58" s="16"/>
      <c r="PJ58" s="16"/>
      <c r="PK58" s="19"/>
      <c r="PL58" s="17"/>
      <c r="PM58" s="19"/>
      <c r="PN58" s="16"/>
      <c r="PO58" s="16"/>
      <c r="PP58" s="16"/>
      <c r="PQ58" s="16"/>
      <c r="PR58" s="16"/>
      <c r="PS58" s="16"/>
      <c r="PT58" s="19"/>
      <c r="PU58" s="17"/>
      <c r="PV58" s="19"/>
      <c r="PW58" s="16"/>
      <c r="PX58" s="16"/>
      <c r="PY58" s="16"/>
      <c r="PZ58" s="16"/>
      <c r="QA58" s="16"/>
      <c r="QB58" s="16"/>
      <c r="QC58" s="19"/>
      <c r="QD58" s="17"/>
      <c r="QE58" s="19"/>
      <c r="QF58" s="16"/>
      <c r="QG58" s="16"/>
      <c r="QH58" s="16"/>
      <c r="QI58" s="16"/>
      <c r="QJ58" s="16"/>
      <c r="QK58" s="19"/>
      <c r="QL58" s="19"/>
      <c r="QM58" s="17"/>
      <c r="QN58" s="19"/>
      <c r="QO58" s="16"/>
      <c r="QP58" s="16"/>
      <c r="QQ58" s="16"/>
      <c r="QR58" s="16"/>
      <c r="QS58" s="16"/>
      <c r="QT58" s="16"/>
      <c r="QU58" s="19"/>
      <c r="QV58" s="17"/>
      <c r="QW58" s="49"/>
      <c r="QX58" s="19"/>
      <c r="QY58" s="19"/>
      <c r="QZ58" s="17"/>
      <c r="RA58" s="49"/>
      <c r="RB58" s="19"/>
      <c r="RC58" s="19"/>
      <c r="RD58" s="17"/>
      <c r="RE58" s="49"/>
      <c r="RF58" s="19"/>
      <c r="RG58" s="19"/>
      <c r="RH58" s="17"/>
      <c r="RI58" s="49"/>
      <c r="RJ58" s="19"/>
      <c r="RK58" s="19"/>
      <c r="RL58" s="17"/>
    </row>
    <row r="59" spans="1:481" x14ac:dyDescent="0.25">
      <c r="A59" s="33"/>
      <c r="B59" s="19"/>
      <c r="C59" s="17"/>
      <c r="D59" s="16"/>
      <c r="E59" s="16"/>
      <c r="F59" s="16"/>
      <c r="G59" s="17"/>
      <c r="H59" s="31"/>
      <c r="I59" s="31"/>
      <c r="J59" s="31"/>
      <c r="K59" s="31"/>
      <c r="L59" s="46"/>
      <c r="M59" s="46"/>
      <c r="N59" s="46"/>
      <c r="O59" s="46"/>
      <c r="P59" s="46"/>
      <c r="Q59" s="46"/>
      <c r="R59" s="46"/>
      <c r="S59" s="46"/>
      <c r="T59" s="46"/>
      <c r="U59" s="46"/>
      <c r="V59" s="46"/>
      <c r="W59" s="40"/>
      <c r="X59" s="36"/>
      <c r="Y59" s="36"/>
      <c r="Z59" s="36"/>
      <c r="AA59" s="36"/>
      <c r="AP59" s="58"/>
      <c r="AQ59" s="58"/>
      <c r="AR59" s="58"/>
      <c r="AS59" s="58"/>
      <c r="AT59" s="58"/>
      <c r="AU59" s="58"/>
      <c r="AV59" s="58"/>
      <c r="AX59" s="49"/>
      <c r="AY59" s="16"/>
      <c r="AZ59" s="16"/>
      <c r="BA59" s="16"/>
      <c r="BB59" s="16"/>
      <c r="BC59" s="16"/>
      <c r="BD59" s="16"/>
      <c r="BE59" s="16"/>
      <c r="BF59" s="19"/>
      <c r="BG59" s="19"/>
      <c r="BH59" s="19"/>
      <c r="BI59" s="19"/>
      <c r="BJ59" s="19"/>
      <c r="BK59" s="19"/>
      <c r="BL59" s="19"/>
      <c r="BM59" s="19"/>
      <c r="BN59" s="19"/>
      <c r="BO59" s="19"/>
      <c r="BP59" s="19"/>
      <c r="BQ59" s="19"/>
      <c r="BR59" s="19"/>
      <c r="BS59" s="19"/>
      <c r="BT59" s="19"/>
      <c r="BU59" s="17"/>
      <c r="BV59" s="19"/>
      <c r="BW59" s="17"/>
      <c r="BX59" s="16"/>
      <c r="BY59" s="16"/>
      <c r="BZ59" s="16"/>
      <c r="CA59" s="17"/>
      <c r="CB59" s="31"/>
      <c r="CC59" s="31"/>
      <c r="CD59" s="31"/>
      <c r="CE59" s="31"/>
      <c r="CF59" s="46"/>
      <c r="CG59" s="46"/>
      <c r="CH59" s="46"/>
      <c r="CI59" s="46"/>
      <c r="CJ59" s="46"/>
      <c r="CK59" s="46"/>
      <c r="CL59" s="46"/>
      <c r="CM59" s="46"/>
      <c r="CN59" s="46"/>
      <c r="CO59" s="46"/>
      <c r="CP59" s="46"/>
      <c r="CQ59" s="40"/>
      <c r="CR59" s="38"/>
      <c r="CS59" s="38"/>
      <c r="CT59" s="38"/>
      <c r="CU59" s="40"/>
      <c r="CV59" s="46"/>
      <c r="CW59" s="19"/>
      <c r="CX59" s="19"/>
      <c r="CY59" s="19"/>
      <c r="CZ59" s="19"/>
      <c r="DA59" s="19"/>
      <c r="DB59" s="19"/>
      <c r="DC59" s="19"/>
      <c r="DD59" s="19"/>
      <c r="DE59" s="19"/>
      <c r="DF59" s="19"/>
      <c r="DG59" s="19"/>
      <c r="DH59" s="19"/>
      <c r="DI59" s="19"/>
      <c r="DJ59" s="19"/>
      <c r="DK59" s="19"/>
      <c r="DL59" s="19"/>
      <c r="DM59" s="19"/>
      <c r="DN59" s="19"/>
      <c r="DO59" s="19"/>
      <c r="DP59" s="19"/>
      <c r="DQ59" s="17"/>
      <c r="DR59" s="19"/>
      <c r="DS59" s="19"/>
      <c r="DT59" s="19"/>
      <c r="DU59" s="19"/>
      <c r="DV59" s="19"/>
      <c r="DW59" s="19"/>
      <c r="DX59" s="19"/>
      <c r="DY59" s="19"/>
      <c r="DZ59" s="19"/>
      <c r="EA59" s="19"/>
      <c r="EB59" s="19"/>
      <c r="EC59" s="19"/>
      <c r="ED59" s="57"/>
      <c r="EE59" s="57"/>
      <c r="EF59" s="57"/>
      <c r="EG59" s="57"/>
      <c r="EH59" s="57"/>
      <c r="EI59" s="57"/>
      <c r="EJ59" s="57"/>
      <c r="EK59" s="57"/>
      <c r="EL59" s="57"/>
      <c r="EM59" s="57"/>
      <c r="EN59" s="57"/>
      <c r="EO59" s="17"/>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19"/>
      <c r="FQ59" s="19"/>
      <c r="FR59" s="19"/>
      <c r="FS59" s="19"/>
      <c r="FT59" s="19"/>
      <c r="FU59" s="19"/>
      <c r="FV59" s="19"/>
      <c r="FW59" s="19"/>
      <c r="FX59" s="19"/>
      <c r="FY59" s="19"/>
      <c r="FZ59" s="19"/>
      <c r="GA59" s="17"/>
      <c r="GB59" s="19"/>
      <c r="GC59" s="19"/>
      <c r="GD59" s="19"/>
      <c r="GE59" s="19"/>
      <c r="GF59" s="19"/>
      <c r="GG59" s="19"/>
      <c r="GH59" s="19"/>
      <c r="GI59" s="19"/>
      <c r="GJ59" s="19"/>
      <c r="GK59" s="19"/>
      <c r="GL59" s="19"/>
      <c r="GM59" s="19"/>
      <c r="GN59" s="19"/>
      <c r="GO59" s="19"/>
      <c r="GP59" s="19"/>
      <c r="GQ59" s="17"/>
      <c r="GR59" s="16"/>
      <c r="GS59" s="17"/>
      <c r="GT59" s="19"/>
      <c r="GU59" s="19"/>
      <c r="GV59" s="19"/>
      <c r="GW59" s="19"/>
      <c r="GX59" s="19"/>
      <c r="GY59" s="19"/>
      <c r="GZ59" s="19"/>
      <c r="HA59" s="17"/>
      <c r="HB59" s="19"/>
      <c r="HC59" s="19"/>
      <c r="HD59" s="19"/>
      <c r="HE59" s="19"/>
      <c r="HF59" s="19"/>
      <c r="HG59" s="19"/>
      <c r="HH59" s="19"/>
      <c r="HI59" s="19"/>
      <c r="HJ59" s="19"/>
      <c r="HK59" s="19"/>
      <c r="HL59" s="19"/>
      <c r="HM59" s="19"/>
      <c r="HN59" s="19"/>
      <c r="HO59" s="19"/>
      <c r="HP59" s="19"/>
      <c r="HQ59" s="17"/>
      <c r="HR59" s="19"/>
      <c r="HS59" s="19"/>
      <c r="HT59" s="19"/>
      <c r="HU59" s="19"/>
      <c r="HV59" s="19"/>
      <c r="HW59" s="19"/>
      <c r="HX59" s="17"/>
      <c r="HY59" s="1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6"/>
      <c r="JD59" s="16"/>
      <c r="JE59" s="16"/>
      <c r="JF59" s="19"/>
      <c r="JG59" s="17"/>
      <c r="JH59" s="19"/>
      <c r="JI59" s="16"/>
      <c r="JJ59" s="16"/>
      <c r="JK59" s="16"/>
      <c r="JL59" s="16"/>
      <c r="JM59" s="16"/>
      <c r="JN59" s="16"/>
      <c r="JO59" s="16"/>
      <c r="JP59" s="16"/>
      <c r="JQ59" s="16"/>
      <c r="JR59" s="19"/>
      <c r="JS59" s="17"/>
      <c r="JT59" s="19"/>
      <c r="JU59" s="16"/>
      <c r="JV59" s="16"/>
      <c r="JW59" s="16"/>
      <c r="JX59" s="16"/>
      <c r="JY59" s="16"/>
      <c r="JZ59" s="16"/>
      <c r="KA59" s="16"/>
      <c r="KB59" s="16"/>
      <c r="KC59" s="16"/>
      <c r="KD59" s="19"/>
      <c r="KE59" s="17"/>
      <c r="KF59" s="19"/>
      <c r="KG59" s="16"/>
      <c r="KH59" s="16"/>
      <c r="KI59" s="16"/>
      <c r="KJ59" s="16"/>
      <c r="KK59" s="16"/>
      <c r="KL59" s="16"/>
      <c r="KM59" s="17"/>
      <c r="KN59" s="81"/>
      <c r="KO59" s="19"/>
      <c r="KP59" s="19"/>
      <c r="KQ59" s="19"/>
      <c r="KR59" s="19"/>
      <c r="KS59" s="19"/>
      <c r="KT59" s="17"/>
      <c r="KU59" s="16"/>
      <c r="KV59" s="16"/>
      <c r="KW59" s="16"/>
      <c r="KX59" s="16"/>
      <c r="KY59" s="16"/>
      <c r="KZ59" s="16"/>
      <c r="LA59" s="16"/>
      <c r="LB59" s="16"/>
      <c r="LC59" s="16"/>
      <c r="LD59" s="16"/>
      <c r="LE59" s="49"/>
      <c r="LF59" s="16"/>
      <c r="LG59" s="16"/>
      <c r="LH59" s="16"/>
      <c r="LI59" s="16"/>
      <c r="LJ59" s="17"/>
      <c r="LK59" s="19"/>
      <c r="LL59" s="19"/>
      <c r="LM59" s="19"/>
      <c r="LN59" s="19"/>
      <c r="LO59" s="19"/>
      <c r="LP59" s="19"/>
      <c r="LQ59" s="49"/>
      <c r="LR59" s="16"/>
      <c r="LS59" s="16"/>
      <c r="LT59" s="16"/>
      <c r="LU59" s="16"/>
      <c r="LV59" s="16"/>
      <c r="LW59" s="16"/>
      <c r="LX59" s="19"/>
      <c r="LY59" s="19"/>
      <c r="LZ59" s="17"/>
      <c r="MA59" s="16"/>
      <c r="MB59" s="16"/>
      <c r="MC59" s="16"/>
      <c r="MD59" s="16"/>
      <c r="ME59" s="16"/>
      <c r="MF59" s="16"/>
      <c r="MG59" s="16"/>
      <c r="MH59" s="19"/>
      <c r="MI59" s="17"/>
      <c r="MJ59" s="16"/>
      <c r="MK59" s="16"/>
      <c r="ML59" s="16"/>
      <c r="MM59" s="16"/>
      <c r="MN59" s="16"/>
      <c r="MO59" s="17"/>
      <c r="MP59" s="16"/>
      <c r="MQ59" s="16"/>
      <c r="MR59" s="16"/>
      <c r="MS59" s="16"/>
      <c r="MT59" s="19"/>
      <c r="MU59" s="19"/>
      <c r="MV59" s="49"/>
      <c r="MW59" s="16"/>
      <c r="MX59" s="16"/>
      <c r="MY59" s="16"/>
      <c r="MZ59" s="16"/>
      <c r="NA59" s="16"/>
      <c r="NB59" s="16"/>
      <c r="NC59" s="19"/>
      <c r="ND59" s="17"/>
      <c r="NE59" s="16"/>
      <c r="NF59" s="16"/>
      <c r="NG59" s="16"/>
      <c r="NH59" s="16"/>
      <c r="NI59" s="16"/>
      <c r="NJ59" s="16"/>
      <c r="NK59" s="16"/>
      <c r="NL59" s="19"/>
      <c r="NM59" s="17"/>
      <c r="NN59" s="19"/>
      <c r="NO59" s="16"/>
      <c r="NP59" s="16"/>
      <c r="NQ59" s="16"/>
      <c r="NR59" s="16"/>
      <c r="NS59" s="17"/>
      <c r="NT59" s="16"/>
      <c r="NU59" s="16"/>
      <c r="NV59" s="16"/>
      <c r="NW59" s="16"/>
      <c r="NX59" s="19"/>
      <c r="NY59" s="17"/>
      <c r="NZ59" s="19"/>
      <c r="OA59" s="16"/>
      <c r="OB59" s="16"/>
      <c r="OC59" s="16"/>
      <c r="OD59" s="16"/>
      <c r="OE59" s="16"/>
      <c r="OF59" s="16"/>
      <c r="OG59" s="19"/>
      <c r="OH59" s="17"/>
      <c r="OI59" s="16"/>
      <c r="OJ59" s="16"/>
      <c r="OK59" s="16"/>
      <c r="OL59" s="16"/>
      <c r="OM59" s="16"/>
      <c r="ON59" s="16"/>
      <c r="OO59" s="16"/>
      <c r="OP59" s="19"/>
      <c r="OQ59" s="17"/>
      <c r="OR59" s="16"/>
      <c r="OS59" s="16"/>
      <c r="OT59" s="16"/>
      <c r="OU59" s="16"/>
      <c r="OV59" s="19"/>
      <c r="OW59" s="17"/>
      <c r="OX59" s="19"/>
      <c r="OY59" s="16"/>
      <c r="OZ59" s="16"/>
      <c r="PA59" s="16"/>
      <c r="PB59" s="19"/>
      <c r="PC59" s="19"/>
      <c r="PD59" s="49"/>
      <c r="PE59" s="16"/>
      <c r="PF59" s="16"/>
      <c r="PG59" s="16"/>
      <c r="PH59" s="16"/>
      <c r="PI59" s="16"/>
      <c r="PJ59" s="16"/>
      <c r="PK59" s="19"/>
      <c r="PL59" s="17"/>
      <c r="PM59" s="19"/>
      <c r="PN59" s="16"/>
      <c r="PO59" s="16"/>
      <c r="PP59" s="16"/>
      <c r="PQ59" s="16"/>
      <c r="PR59" s="16"/>
      <c r="PS59" s="16"/>
      <c r="PT59" s="19"/>
      <c r="PU59" s="17"/>
      <c r="PV59" s="19"/>
      <c r="PW59" s="16"/>
      <c r="PX59" s="16"/>
      <c r="PY59" s="16"/>
      <c r="PZ59" s="16"/>
      <c r="QA59" s="16"/>
      <c r="QB59" s="16"/>
      <c r="QC59" s="19"/>
      <c r="QD59" s="17"/>
      <c r="QE59" s="19"/>
      <c r="QF59" s="16"/>
      <c r="QG59" s="16"/>
      <c r="QH59" s="16"/>
      <c r="QI59" s="16"/>
      <c r="QJ59" s="16"/>
      <c r="QK59" s="19"/>
      <c r="QL59" s="19"/>
      <c r="QM59" s="17"/>
      <c r="QN59" s="19"/>
      <c r="QO59" s="16"/>
      <c r="QP59" s="16"/>
      <c r="QQ59" s="16"/>
      <c r="QR59" s="16"/>
      <c r="QS59" s="16"/>
      <c r="QT59" s="16"/>
      <c r="QU59" s="19"/>
      <c r="QV59" s="17"/>
      <c r="QW59" s="49"/>
      <c r="QX59" s="19"/>
      <c r="QY59" s="19"/>
      <c r="QZ59" s="17"/>
      <c r="RA59" s="49"/>
      <c r="RB59" s="19"/>
      <c r="RC59" s="19"/>
      <c r="RD59" s="17"/>
      <c r="RE59" s="49"/>
      <c r="RF59" s="19"/>
      <c r="RG59" s="19"/>
      <c r="RH59" s="17"/>
      <c r="RI59" s="49"/>
      <c r="RJ59" s="19"/>
      <c r="RK59" s="19"/>
      <c r="RL59" s="17"/>
    </row>
    <row r="60" spans="1:481" x14ac:dyDescent="0.25">
      <c r="A60" s="33"/>
      <c r="B60" s="19"/>
      <c r="C60" s="17"/>
      <c r="D60" s="16"/>
      <c r="E60" s="16"/>
      <c r="F60" s="16"/>
      <c r="G60" s="17"/>
      <c r="H60" s="31"/>
      <c r="I60" s="31"/>
      <c r="J60" s="31"/>
      <c r="K60" s="31"/>
      <c r="L60" s="46"/>
      <c r="M60" s="46"/>
      <c r="N60" s="46"/>
      <c r="O60" s="46"/>
      <c r="P60" s="46"/>
      <c r="Q60" s="46"/>
      <c r="R60" s="46"/>
      <c r="S60" s="46"/>
      <c r="T60" s="46"/>
      <c r="U60" s="46"/>
      <c r="V60" s="46"/>
      <c r="W60" s="40"/>
      <c r="X60" s="36"/>
      <c r="Y60" s="36"/>
      <c r="Z60" s="36"/>
      <c r="AA60" s="36"/>
      <c r="AP60" s="58"/>
      <c r="AQ60" s="58"/>
      <c r="AR60" s="58"/>
      <c r="AS60" s="58"/>
      <c r="AT60" s="58"/>
      <c r="AU60" s="58"/>
      <c r="AV60" s="58"/>
      <c r="AX60" s="49"/>
      <c r="AY60" s="16"/>
      <c r="AZ60" s="16"/>
      <c r="BA60" s="16"/>
      <c r="BB60" s="16"/>
      <c r="BC60" s="16"/>
      <c r="BD60" s="16"/>
      <c r="BE60" s="16"/>
      <c r="BF60" s="19"/>
      <c r="BG60" s="19"/>
      <c r="BH60" s="19"/>
      <c r="BI60" s="19"/>
      <c r="BJ60" s="19"/>
      <c r="BK60" s="19"/>
      <c r="BL60" s="19"/>
      <c r="BM60" s="19"/>
      <c r="BN60" s="19"/>
      <c r="BO60" s="19"/>
      <c r="BP60" s="19"/>
      <c r="BQ60" s="19"/>
      <c r="BR60" s="19"/>
      <c r="BS60" s="19"/>
      <c r="BT60" s="19"/>
      <c r="BU60" s="17"/>
      <c r="BV60" s="19"/>
      <c r="BW60" s="17"/>
      <c r="BX60" s="16"/>
      <c r="BY60" s="16"/>
      <c r="BZ60" s="16"/>
      <c r="CA60" s="17"/>
      <c r="CB60" s="31"/>
      <c r="CC60" s="31"/>
      <c r="CD60" s="31"/>
      <c r="CE60" s="31"/>
      <c r="CF60" s="46"/>
      <c r="CG60" s="46"/>
      <c r="CH60" s="46"/>
      <c r="CI60" s="46"/>
      <c r="CJ60" s="46"/>
      <c r="CK60" s="46"/>
      <c r="CL60" s="46"/>
      <c r="CM60" s="46"/>
      <c r="CN60" s="46"/>
      <c r="CO60" s="46"/>
      <c r="CP60" s="46"/>
      <c r="CQ60" s="40"/>
      <c r="CR60" s="38"/>
      <c r="CS60" s="38"/>
      <c r="CT60" s="38"/>
      <c r="CU60" s="40"/>
      <c r="CV60" s="46"/>
      <c r="CW60" s="19"/>
      <c r="CX60" s="19"/>
      <c r="CY60" s="19"/>
      <c r="CZ60" s="19"/>
      <c r="DA60" s="19"/>
      <c r="DB60" s="19"/>
      <c r="DC60" s="19"/>
      <c r="DD60" s="19"/>
      <c r="DE60" s="19"/>
      <c r="DF60" s="19"/>
      <c r="DG60" s="19"/>
      <c r="DH60" s="19"/>
      <c r="DI60" s="19"/>
      <c r="DJ60" s="19"/>
      <c r="DK60" s="19"/>
      <c r="DL60" s="19"/>
      <c r="DM60" s="19"/>
      <c r="DN60" s="19"/>
      <c r="DO60" s="19"/>
      <c r="DP60" s="19"/>
      <c r="DQ60" s="17"/>
      <c r="DR60" s="19"/>
      <c r="DS60" s="19"/>
      <c r="DT60" s="19"/>
      <c r="DU60" s="19"/>
      <c r="DV60" s="19"/>
      <c r="DW60" s="19"/>
      <c r="DX60" s="19"/>
      <c r="DY60" s="19"/>
      <c r="DZ60" s="19"/>
      <c r="EA60" s="19"/>
      <c r="EB60" s="19"/>
      <c r="EC60" s="19"/>
      <c r="ED60" s="57"/>
      <c r="EE60" s="57"/>
      <c r="EF60" s="57"/>
      <c r="EG60" s="57"/>
      <c r="EH60" s="57"/>
      <c r="EI60" s="57"/>
      <c r="EJ60" s="57"/>
      <c r="EK60" s="57"/>
      <c r="EL60" s="57"/>
      <c r="EM60" s="57"/>
      <c r="EN60" s="57"/>
      <c r="EO60" s="17"/>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19"/>
      <c r="FQ60" s="19"/>
      <c r="FR60" s="19"/>
      <c r="FS60" s="19"/>
      <c r="FT60" s="19"/>
      <c r="FU60" s="19"/>
      <c r="FV60" s="19"/>
      <c r="FW60" s="19"/>
      <c r="FX60" s="19"/>
      <c r="FY60" s="19"/>
      <c r="FZ60" s="19"/>
      <c r="GA60" s="17"/>
      <c r="GB60" s="19"/>
      <c r="GC60" s="19"/>
      <c r="GD60" s="19"/>
      <c r="GE60" s="19"/>
      <c r="GF60" s="19"/>
      <c r="GG60" s="19"/>
      <c r="GH60" s="19"/>
      <c r="GI60" s="19"/>
      <c r="GJ60" s="19"/>
      <c r="GK60" s="19"/>
      <c r="GL60" s="19"/>
      <c r="GM60" s="19"/>
      <c r="GN60" s="19"/>
      <c r="GO60" s="19"/>
      <c r="GP60" s="19"/>
      <c r="GQ60" s="17"/>
      <c r="GR60" s="16"/>
      <c r="GS60" s="17"/>
      <c r="GT60" s="1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6"/>
      <c r="JD60" s="16"/>
      <c r="JE60" s="16"/>
      <c r="JF60" s="19"/>
      <c r="JG60" s="17"/>
      <c r="JH60" s="19"/>
      <c r="JI60" s="16"/>
      <c r="JJ60" s="16"/>
      <c r="JK60" s="16"/>
      <c r="JL60" s="16"/>
      <c r="JM60" s="16"/>
      <c r="JN60" s="16"/>
      <c r="JO60" s="16"/>
      <c r="JP60" s="16"/>
      <c r="JQ60" s="16"/>
      <c r="JR60" s="19"/>
      <c r="JS60" s="17"/>
      <c r="JT60" s="19"/>
      <c r="JU60" s="16"/>
      <c r="JV60" s="16"/>
      <c r="JW60" s="16"/>
      <c r="JX60" s="16"/>
      <c r="JY60" s="16"/>
      <c r="JZ60" s="16"/>
      <c r="KA60" s="16"/>
      <c r="KB60" s="16"/>
      <c r="KC60" s="16"/>
      <c r="KD60" s="19"/>
      <c r="KE60" s="17"/>
      <c r="KF60" s="19"/>
      <c r="KG60" s="16"/>
      <c r="KH60" s="16"/>
      <c r="KI60" s="16"/>
      <c r="KJ60" s="16"/>
      <c r="KK60" s="16"/>
      <c r="KL60" s="16"/>
      <c r="KM60" s="17"/>
      <c r="KN60" s="81"/>
      <c r="KO60" s="19"/>
      <c r="KP60" s="19"/>
      <c r="KQ60" s="19"/>
      <c r="KR60" s="19"/>
      <c r="KS60" s="19"/>
      <c r="KT60" s="17"/>
      <c r="KU60" s="16"/>
      <c r="KV60" s="16"/>
      <c r="KW60" s="16"/>
      <c r="KX60" s="16"/>
      <c r="KY60" s="16"/>
      <c r="KZ60" s="16"/>
      <c r="LA60" s="16"/>
      <c r="LB60" s="16"/>
      <c r="LC60" s="16"/>
      <c r="LD60" s="16"/>
      <c r="LE60" s="49"/>
      <c r="LF60" s="16"/>
      <c r="LG60" s="16"/>
      <c r="LH60" s="16"/>
      <c r="LI60" s="16"/>
      <c r="LJ60" s="17"/>
      <c r="LK60" s="19"/>
      <c r="LL60" s="19"/>
      <c r="LM60" s="19"/>
      <c r="LN60" s="19"/>
      <c r="LO60" s="19"/>
      <c r="LP60" s="19"/>
      <c r="LQ60" s="49"/>
      <c r="LR60" s="16"/>
      <c r="LS60" s="16"/>
      <c r="LT60" s="16"/>
      <c r="LU60" s="16"/>
      <c r="LV60" s="16"/>
      <c r="LW60" s="16"/>
      <c r="LX60" s="19"/>
      <c r="LY60" s="19"/>
      <c r="LZ60" s="17"/>
      <c r="MA60" s="16"/>
      <c r="MB60" s="16"/>
      <c r="MC60" s="16"/>
      <c r="MD60" s="16"/>
      <c r="ME60" s="16"/>
      <c r="MF60" s="16"/>
      <c r="MG60" s="16"/>
      <c r="MH60" s="19"/>
      <c r="MI60" s="17"/>
      <c r="MJ60" s="16"/>
      <c r="MK60" s="16"/>
      <c r="ML60" s="16"/>
      <c r="MM60" s="16"/>
      <c r="MN60" s="16"/>
      <c r="MO60" s="17"/>
      <c r="MP60" s="16"/>
      <c r="MQ60" s="16"/>
      <c r="MR60" s="16"/>
      <c r="MS60" s="16"/>
      <c r="MT60" s="19"/>
      <c r="MU60" s="19"/>
      <c r="MV60" s="49"/>
      <c r="MW60" s="16"/>
      <c r="MX60" s="16"/>
      <c r="MY60" s="16"/>
      <c r="MZ60" s="16"/>
      <c r="NA60" s="16"/>
      <c r="NB60" s="16"/>
      <c r="NC60" s="19"/>
      <c r="ND60" s="17"/>
      <c r="NE60" s="16"/>
      <c r="NF60" s="16"/>
      <c r="NG60" s="16"/>
      <c r="NH60" s="16"/>
      <c r="NI60" s="16"/>
      <c r="NJ60" s="16"/>
      <c r="NK60" s="16"/>
      <c r="NL60" s="19"/>
      <c r="NM60" s="17"/>
      <c r="NN60" s="19"/>
      <c r="NO60" s="16"/>
      <c r="NP60" s="16"/>
      <c r="NQ60" s="16"/>
      <c r="NR60" s="16"/>
      <c r="NS60" s="17"/>
      <c r="NT60" s="16"/>
      <c r="NU60" s="16"/>
      <c r="NV60" s="16"/>
      <c r="NW60" s="16"/>
      <c r="NX60" s="19"/>
      <c r="NY60" s="17"/>
      <c r="NZ60" s="19"/>
      <c r="OA60" s="16"/>
      <c r="OB60" s="16"/>
      <c r="OC60" s="16"/>
      <c r="OD60" s="16"/>
      <c r="OE60" s="16"/>
      <c r="OF60" s="16"/>
      <c r="OG60" s="19"/>
      <c r="OH60" s="17"/>
      <c r="OI60" s="16"/>
      <c r="OJ60" s="16"/>
      <c r="OK60" s="16"/>
      <c r="OL60" s="16"/>
      <c r="OM60" s="16"/>
      <c r="ON60" s="16"/>
      <c r="OO60" s="16"/>
      <c r="OP60" s="19"/>
      <c r="OQ60" s="17"/>
      <c r="OR60" s="16"/>
      <c r="OS60" s="16"/>
      <c r="OT60" s="16"/>
      <c r="OU60" s="16"/>
      <c r="OV60" s="19"/>
      <c r="OW60" s="17"/>
      <c r="OX60" s="19"/>
      <c r="OY60" s="16"/>
      <c r="OZ60" s="16"/>
      <c r="PA60" s="16"/>
      <c r="PB60" s="19"/>
      <c r="PC60" s="19"/>
      <c r="PD60" s="49"/>
      <c r="PE60" s="16"/>
      <c r="PF60" s="16"/>
      <c r="PG60" s="16"/>
      <c r="PH60" s="16"/>
      <c r="PI60" s="16"/>
      <c r="PJ60" s="16"/>
      <c r="PK60" s="19"/>
      <c r="PL60" s="17"/>
      <c r="PM60" s="19"/>
      <c r="PN60" s="16"/>
      <c r="PO60" s="16"/>
      <c r="PP60" s="16"/>
      <c r="PQ60" s="16"/>
      <c r="PR60" s="16"/>
      <c r="PS60" s="16"/>
      <c r="PT60" s="19"/>
      <c r="PU60" s="17"/>
      <c r="PV60" s="19"/>
      <c r="PW60" s="16"/>
      <c r="PX60" s="16"/>
      <c r="PY60" s="16"/>
      <c r="PZ60" s="16"/>
      <c r="QA60" s="16"/>
      <c r="QB60" s="16"/>
      <c r="QC60" s="19"/>
      <c r="QD60" s="17"/>
      <c r="QE60" s="19"/>
      <c r="QF60" s="16"/>
      <c r="QG60" s="16"/>
      <c r="QH60" s="16"/>
      <c r="QI60" s="16"/>
      <c r="QJ60" s="16"/>
      <c r="QK60" s="19"/>
      <c r="QL60" s="19"/>
      <c r="QM60" s="17"/>
      <c r="QN60" s="19"/>
      <c r="QO60" s="16"/>
      <c r="QP60" s="16"/>
      <c r="QQ60" s="16"/>
      <c r="QR60" s="16"/>
      <c r="QS60" s="16"/>
      <c r="QT60" s="16"/>
      <c r="QU60" s="19"/>
      <c r="QV60" s="17"/>
      <c r="QW60" s="49"/>
      <c r="QX60" s="19"/>
      <c r="QY60" s="19"/>
      <c r="QZ60" s="17"/>
      <c r="RA60" s="49"/>
      <c r="RB60" s="19"/>
      <c r="RC60" s="19"/>
      <c r="RD60" s="17"/>
      <c r="RE60" s="49"/>
      <c r="RF60" s="19"/>
      <c r="RG60" s="19"/>
      <c r="RH60" s="17"/>
      <c r="RI60" s="49"/>
      <c r="RJ60" s="19"/>
      <c r="RK60" s="19"/>
      <c r="RL60" s="17"/>
    </row>
    <row r="61" spans="1:481" x14ac:dyDescent="0.25">
      <c r="A61" s="33"/>
      <c r="B61" s="19"/>
      <c r="C61" s="17"/>
      <c r="D61" s="16"/>
      <c r="E61" s="16"/>
      <c r="F61" s="16"/>
      <c r="G61" s="17"/>
      <c r="H61" s="31"/>
      <c r="I61" s="31"/>
      <c r="J61" s="31"/>
      <c r="K61" s="31"/>
      <c r="L61" s="46"/>
      <c r="M61" s="46"/>
      <c r="N61" s="46"/>
      <c r="O61" s="46"/>
      <c r="P61" s="46"/>
      <c r="Q61" s="46"/>
      <c r="R61" s="46"/>
      <c r="S61" s="46"/>
      <c r="T61" s="46"/>
      <c r="U61" s="46"/>
      <c r="V61" s="46"/>
      <c r="W61" s="40"/>
      <c r="X61" s="36"/>
      <c r="Y61" s="36"/>
      <c r="Z61" s="36"/>
      <c r="AA61" s="36"/>
      <c r="AP61" s="58"/>
      <c r="AQ61" s="58"/>
      <c r="AR61" s="58"/>
      <c r="AS61" s="58"/>
      <c r="AT61" s="58"/>
      <c r="AU61" s="58"/>
      <c r="AV61" s="58"/>
      <c r="AX61" s="49"/>
      <c r="AY61" s="16"/>
      <c r="AZ61" s="16"/>
      <c r="BA61" s="16"/>
      <c r="BB61" s="16"/>
      <c r="BC61" s="16"/>
      <c r="BD61" s="16"/>
      <c r="BE61" s="16"/>
      <c r="BF61" s="19"/>
      <c r="BG61" s="19"/>
      <c r="BH61" s="19"/>
      <c r="BI61" s="19"/>
      <c r="BJ61" s="19"/>
      <c r="BK61" s="19"/>
      <c r="BL61" s="19"/>
      <c r="BM61" s="19"/>
      <c r="BN61" s="19"/>
      <c r="BO61" s="19"/>
      <c r="BP61" s="19"/>
      <c r="BQ61" s="19"/>
      <c r="BR61" s="19"/>
      <c r="BS61" s="19"/>
      <c r="BT61" s="19"/>
      <c r="BU61" s="17"/>
      <c r="BV61" s="19"/>
      <c r="BW61" s="17"/>
      <c r="BX61" s="16"/>
      <c r="BY61" s="16"/>
      <c r="BZ61" s="16"/>
      <c r="CA61" s="17"/>
      <c r="CB61" s="31"/>
      <c r="CC61" s="31"/>
      <c r="CD61" s="31"/>
      <c r="CE61" s="31"/>
      <c r="CF61" s="46"/>
      <c r="CG61" s="46"/>
      <c r="CH61" s="46"/>
      <c r="CI61" s="46"/>
      <c r="CJ61" s="46"/>
      <c r="CK61" s="46"/>
      <c r="CL61" s="46"/>
      <c r="CM61" s="46"/>
      <c r="CN61" s="46"/>
      <c r="CO61" s="46"/>
      <c r="CP61" s="46"/>
      <c r="CQ61" s="40"/>
      <c r="CR61" s="38"/>
      <c r="CS61" s="38"/>
      <c r="CT61" s="38"/>
      <c r="CU61" s="40"/>
      <c r="CV61" s="46"/>
      <c r="CW61" s="19"/>
      <c r="CX61" s="19"/>
      <c r="CY61" s="19"/>
      <c r="CZ61" s="19"/>
      <c r="DA61" s="19"/>
      <c r="DB61" s="19"/>
      <c r="DC61" s="19"/>
      <c r="DD61" s="19"/>
      <c r="DE61" s="19"/>
      <c r="DF61" s="19"/>
      <c r="DG61" s="19"/>
      <c r="DH61" s="19"/>
      <c r="DI61" s="19"/>
      <c r="DJ61" s="19"/>
      <c r="DK61" s="19"/>
      <c r="DL61" s="19"/>
      <c r="DM61" s="19"/>
      <c r="DN61" s="19"/>
      <c r="DO61" s="19"/>
      <c r="DP61" s="19"/>
      <c r="DQ61" s="17"/>
      <c r="DR61" s="19"/>
      <c r="DS61" s="19"/>
      <c r="DT61" s="19"/>
      <c r="DU61" s="19"/>
      <c r="DV61" s="19"/>
      <c r="DW61" s="19"/>
      <c r="DX61" s="19"/>
      <c r="DY61" s="19"/>
      <c r="DZ61" s="19"/>
      <c r="EA61" s="19"/>
      <c r="EB61" s="19"/>
      <c r="EC61" s="19"/>
      <c r="ED61" s="57"/>
      <c r="EE61" s="57"/>
      <c r="EF61" s="57"/>
      <c r="EG61" s="57"/>
      <c r="EH61" s="57"/>
      <c r="EI61" s="57"/>
      <c r="EJ61" s="57"/>
      <c r="EK61" s="57"/>
      <c r="EL61" s="57"/>
      <c r="EM61" s="57"/>
      <c r="EN61" s="57"/>
      <c r="EO61" s="17"/>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19"/>
      <c r="FQ61" s="19"/>
      <c r="FR61" s="19"/>
      <c r="FS61" s="19"/>
      <c r="FT61" s="19"/>
      <c r="FU61" s="19"/>
      <c r="FV61" s="19"/>
      <c r="FW61" s="19"/>
      <c r="FX61" s="19"/>
      <c r="FY61" s="19"/>
      <c r="FZ61" s="19"/>
      <c r="GA61" s="17"/>
      <c r="GB61" s="19"/>
      <c r="GC61" s="19"/>
      <c r="GD61" s="19"/>
      <c r="GE61" s="19"/>
      <c r="GF61" s="19"/>
      <c r="GG61" s="19"/>
      <c r="GH61" s="19"/>
      <c r="GI61" s="19"/>
      <c r="GJ61" s="19"/>
      <c r="GK61" s="19"/>
      <c r="GL61" s="19"/>
      <c r="GM61" s="19"/>
      <c r="GN61" s="19"/>
      <c r="GO61" s="19"/>
      <c r="GP61" s="19"/>
      <c r="GQ61" s="17"/>
      <c r="GR61" s="16"/>
      <c r="GS61" s="17"/>
      <c r="GT61" s="1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6"/>
      <c r="JD61" s="16"/>
      <c r="JE61" s="16"/>
      <c r="JF61" s="19"/>
      <c r="JG61" s="17"/>
      <c r="JH61" s="19"/>
      <c r="JI61" s="16"/>
      <c r="JJ61" s="16"/>
      <c r="JK61" s="16"/>
      <c r="JL61" s="16"/>
      <c r="JM61" s="16"/>
      <c r="JN61" s="16"/>
      <c r="JO61" s="16"/>
      <c r="JP61" s="16"/>
      <c r="JQ61" s="16"/>
      <c r="JR61" s="19"/>
      <c r="JS61" s="17"/>
      <c r="JT61" s="19"/>
      <c r="JU61" s="16"/>
      <c r="JV61" s="16"/>
      <c r="JW61" s="16"/>
      <c r="JX61" s="16"/>
      <c r="JY61" s="16"/>
      <c r="JZ61" s="16"/>
      <c r="KA61" s="16"/>
      <c r="KB61" s="16"/>
      <c r="KC61" s="16"/>
      <c r="KD61" s="19"/>
      <c r="KE61" s="17"/>
      <c r="KF61" s="19"/>
      <c r="KG61" s="16"/>
      <c r="KH61" s="16"/>
      <c r="KI61" s="16"/>
      <c r="KJ61" s="16"/>
      <c r="KK61" s="16"/>
      <c r="KL61" s="16"/>
      <c r="KM61" s="17"/>
      <c r="KN61" s="81"/>
      <c r="KO61" s="19"/>
      <c r="KP61" s="19"/>
      <c r="KQ61" s="19"/>
      <c r="KR61" s="19"/>
      <c r="KS61" s="19"/>
      <c r="KT61" s="17"/>
      <c r="KU61" s="16"/>
      <c r="KV61" s="16"/>
      <c r="KW61" s="16"/>
      <c r="KX61" s="16"/>
      <c r="KY61" s="16"/>
      <c r="KZ61" s="16"/>
      <c r="LA61" s="16"/>
      <c r="LB61" s="16"/>
      <c r="LC61" s="16"/>
      <c r="LD61" s="16"/>
      <c r="LE61" s="49"/>
      <c r="LF61" s="16"/>
      <c r="LG61" s="16"/>
      <c r="LH61" s="16"/>
      <c r="LI61" s="16"/>
      <c r="LJ61" s="17"/>
      <c r="LK61" s="19"/>
      <c r="LL61" s="19"/>
      <c r="LM61" s="19"/>
      <c r="LN61" s="19"/>
      <c r="LO61" s="19"/>
      <c r="LP61" s="19"/>
      <c r="LQ61" s="49"/>
      <c r="LR61" s="16"/>
      <c r="LS61" s="16"/>
      <c r="LT61" s="16"/>
      <c r="LU61" s="16"/>
      <c r="LV61" s="16"/>
      <c r="LW61" s="16"/>
      <c r="LX61" s="19"/>
      <c r="LY61" s="19"/>
      <c r="LZ61" s="17"/>
      <c r="MA61" s="16"/>
      <c r="MB61" s="16"/>
      <c r="MC61" s="16"/>
      <c r="MD61" s="16"/>
      <c r="ME61" s="16"/>
      <c r="MF61" s="16"/>
      <c r="MG61" s="16"/>
      <c r="MH61" s="19"/>
      <c r="MI61" s="17"/>
      <c r="MJ61" s="16"/>
      <c r="MK61" s="16"/>
      <c r="ML61" s="16"/>
      <c r="MM61" s="16"/>
      <c r="MN61" s="16"/>
      <c r="MO61" s="17"/>
      <c r="MP61" s="16"/>
      <c r="MQ61" s="16"/>
      <c r="MR61" s="16"/>
      <c r="MS61" s="16"/>
      <c r="MT61" s="19"/>
      <c r="MU61" s="19"/>
      <c r="MV61" s="49"/>
      <c r="MW61" s="16"/>
      <c r="MX61" s="16"/>
      <c r="MY61" s="16"/>
      <c r="MZ61" s="16"/>
      <c r="NA61" s="16"/>
      <c r="NB61" s="16"/>
      <c r="NC61" s="19"/>
      <c r="ND61" s="17"/>
      <c r="NE61" s="16"/>
      <c r="NF61" s="16"/>
      <c r="NG61" s="16"/>
      <c r="NH61" s="16"/>
      <c r="NI61" s="16"/>
      <c r="NJ61" s="16"/>
      <c r="NK61" s="16"/>
      <c r="NL61" s="19"/>
      <c r="NM61" s="17"/>
      <c r="NN61" s="19"/>
      <c r="NO61" s="16"/>
      <c r="NP61" s="16"/>
      <c r="NQ61" s="16"/>
      <c r="NR61" s="16"/>
      <c r="NS61" s="17"/>
      <c r="NT61" s="16"/>
      <c r="NU61" s="16"/>
      <c r="NV61" s="16"/>
      <c r="NW61" s="16"/>
      <c r="NX61" s="19"/>
      <c r="NY61" s="17"/>
      <c r="NZ61" s="19"/>
      <c r="OA61" s="16"/>
      <c r="OB61" s="16"/>
      <c r="OC61" s="16"/>
      <c r="OD61" s="16"/>
      <c r="OE61" s="16"/>
      <c r="OF61" s="16"/>
      <c r="OG61" s="19"/>
      <c r="OH61" s="17"/>
      <c r="OI61" s="16"/>
      <c r="OJ61" s="16"/>
      <c r="OK61" s="16"/>
      <c r="OL61" s="16"/>
      <c r="OM61" s="16"/>
      <c r="ON61" s="16"/>
      <c r="OO61" s="16"/>
      <c r="OP61" s="19"/>
      <c r="OQ61" s="17"/>
      <c r="OR61" s="16"/>
      <c r="OS61" s="16"/>
      <c r="OT61" s="16"/>
      <c r="OU61" s="16"/>
      <c r="OV61" s="19"/>
      <c r="OW61" s="17"/>
      <c r="OX61" s="19"/>
      <c r="OY61" s="16"/>
      <c r="OZ61" s="16"/>
      <c r="PA61" s="16"/>
      <c r="PB61" s="19"/>
      <c r="PC61" s="19"/>
      <c r="PD61" s="49"/>
      <c r="PE61" s="16"/>
      <c r="PF61" s="16"/>
      <c r="PG61" s="16"/>
      <c r="PH61" s="16"/>
      <c r="PI61" s="16"/>
      <c r="PJ61" s="16"/>
      <c r="PK61" s="19"/>
      <c r="PL61" s="17"/>
      <c r="PM61" s="19"/>
      <c r="PN61" s="16"/>
      <c r="PO61" s="16"/>
      <c r="PP61" s="16"/>
      <c r="PQ61" s="16"/>
      <c r="PR61" s="16"/>
      <c r="PS61" s="16"/>
      <c r="PT61" s="19"/>
      <c r="PU61" s="17"/>
      <c r="PV61" s="19"/>
      <c r="PW61" s="16"/>
      <c r="PX61" s="16"/>
      <c r="PY61" s="16"/>
      <c r="PZ61" s="16"/>
      <c r="QA61" s="16"/>
      <c r="QB61" s="16"/>
      <c r="QC61" s="19"/>
      <c r="QD61" s="17"/>
      <c r="QE61" s="19"/>
      <c r="QF61" s="16"/>
      <c r="QG61" s="16"/>
      <c r="QH61" s="16"/>
      <c r="QI61" s="16"/>
      <c r="QJ61" s="16"/>
      <c r="QK61" s="19"/>
      <c r="QL61" s="19"/>
      <c r="QM61" s="17"/>
      <c r="QN61" s="19"/>
      <c r="QO61" s="16"/>
      <c r="QP61" s="16"/>
      <c r="QQ61" s="16"/>
      <c r="QR61" s="16"/>
      <c r="QS61" s="16"/>
      <c r="QT61" s="16"/>
      <c r="QU61" s="19"/>
      <c r="QV61" s="17"/>
      <c r="QW61" s="49"/>
      <c r="QX61" s="19"/>
      <c r="QY61" s="19"/>
      <c r="QZ61" s="17"/>
      <c r="RA61" s="49"/>
      <c r="RB61" s="19"/>
      <c r="RC61" s="19"/>
      <c r="RD61" s="17"/>
      <c r="RE61" s="49"/>
      <c r="RF61" s="19"/>
      <c r="RG61" s="19"/>
      <c r="RH61" s="17"/>
      <c r="RI61" s="49"/>
      <c r="RJ61" s="19"/>
      <c r="RK61" s="19"/>
      <c r="RL61" s="17"/>
    </row>
    <row r="62" spans="1:481" x14ac:dyDescent="0.25">
      <c r="A62" s="33"/>
      <c r="B62" s="19"/>
      <c r="C62" s="17"/>
      <c r="D62" s="16"/>
      <c r="E62" s="16"/>
      <c r="F62" s="16"/>
      <c r="G62" s="17"/>
      <c r="H62" s="31"/>
      <c r="I62" s="31"/>
      <c r="J62" s="31"/>
      <c r="K62" s="31"/>
      <c r="L62" s="46"/>
      <c r="M62" s="46"/>
      <c r="N62" s="46"/>
      <c r="O62" s="46"/>
      <c r="P62" s="46"/>
      <c r="Q62" s="46"/>
      <c r="R62" s="46"/>
      <c r="S62" s="46"/>
      <c r="T62" s="46"/>
      <c r="U62" s="46"/>
      <c r="V62" s="46"/>
      <c r="W62" s="40"/>
      <c r="X62" s="36"/>
      <c r="Y62" s="36"/>
      <c r="Z62" s="36"/>
      <c r="AA62" s="36"/>
      <c r="AP62" s="58"/>
      <c r="AQ62" s="58"/>
      <c r="AR62" s="58"/>
      <c r="AS62" s="58"/>
      <c r="AT62" s="58"/>
      <c r="AU62" s="58"/>
      <c r="AV62" s="58"/>
      <c r="AX62" s="49"/>
      <c r="AY62" s="16"/>
      <c r="AZ62" s="16"/>
      <c r="BA62" s="16"/>
      <c r="BB62" s="16"/>
      <c r="BC62" s="16"/>
      <c r="BD62" s="16"/>
      <c r="BE62" s="16"/>
      <c r="BF62" s="19"/>
      <c r="BG62" s="19"/>
      <c r="BH62" s="19"/>
      <c r="BI62" s="19"/>
      <c r="BJ62" s="19"/>
      <c r="BK62" s="19"/>
      <c r="BL62" s="19"/>
      <c r="BM62" s="19"/>
      <c r="BN62" s="19"/>
      <c r="BO62" s="19"/>
      <c r="BP62" s="19"/>
      <c r="BQ62" s="19"/>
      <c r="BR62" s="19"/>
      <c r="BS62" s="19"/>
      <c r="BT62" s="19"/>
      <c r="BU62" s="17"/>
      <c r="BV62" s="19"/>
      <c r="BW62" s="17"/>
      <c r="BX62" s="16"/>
      <c r="BY62" s="16"/>
      <c r="BZ62" s="16"/>
      <c r="CA62" s="17"/>
      <c r="CB62" s="31"/>
      <c r="CC62" s="31"/>
      <c r="CD62" s="31"/>
      <c r="CE62" s="31"/>
      <c r="CF62" s="46"/>
      <c r="CG62" s="46"/>
      <c r="CH62" s="46"/>
      <c r="CI62" s="46"/>
      <c r="CJ62" s="46"/>
      <c r="CK62" s="46"/>
      <c r="CL62" s="46"/>
      <c r="CM62" s="46"/>
      <c r="CN62" s="46"/>
      <c r="CO62" s="46"/>
      <c r="CP62" s="46"/>
      <c r="CQ62" s="40"/>
      <c r="CR62" s="38"/>
      <c r="CS62" s="38"/>
      <c r="CT62" s="38"/>
      <c r="CU62" s="40"/>
      <c r="CV62" s="46"/>
      <c r="CW62" s="19"/>
      <c r="CX62" s="19"/>
      <c r="CY62" s="19"/>
      <c r="CZ62" s="19"/>
      <c r="DA62" s="19"/>
      <c r="DB62" s="19"/>
      <c r="DC62" s="19"/>
      <c r="DD62" s="19"/>
      <c r="DE62" s="19"/>
      <c r="DF62" s="19"/>
      <c r="DG62" s="19"/>
      <c r="DH62" s="19"/>
      <c r="DI62" s="19"/>
      <c r="DJ62" s="19"/>
      <c r="DK62" s="19"/>
      <c r="DL62" s="19"/>
      <c r="DM62" s="19"/>
      <c r="DN62" s="19"/>
      <c r="DO62" s="19"/>
      <c r="DP62" s="19"/>
      <c r="DQ62" s="17"/>
      <c r="DR62" s="19"/>
      <c r="DS62" s="19"/>
      <c r="DT62" s="19"/>
      <c r="DU62" s="19"/>
      <c r="DV62" s="19"/>
      <c r="DW62" s="19"/>
      <c r="DX62" s="19"/>
      <c r="DY62" s="19"/>
      <c r="DZ62" s="19"/>
      <c r="EA62" s="19"/>
      <c r="EB62" s="19"/>
      <c r="EC62" s="19"/>
      <c r="ED62" s="57"/>
      <c r="EE62" s="57"/>
      <c r="EF62" s="57"/>
      <c r="EG62" s="57"/>
      <c r="EH62" s="57"/>
      <c r="EI62" s="57"/>
      <c r="EJ62" s="57"/>
      <c r="EK62" s="57"/>
      <c r="EL62" s="57"/>
      <c r="EM62" s="57"/>
      <c r="EN62" s="57"/>
      <c r="EO62" s="17"/>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19"/>
      <c r="FQ62" s="19"/>
      <c r="FR62" s="19"/>
      <c r="FS62" s="19"/>
      <c r="FT62" s="19"/>
      <c r="FU62" s="19"/>
      <c r="FV62" s="19"/>
      <c r="FW62" s="19"/>
      <c r="FX62" s="19"/>
      <c r="FY62" s="19"/>
      <c r="FZ62" s="19"/>
      <c r="GA62" s="17"/>
      <c r="GB62" s="19"/>
      <c r="GC62" s="19"/>
      <c r="GD62" s="19"/>
      <c r="GE62" s="19"/>
      <c r="GF62" s="19"/>
      <c r="GG62" s="19"/>
      <c r="GH62" s="19"/>
      <c r="GI62" s="19"/>
      <c r="GJ62" s="19"/>
      <c r="GK62" s="19"/>
      <c r="GL62" s="19"/>
      <c r="GM62" s="19"/>
      <c r="GN62" s="19"/>
      <c r="GO62" s="19"/>
      <c r="GP62" s="19"/>
      <c r="GQ62" s="17"/>
      <c r="GR62" s="16"/>
      <c r="GS62" s="17"/>
      <c r="GT62" s="1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6"/>
      <c r="JD62" s="16"/>
      <c r="JE62" s="16"/>
      <c r="JF62" s="19"/>
      <c r="JG62" s="17"/>
      <c r="JH62" s="19"/>
      <c r="JI62" s="16"/>
      <c r="JJ62" s="16"/>
      <c r="JK62" s="16"/>
      <c r="JL62" s="16"/>
      <c r="JM62" s="16"/>
      <c r="JN62" s="16"/>
      <c r="JO62" s="16"/>
      <c r="JP62" s="16"/>
      <c r="JQ62" s="16"/>
      <c r="JR62" s="19"/>
      <c r="JS62" s="17"/>
      <c r="JT62" s="19"/>
      <c r="JU62" s="16"/>
      <c r="JV62" s="16"/>
      <c r="JW62" s="16"/>
      <c r="JX62" s="16"/>
      <c r="JY62" s="16"/>
      <c r="JZ62" s="16"/>
      <c r="KA62" s="16"/>
      <c r="KB62" s="16"/>
      <c r="KC62" s="16"/>
      <c r="KD62" s="19"/>
      <c r="KE62" s="17"/>
      <c r="KF62" s="19"/>
      <c r="KG62" s="16"/>
      <c r="KH62" s="16"/>
      <c r="KI62" s="16"/>
      <c r="KJ62" s="16"/>
      <c r="KK62" s="16"/>
      <c r="KL62" s="16"/>
      <c r="KM62" s="17"/>
      <c r="KN62" s="81"/>
      <c r="KO62" s="19"/>
      <c r="KP62" s="19"/>
      <c r="KQ62" s="19"/>
      <c r="KR62" s="19"/>
      <c r="KS62" s="19"/>
      <c r="KT62" s="17"/>
      <c r="KU62" s="16"/>
      <c r="KV62" s="16"/>
      <c r="KW62" s="16"/>
      <c r="KX62" s="16"/>
      <c r="KY62" s="16"/>
      <c r="KZ62" s="16"/>
      <c r="LA62" s="16"/>
      <c r="LB62" s="16"/>
      <c r="LC62" s="16"/>
      <c r="LD62" s="16"/>
      <c r="LE62" s="49"/>
      <c r="LF62" s="16"/>
      <c r="LG62" s="16"/>
      <c r="LH62" s="16"/>
      <c r="LI62" s="16"/>
      <c r="LJ62" s="17"/>
      <c r="LK62" s="19"/>
      <c r="LL62" s="19"/>
      <c r="LM62" s="19"/>
      <c r="LN62" s="19"/>
      <c r="LO62" s="19"/>
      <c r="LP62" s="19"/>
      <c r="LQ62" s="49"/>
      <c r="LR62" s="16"/>
      <c r="LS62" s="16"/>
      <c r="LT62" s="16"/>
      <c r="LU62" s="16"/>
      <c r="LV62" s="16"/>
      <c r="LW62" s="16"/>
      <c r="LX62" s="19"/>
      <c r="LY62" s="19"/>
      <c r="LZ62" s="17"/>
      <c r="MA62" s="16"/>
      <c r="MB62" s="16"/>
      <c r="MC62" s="16"/>
      <c r="MD62" s="16"/>
      <c r="ME62" s="16"/>
      <c r="MF62" s="16"/>
      <c r="MG62" s="16"/>
      <c r="MH62" s="19"/>
      <c r="MI62" s="17"/>
      <c r="MJ62" s="16"/>
      <c r="MK62" s="16"/>
      <c r="ML62" s="16"/>
      <c r="MM62" s="16"/>
      <c r="MN62" s="16"/>
      <c r="MO62" s="17"/>
      <c r="MP62" s="16"/>
      <c r="MQ62" s="16"/>
      <c r="MR62" s="16"/>
      <c r="MS62" s="16"/>
      <c r="MT62" s="19"/>
      <c r="MU62" s="19"/>
      <c r="MV62" s="49"/>
      <c r="MW62" s="16"/>
      <c r="MX62" s="16"/>
      <c r="MY62" s="16"/>
      <c r="MZ62" s="16"/>
      <c r="NA62" s="16"/>
      <c r="NB62" s="16"/>
      <c r="NC62" s="19"/>
      <c r="ND62" s="17"/>
      <c r="NE62" s="16"/>
      <c r="NF62" s="16"/>
      <c r="NG62" s="16"/>
      <c r="NH62" s="16"/>
      <c r="NI62" s="16"/>
      <c r="NJ62" s="16"/>
      <c r="NK62" s="16"/>
      <c r="NL62" s="19"/>
      <c r="NM62" s="17"/>
      <c r="NN62" s="19"/>
      <c r="NO62" s="16"/>
      <c r="NP62" s="16"/>
      <c r="NQ62" s="16"/>
      <c r="NR62" s="16"/>
      <c r="NS62" s="17"/>
      <c r="NT62" s="16"/>
      <c r="NU62" s="16"/>
      <c r="NV62" s="16"/>
      <c r="NW62" s="16"/>
      <c r="NX62" s="19"/>
      <c r="NY62" s="17"/>
      <c r="NZ62" s="19"/>
      <c r="OA62" s="16"/>
      <c r="OB62" s="16"/>
      <c r="OC62" s="16"/>
      <c r="OD62" s="16"/>
      <c r="OE62" s="16"/>
      <c r="OF62" s="16"/>
      <c r="OG62" s="19"/>
      <c r="OH62" s="17"/>
      <c r="OI62" s="16"/>
      <c r="OJ62" s="16"/>
      <c r="OK62" s="16"/>
      <c r="OL62" s="16"/>
      <c r="OM62" s="16"/>
      <c r="ON62" s="16"/>
      <c r="OO62" s="16"/>
      <c r="OP62" s="19"/>
      <c r="OQ62" s="17"/>
      <c r="OR62" s="16"/>
      <c r="OS62" s="16"/>
      <c r="OT62" s="16"/>
      <c r="OU62" s="16"/>
      <c r="OV62" s="19"/>
      <c r="OW62" s="17"/>
      <c r="OX62" s="19"/>
      <c r="OY62" s="16"/>
      <c r="OZ62" s="16"/>
      <c r="PA62" s="16"/>
      <c r="PB62" s="19"/>
      <c r="PC62" s="19"/>
      <c r="PD62" s="49"/>
      <c r="PE62" s="16"/>
      <c r="PF62" s="16"/>
      <c r="PG62" s="16"/>
      <c r="PH62" s="16"/>
      <c r="PI62" s="16"/>
      <c r="PJ62" s="16"/>
      <c r="PK62" s="19"/>
      <c r="PL62" s="17"/>
      <c r="PM62" s="19"/>
      <c r="PN62" s="16"/>
      <c r="PO62" s="16"/>
      <c r="PP62" s="16"/>
      <c r="PQ62" s="16"/>
      <c r="PR62" s="16"/>
      <c r="PS62" s="16"/>
      <c r="PT62" s="19"/>
      <c r="PU62" s="17"/>
      <c r="PV62" s="19"/>
      <c r="PW62" s="16"/>
      <c r="PX62" s="16"/>
      <c r="PY62" s="16"/>
      <c r="PZ62" s="16"/>
      <c r="QA62" s="16"/>
      <c r="QB62" s="16"/>
      <c r="QC62" s="19"/>
      <c r="QD62" s="17"/>
      <c r="QE62" s="19"/>
      <c r="QF62" s="16"/>
      <c r="QG62" s="16"/>
      <c r="QH62" s="16"/>
      <c r="QI62" s="16"/>
      <c r="QJ62" s="16"/>
      <c r="QK62" s="19"/>
      <c r="QL62" s="19"/>
      <c r="QM62" s="17"/>
      <c r="QN62" s="19"/>
      <c r="QO62" s="16"/>
      <c r="QP62" s="16"/>
      <c r="QQ62" s="16"/>
      <c r="QR62" s="16"/>
      <c r="QS62" s="16"/>
      <c r="QT62" s="16"/>
      <c r="QU62" s="19"/>
      <c r="QV62" s="17"/>
      <c r="QW62" s="49"/>
      <c r="QX62" s="19"/>
      <c r="QY62" s="19"/>
      <c r="QZ62" s="17"/>
      <c r="RA62" s="49"/>
      <c r="RB62" s="19"/>
      <c r="RC62" s="19"/>
      <c r="RD62" s="17"/>
      <c r="RE62" s="49"/>
      <c r="RF62" s="19"/>
      <c r="RG62" s="19"/>
      <c r="RH62" s="17"/>
      <c r="RI62" s="49"/>
      <c r="RJ62" s="19"/>
      <c r="RK62" s="19"/>
      <c r="RL62" s="17"/>
    </row>
    <row r="63" spans="1:481" x14ac:dyDescent="0.25">
      <c r="A63" s="33"/>
      <c r="B63" s="19"/>
      <c r="C63" s="17"/>
      <c r="D63" s="16"/>
      <c r="E63" s="16"/>
      <c r="F63" s="16"/>
      <c r="G63" s="17"/>
      <c r="H63" s="31"/>
      <c r="I63" s="31"/>
      <c r="J63" s="31"/>
      <c r="K63" s="31"/>
      <c r="L63" s="46"/>
      <c r="M63" s="46"/>
      <c r="N63" s="46"/>
      <c r="O63" s="46"/>
      <c r="P63" s="46"/>
      <c r="Q63" s="46"/>
      <c r="R63" s="46"/>
      <c r="S63" s="46"/>
      <c r="T63" s="46"/>
      <c r="U63" s="46"/>
      <c r="V63" s="46"/>
      <c r="W63" s="40"/>
      <c r="X63" s="36"/>
      <c r="Y63" s="36"/>
      <c r="Z63" s="36"/>
      <c r="AA63" s="36"/>
      <c r="AP63" s="58"/>
      <c r="AQ63" s="58"/>
      <c r="AR63" s="58"/>
      <c r="AS63" s="58"/>
      <c r="AT63" s="58"/>
      <c r="AU63" s="58"/>
      <c r="AV63" s="58"/>
      <c r="AX63" s="49"/>
      <c r="AY63" s="16"/>
      <c r="AZ63" s="16"/>
      <c r="BA63" s="16"/>
      <c r="BB63" s="16"/>
      <c r="BC63" s="16"/>
      <c r="BD63" s="16"/>
      <c r="BE63" s="16"/>
      <c r="BF63" s="19"/>
      <c r="BG63" s="19"/>
      <c r="BH63" s="19"/>
      <c r="BI63" s="19"/>
      <c r="BJ63" s="19"/>
      <c r="BK63" s="19"/>
      <c r="BL63" s="19"/>
      <c r="BM63" s="19"/>
      <c r="BN63" s="19"/>
      <c r="BO63" s="19"/>
      <c r="BP63" s="19"/>
      <c r="BQ63" s="19"/>
      <c r="BR63" s="19"/>
      <c r="BS63" s="19"/>
      <c r="BT63" s="19"/>
      <c r="BU63" s="17"/>
      <c r="BV63" s="19"/>
      <c r="BW63" s="17"/>
      <c r="BX63" s="16"/>
      <c r="BY63" s="16"/>
      <c r="BZ63" s="16"/>
      <c r="CA63" s="17"/>
      <c r="CB63" s="31"/>
      <c r="CC63" s="31"/>
      <c r="CD63" s="31"/>
      <c r="CE63" s="31"/>
      <c r="CF63" s="46"/>
      <c r="CG63" s="46"/>
      <c r="CH63" s="46"/>
      <c r="CI63" s="46"/>
      <c r="CJ63" s="46"/>
      <c r="CK63" s="46"/>
      <c r="CL63" s="46"/>
      <c r="CM63" s="46"/>
      <c r="CN63" s="46"/>
      <c r="CO63" s="46"/>
      <c r="CP63" s="46"/>
      <c r="CQ63" s="40"/>
      <c r="CR63" s="38"/>
      <c r="CS63" s="38"/>
      <c r="CT63" s="38"/>
      <c r="CU63" s="40"/>
      <c r="CV63" s="46"/>
      <c r="CW63" s="19"/>
      <c r="CX63" s="19"/>
      <c r="CY63" s="19"/>
      <c r="CZ63" s="19"/>
      <c r="DA63" s="19"/>
      <c r="DB63" s="19"/>
      <c r="DC63" s="19"/>
      <c r="DD63" s="19"/>
      <c r="DE63" s="19"/>
      <c r="DF63" s="19"/>
      <c r="DG63" s="19"/>
      <c r="DH63" s="19"/>
      <c r="DI63" s="19"/>
      <c r="DJ63" s="19"/>
      <c r="DK63" s="19"/>
      <c r="DL63" s="19"/>
      <c r="DM63" s="19"/>
      <c r="DN63" s="19"/>
      <c r="DO63" s="19"/>
      <c r="DP63" s="19"/>
      <c r="DQ63" s="17"/>
      <c r="DR63" s="19"/>
      <c r="DS63" s="19"/>
      <c r="DT63" s="19"/>
      <c r="DU63" s="19"/>
      <c r="DV63" s="19"/>
      <c r="DW63" s="19"/>
      <c r="DX63" s="19"/>
      <c r="DY63" s="19"/>
      <c r="DZ63" s="19"/>
      <c r="EA63" s="19"/>
      <c r="EB63" s="19"/>
      <c r="EC63" s="19"/>
      <c r="ED63" s="57"/>
      <c r="EE63" s="57"/>
      <c r="EF63" s="57"/>
      <c r="EG63" s="57"/>
      <c r="EH63" s="57"/>
      <c r="EI63" s="57"/>
      <c r="EJ63" s="57"/>
      <c r="EK63" s="57"/>
      <c r="EL63" s="57"/>
      <c r="EM63" s="57"/>
      <c r="EN63" s="57"/>
      <c r="EO63" s="17"/>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19"/>
      <c r="FQ63" s="19"/>
      <c r="FR63" s="19"/>
      <c r="FS63" s="19"/>
      <c r="FT63" s="19"/>
      <c r="FU63" s="19"/>
      <c r="FV63" s="19"/>
      <c r="FW63" s="19"/>
      <c r="FX63" s="19"/>
      <c r="FY63" s="19"/>
      <c r="FZ63" s="19"/>
      <c r="GA63" s="17"/>
      <c r="GB63" s="19"/>
      <c r="GC63" s="19"/>
      <c r="GD63" s="19"/>
      <c r="GE63" s="19"/>
      <c r="GF63" s="19"/>
      <c r="GG63" s="19"/>
      <c r="GH63" s="19"/>
      <c r="GI63" s="19"/>
      <c r="GJ63" s="19"/>
      <c r="GK63" s="19"/>
      <c r="GL63" s="19"/>
      <c r="GM63" s="19"/>
      <c r="GN63" s="19"/>
      <c r="GO63" s="19"/>
      <c r="GP63" s="19"/>
      <c r="GQ63" s="17"/>
      <c r="GR63" s="16"/>
      <c r="GS63" s="17"/>
      <c r="GT63" s="1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6"/>
      <c r="JD63" s="16"/>
      <c r="JE63" s="16"/>
      <c r="JF63" s="19"/>
      <c r="JG63" s="17"/>
      <c r="JH63" s="19"/>
      <c r="JI63" s="16"/>
      <c r="JJ63" s="16"/>
      <c r="JK63" s="16"/>
      <c r="JL63" s="16"/>
      <c r="JM63" s="16"/>
      <c r="JN63" s="16"/>
      <c r="JO63" s="16"/>
      <c r="JP63" s="16"/>
      <c r="JQ63" s="16"/>
      <c r="JR63" s="19"/>
      <c r="JS63" s="17"/>
      <c r="JT63" s="19"/>
      <c r="JU63" s="16"/>
      <c r="JV63" s="16"/>
      <c r="JW63" s="16"/>
      <c r="JX63" s="16"/>
      <c r="JY63" s="16"/>
      <c r="JZ63" s="16"/>
      <c r="KA63" s="16"/>
      <c r="KB63" s="16"/>
      <c r="KC63" s="16"/>
      <c r="KD63" s="19"/>
      <c r="KE63" s="17"/>
      <c r="KF63" s="19"/>
      <c r="KG63" s="16"/>
      <c r="KH63" s="16"/>
      <c r="KI63" s="16"/>
      <c r="KJ63" s="16"/>
      <c r="KK63" s="16"/>
      <c r="KL63" s="16"/>
      <c r="KM63" s="17"/>
      <c r="KN63" s="81"/>
      <c r="KO63" s="19"/>
      <c r="KP63" s="19"/>
      <c r="KQ63" s="19"/>
      <c r="KR63" s="19"/>
      <c r="KS63" s="19"/>
      <c r="KT63" s="17"/>
      <c r="KU63" s="16"/>
      <c r="KV63" s="16"/>
      <c r="KW63" s="16"/>
      <c r="KX63" s="16"/>
      <c r="KY63" s="16"/>
      <c r="KZ63" s="16"/>
      <c r="LA63" s="16"/>
      <c r="LB63" s="16"/>
      <c r="LC63" s="16"/>
      <c r="LD63" s="16"/>
      <c r="LE63" s="49"/>
      <c r="LF63" s="16"/>
      <c r="LG63" s="16"/>
      <c r="LH63" s="16"/>
      <c r="LI63" s="16"/>
      <c r="LJ63" s="17"/>
      <c r="LK63" s="19"/>
      <c r="LL63" s="19"/>
      <c r="LM63" s="19"/>
      <c r="LN63" s="19"/>
      <c r="LO63" s="19"/>
      <c r="LP63" s="19"/>
      <c r="LQ63" s="49"/>
      <c r="LR63" s="16"/>
      <c r="LS63" s="16"/>
      <c r="LT63" s="16"/>
      <c r="LU63" s="16"/>
      <c r="LV63" s="16"/>
      <c r="LW63" s="16"/>
      <c r="LX63" s="19"/>
      <c r="LY63" s="19"/>
      <c r="LZ63" s="17"/>
      <c r="MA63" s="16"/>
      <c r="MB63" s="16"/>
      <c r="MC63" s="16"/>
      <c r="MD63" s="16"/>
      <c r="ME63" s="16"/>
      <c r="MF63" s="16"/>
      <c r="MG63" s="16"/>
      <c r="MH63" s="19"/>
      <c r="MI63" s="17"/>
      <c r="MJ63" s="16"/>
      <c r="MK63" s="16"/>
      <c r="ML63" s="16"/>
      <c r="MM63" s="16"/>
      <c r="MN63" s="16"/>
      <c r="MO63" s="17"/>
      <c r="MP63" s="16"/>
      <c r="MQ63" s="16"/>
      <c r="MR63" s="16"/>
      <c r="MS63" s="16"/>
      <c r="MT63" s="19"/>
      <c r="MU63" s="19"/>
      <c r="MV63" s="49"/>
      <c r="MW63" s="16"/>
      <c r="MX63" s="16"/>
      <c r="MY63" s="16"/>
      <c r="MZ63" s="16"/>
      <c r="NA63" s="16"/>
      <c r="NB63" s="16"/>
      <c r="NC63" s="19"/>
      <c r="ND63" s="17"/>
      <c r="NE63" s="16"/>
      <c r="NF63" s="16"/>
      <c r="NG63" s="16"/>
      <c r="NH63" s="16"/>
      <c r="NI63" s="16"/>
      <c r="NJ63" s="16"/>
      <c r="NK63" s="16"/>
      <c r="NL63" s="19"/>
      <c r="NM63" s="17"/>
      <c r="NN63" s="19"/>
      <c r="NO63" s="16"/>
      <c r="NP63" s="16"/>
      <c r="NQ63" s="16"/>
      <c r="NR63" s="16"/>
      <c r="NS63" s="17"/>
      <c r="NT63" s="16"/>
      <c r="NU63" s="16"/>
      <c r="NV63" s="16"/>
      <c r="NW63" s="16"/>
      <c r="NX63" s="19"/>
      <c r="NY63" s="17"/>
      <c r="NZ63" s="19"/>
      <c r="OA63" s="16"/>
      <c r="OB63" s="16"/>
      <c r="OC63" s="16"/>
      <c r="OD63" s="16"/>
      <c r="OE63" s="16"/>
      <c r="OF63" s="16"/>
      <c r="OG63" s="19"/>
      <c r="OH63" s="17"/>
      <c r="OI63" s="16"/>
      <c r="OJ63" s="16"/>
      <c r="OK63" s="16"/>
      <c r="OL63" s="16"/>
      <c r="OM63" s="16"/>
      <c r="ON63" s="16"/>
      <c r="OO63" s="16"/>
      <c r="OP63" s="19"/>
      <c r="OQ63" s="17"/>
      <c r="OR63" s="16"/>
      <c r="OS63" s="16"/>
      <c r="OT63" s="16"/>
      <c r="OU63" s="16"/>
      <c r="OV63" s="19"/>
      <c r="OW63" s="17"/>
      <c r="OX63" s="19"/>
      <c r="OY63" s="16"/>
      <c r="OZ63" s="16"/>
      <c r="PA63" s="16"/>
      <c r="PB63" s="19"/>
      <c r="PC63" s="19"/>
      <c r="PD63" s="49"/>
      <c r="PE63" s="16"/>
      <c r="PF63" s="16"/>
      <c r="PG63" s="16"/>
      <c r="PH63" s="16"/>
      <c r="PI63" s="16"/>
      <c r="PJ63" s="16"/>
      <c r="PK63" s="19"/>
      <c r="PL63" s="17"/>
      <c r="PM63" s="19"/>
      <c r="PN63" s="16"/>
      <c r="PO63" s="16"/>
      <c r="PP63" s="16"/>
      <c r="PQ63" s="16"/>
      <c r="PR63" s="16"/>
      <c r="PS63" s="16"/>
      <c r="PT63" s="19"/>
      <c r="PU63" s="17"/>
      <c r="PV63" s="19"/>
      <c r="PW63" s="16"/>
      <c r="PX63" s="16"/>
      <c r="PY63" s="16"/>
      <c r="PZ63" s="16"/>
      <c r="QA63" s="16"/>
      <c r="QB63" s="16"/>
      <c r="QC63" s="19"/>
      <c r="QD63" s="17"/>
      <c r="QE63" s="19"/>
      <c r="QF63" s="16"/>
      <c r="QG63" s="16"/>
      <c r="QH63" s="16"/>
      <c r="QI63" s="16"/>
      <c r="QJ63" s="16"/>
      <c r="QK63" s="19"/>
      <c r="QL63" s="19"/>
      <c r="QM63" s="17"/>
      <c r="QN63" s="19"/>
      <c r="QO63" s="16"/>
      <c r="QP63" s="16"/>
      <c r="QQ63" s="16"/>
      <c r="QR63" s="16"/>
      <c r="QS63" s="16"/>
      <c r="QT63" s="16"/>
      <c r="QU63" s="19"/>
      <c r="QV63" s="17"/>
      <c r="QW63" s="49"/>
      <c r="QX63" s="19"/>
      <c r="QY63" s="19"/>
      <c r="QZ63" s="17"/>
      <c r="RA63" s="49"/>
      <c r="RB63" s="19"/>
      <c r="RC63" s="19"/>
      <c r="RD63" s="17"/>
      <c r="RE63" s="49"/>
      <c r="RF63" s="19"/>
      <c r="RG63" s="19"/>
      <c r="RH63" s="17"/>
      <c r="RI63" s="49"/>
      <c r="RJ63" s="19"/>
      <c r="RK63" s="19"/>
      <c r="RL63" s="17"/>
    </row>
    <row r="64" spans="1:481" x14ac:dyDescent="0.25">
      <c r="A64" s="33"/>
      <c r="B64" s="19"/>
      <c r="C64" s="17"/>
      <c r="D64" s="16"/>
      <c r="E64" s="16"/>
      <c r="F64" s="16"/>
      <c r="G64" s="17"/>
      <c r="H64" s="31"/>
      <c r="I64" s="31"/>
      <c r="J64" s="31"/>
      <c r="K64" s="31"/>
      <c r="L64" s="46"/>
      <c r="M64" s="46"/>
      <c r="N64" s="46"/>
      <c r="O64" s="46"/>
      <c r="P64" s="46"/>
      <c r="Q64" s="46"/>
      <c r="R64" s="46"/>
      <c r="S64" s="46"/>
      <c r="T64" s="46"/>
      <c r="U64" s="46"/>
      <c r="V64" s="46"/>
      <c r="W64" s="40"/>
      <c r="X64" s="36"/>
      <c r="Y64" s="36"/>
      <c r="Z64" s="36"/>
      <c r="AA64" s="36"/>
      <c r="AP64" s="58"/>
      <c r="AQ64" s="58"/>
      <c r="AR64" s="58"/>
      <c r="AS64" s="58"/>
      <c r="AT64" s="58"/>
      <c r="AU64" s="58"/>
      <c r="AV64" s="58"/>
      <c r="AX64" s="49"/>
      <c r="AY64" s="16"/>
      <c r="AZ64" s="16"/>
      <c r="BA64" s="16"/>
      <c r="BB64" s="16"/>
      <c r="BC64" s="16"/>
      <c r="BD64" s="16"/>
      <c r="BE64" s="16"/>
      <c r="BF64" s="19"/>
      <c r="BG64" s="19"/>
      <c r="BH64" s="19"/>
      <c r="BI64" s="19"/>
      <c r="BJ64" s="19"/>
      <c r="BK64" s="19"/>
      <c r="BL64" s="19"/>
      <c r="BM64" s="19"/>
      <c r="BN64" s="19"/>
      <c r="BO64" s="19"/>
      <c r="BP64" s="19"/>
      <c r="BQ64" s="19"/>
      <c r="BR64" s="19"/>
      <c r="BS64" s="19"/>
      <c r="BT64" s="19"/>
      <c r="BU64" s="17"/>
      <c r="BV64" s="19"/>
      <c r="BW64" s="17"/>
      <c r="BX64" s="16"/>
      <c r="BY64" s="16"/>
      <c r="BZ64" s="16"/>
      <c r="CA64" s="17"/>
      <c r="CB64" s="31"/>
      <c r="CC64" s="31"/>
      <c r="CD64" s="31"/>
      <c r="CE64" s="31"/>
      <c r="CF64" s="46"/>
      <c r="CG64" s="46"/>
      <c r="CH64" s="46"/>
      <c r="CI64" s="46"/>
      <c r="CJ64" s="46"/>
      <c r="CK64" s="46"/>
      <c r="CL64" s="46"/>
      <c r="CM64" s="46"/>
      <c r="CN64" s="46"/>
      <c r="CO64" s="46"/>
      <c r="CP64" s="46"/>
      <c r="CQ64" s="40"/>
      <c r="CR64" s="38"/>
      <c r="CS64" s="38"/>
      <c r="CT64" s="38"/>
      <c r="CU64" s="40"/>
      <c r="CV64" s="46"/>
      <c r="CW64" s="19"/>
      <c r="CX64" s="19"/>
      <c r="CY64" s="19"/>
      <c r="CZ64" s="19"/>
      <c r="DA64" s="19"/>
      <c r="DB64" s="19"/>
      <c r="DC64" s="19"/>
      <c r="DD64" s="19"/>
      <c r="DE64" s="19"/>
      <c r="DF64" s="19"/>
      <c r="DG64" s="19"/>
      <c r="DH64" s="19"/>
      <c r="DI64" s="19"/>
      <c r="DJ64" s="19"/>
      <c r="DK64" s="19"/>
      <c r="DL64" s="19"/>
      <c r="DM64" s="19"/>
      <c r="DN64" s="19"/>
      <c r="DO64" s="19"/>
      <c r="DP64" s="19"/>
      <c r="DQ64" s="17"/>
      <c r="DR64" s="19"/>
      <c r="DS64" s="19"/>
      <c r="DT64" s="19"/>
      <c r="DU64" s="19"/>
      <c r="DV64" s="19"/>
      <c r="DW64" s="19"/>
      <c r="DX64" s="19"/>
      <c r="DY64" s="19"/>
      <c r="DZ64" s="19"/>
      <c r="EA64" s="19"/>
      <c r="EB64" s="19"/>
      <c r="EC64" s="19"/>
      <c r="ED64" s="57"/>
      <c r="EE64" s="57"/>
      <c r="EF64" s="57"/>
      <c r="EG64" s="57"/>
      <c r="EH64" s="57"/>
      <c r="EI64" s="57"/>
      <c r="EJ64" s="57"/>
      <c r="EK64" s="57"/>
      <c r="EL64" s="57"/>
      <c r="EM64" s="57"/>
      <c r="EN64" s="57"/>
      <c r="EO64" s="17"/>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19"/>
      <c r="FQ64" s="19"/>
      <c r="FR64" s="19"/>
      <c r="FS64" s="19"/>
      <c r="FT64" s="19"/>
      <c r="FU64" s="19"/>
      <c r="FV64" s="19"/>
      <c r="FW64" s="19"/>
      <c r="FX64" s="19"/>
      <c r="FY64" s="19"/>
      <c r="FZ64" s="19"/>
      <c r="GA64" s="17"/>
      <c r="GB64" s="19"/>
      <c r="GC64" s="19"/>
      <c r="GD64" s="19"/>
      <c r="GE64" s="19"/>
      <c r="GF64" s="19"/>
      <c r="GG64" s="19"/>
      <c r="GH64" s="19"/>
      <c r="GI64" s="19"/>
      <c r="GJ64" s="19"/>
      <c r="GK64" s="19"/>
      <c r="GL64" s="19"/>
      <c r="GM64" s="19"/>
      <c r="GN64" s="19"/>
      <c r="GO64" s="19"/>
      <c r="GP64" s="19"/>
      <c r="GQ64" s="17"/>
      <c r="GR64" s="16"/>
      <c r="GS64" s="17"/>
      <c r="GT64" s="1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6"/>
      <c r="JD64" s="16"/>
      <c r="JE64" s="16"/>
      <c r="JF64" s="19"/>
      <c r="JG64" s="17"/>
      <c r="JH64" s="19"/>
      <c r="JI64" s="16"/>
      <c r="JJ64" s="16"/>
      <c r="JK64" s="16"/>
      <c r="JL64" s="16"/>
      <c r="JM64" s="16"/>
      <c r="JN64" s="16"/>
      <c r="JO64" s="16"/>
      <c r="JP64" s="16"/>
      <c r="JQ64" s="16"/>
      <c r="JR64" s="19"/>
      <c r="JS64" s="17"/>
      <c r="JT64" s="19"/>
      <c r="JU64" s="16"/>
      <c r="JV64" s="16"/>
      <c r="JW64" s="16"/>
      <c r="JX64" s="16"/>
      <c r="JY64" s="16"/>
      <c r="JZ64" s="16"/>
      <c r="KA64" s="16"/>
      <c r="KB64" s="16"/>
      <c r="KC64" s="16"/>
      <c r="KD64" s="19"/>
      <c r="KE64" s="17"/>
      <c r="KF64" s="19"/>
      <c r="KG64" s="16"/>
      <c r="KH64" s="16"/>
      <c r="KI64" s="16"/>
      <c r="KJ64" s="16"/>
      <c r="KK64" s="16"/>
      <c r="KL64" s="16"/>
      <c r="KM64" s="17"/>
      <c r="KN64" s="81"/>
      <c r="KO64" s="19"/>
      <c r="KP64" s="19"/>
      <c r="KQ64" s="19"/>
      <c r="KR64" s="19"/>
      <c r="KS64" s="19"/>
      <c r="KT64" s="17"/>
      <c r="KU64" s="16"/>
      <c r="KV64" s="16"/>
      <c r="KW64" s="16"/>
      <c r="KX64" s="16"/>
      <c r="KY64" s="16"/>
      <c r="KZ64" s="16"/>
      <c r="LA64" s="16"/>
      <c r="LB64" s="16"/>
      <c r="LC64" s="16"/>
      <c r="LD64" s="16"/>
      <c r="LE64" s="49"/>
      <c r="LF64" s="16"/>
      <c r="LG64" s="16"/>
      <c r="LH64" s="16"/>
      <c r="LI64" s="16"/>
      <c r="LJ64" s="17"/>
      <c r="LK64" s="19"/>
      <c r="LL64" s="19"/>
      <c r="LM64" s="19"/>
      <c r="LN64" s="19"/>
      <c r="LO64" s="19"/>
      <c r="LP64" s="19"/>
      <c r="LQ64" s="49"/>
      <c r="LR64" s="16"/>
      <c r="LS64" s="16"/>
      <c r="LT64" s="16"/>
      <c r="LU64" s="16"/>
      <c r="LV64" s="16"/>
      <c r="LW64" s="16"/>
      <c r="LX64" s="19"/>
      <c r="LY64" s="19"/>
      <c r="LZ64" s="17"/>
      <c r="MA64" s="16"/>
      <c r="MB64" s="16"/>
      <c r="MC64" s="16"/>
      <c r="MD64" s="16"/>
      <c r="ME64" s="16"/>
      <c r="MF64" s="16"/>
      <c r="MG64" s="16"/>
      <c r="MH64" s="19"/>
      <c r="MI64" s="17"/>
      <c r="MJ64" s="16"/>
      <c r="MK64" s="16"/>
      <c r="ML64" s="16"/>
      <c r="MM64" s="16"/>
      <c r="MN64" s="16"/>
      <c r="MO64" s="17"/>
      <c r="MP64" s="16"/>
      <c r="MQ64" s="16"/>
      <c r="MR64" s="16"/>
      <c r="MS64" s="16"/>
      <c r="MT64" s="19"/>
      <c r="MU64" s="19"/>
      <c r="MV64" s="49"/>
      <c r="MW64" s="16"/>
      <c r="MX64" s="16"/>
      <c r="MY64" s="16"/>
      <c r="MZ64" s="16"/>
      <c r="NA64" s="16"/>
      <c r="NB64" s="16"/>
      <c r="NC64" s="19"/>
      <c r="ND64" s="17"/>
      <c r="NE64" s="16"/>
      <c r="NF64" s="16"/>
      <c r="NG64" s="16"/>
      <c r="NH64" s="16"/>
      <c r="NI64" s="16"/>
      <c r="NJ64" s="16"/>
      <c r="NK64" s="16"/>
      <c r="NL64" s="19"/>
      <c r="NM64" s="17"/>
      <c r="NN64" s="19"/>
      <c r="NO64" s="16"/>
      <c r="NP64" s="16"/>
      <c r="NQ64" s="16"/>
      <c r="NR64" s="16"/>
      <c r="NS64" s="17"/>
      <c r="NT64" s="16"/>
      <c r="NU64" s="16"/>
      <c r="NV64" s="16"/>
      <c r="NW64" s="16"/>
      <c r="NX64" s="19"/>
      <c r="NY64" s="17"/>
      <c r="NZ64" s="19"/>
      <c r="OA64" s="16"/>
      <c r="OB64" s="16"/>
      <c r="OC64" s="16"/>
      <c r="OD64" s="16"/>
      <c r="OE64" s="16"/>
      <c r="OF64" s="16"/>
      <c r="OG64" s="19"/>
      <c r="OH64" s="17"/>
      <c r="OI64" s="16"/>
      <c r="OJ64" s="16"/>
      <c r="OK64" s="16"/>
      <c r="OL64" s="16"/>
      <c r="OM64" s="16"/>
      <c r="ON64" s="16"/>
      <c r="OO64" s="16"/>
      <c r="OP64" s="19"/>
      <c r="OQ64" s="17"/>
      <c r="OR64" s="16"/>
      <c r="OS64" s="16"/>
      <c r="OT64" s="16"/>
      <c r="OU64" s="16"/>
      <c r="OV64" s="19"/>
      <c r="OW64" s="17"/>
      <c r="OX64" s="19"/>
      <c r="OY64" s="16"/>
      <c r="OZ64" s="16"/>
      <c r="PA64" s="16"/>
      <c r="PB64" s="19"/>
      <c r="PC64" s="19"/>
      <c r="PD64" s="49"/>
      <c r="PE64" s="16"/>
      <c r="PF64" s="16"/>
      <c r="PG64" s="16"/>
      <c r="PH64" s="16"/>
      <c r="PI64" s="16"/>
      <c r="PJ64" s="16"/>
      <c r="PK64" s="19"/>
      <c r="PL64" s="17"/>
      <c r="PM64" s="19"/>
      <c r="PN64" s="16"/>
      <c r="PO64" s="16"/>
      <c r="PP64" s="16"/>
      <c r="PQ64" s="16"/>
      <c r="PR64" s="16"/>
      <c r="PS64" s="16"/>
      <c r="PT64" s="19"/>
      <c r="PU64" s="17"/>
      <c r="PV64" s="19"/>
      <c r="PW64" s="16"/>
      <c r="PX64" s="16"/>
      <c r="PY64" s="16"/>
      <c r="PZ64" s="16"/>
      <c r="QA64" s="16"/>
      <c r="QB64" s="16"/>
      <c r="QC64" s="19"/>
      <c r="QD64" s="17"/>
      <c r="QE64" s="19"/>
      <c r="QF64" s="16"/>
      <c r="QG64" s="16"/>
      <c r="QH64" s="16"/>
      <c r="QI64" s="16"/>
      <c r="QJ64" s="16"/>
      <c r="QK64" s="19"/>
      <c r="QL64" s="19"/>
      <c r="QM64" s="17"/>
      <c r="QN64" s="19"/>
      <c r="QO64" s="16"/>
      <c r="QP64" s="16"/>
      <c r="QQ64" s="16"/>
      <c r="QR64" s="16"/>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19"/>
      <c r="C65" s="17"/>
      <c r="D65" s="16"/>
      <c r="E65" s="16"/>
      <c r="F65" s="16"/>
      <c r="G65" s="17"/>
      <c r="H65" s="31"/>
      <c r="I65" s="31"/>
      <c r="J65" s="31"/>
      <c r="K65" s="31"/>
      <c r="L65" s="46"/>
      <c r="M65" s="46"/>
      <c r="N65" s="46"/>
      <c r="O65" s="46"/>
      <c r="P65" s="46"/>
      <c r="Q65" s="46"/>
      <c r="R65" s="46"/>
      <c r="S65" s="46"/>
      <c r="T65" s="46"/>
      <c r="U65" s="46"/>
      <c r="V65" s="46"/>
      <c r="W65" s="40"/>
      <c r="X65" s="36"/>
      <c r="Y65" s="36"/>
      <c r="Z65" s="36"/>
      <c r="AA65" s="36"/>
      <c r="AP65" s="58"/>
      <c r="AQ65" s="58"/>
      <c r="AR65" s="58"/>
      <c r="AS65" s="58"/>
      <c r="AT65" s="58"/>
      <c r="AU65" s="58"/>
      <c r="AV65" s="58"/>
      <c r="AX65" s="49"/>
      <c r="AY65" s="16"/>
      <c r="AZ65" s="16"/>
      <c r="BA65" s="16"/>
      <c r="BB65" s="16"/>
      <c r="BC65" s="16"/>
      <c r="BD65" s="16"/>
      <c r="BE65" s="16"/>
      <c r="BF65" s="19"/>
      <c r="BG65" s="19"/>
      <c r="BH65" s="19"/>
      <c r="BI65" s="19"/>
      <c r="BJ65" s="19"/>
      <c r="BK65" s="19"/>
      <c r="BL65" s="19"/>
      <c r="BM65" s="19"/>
      <c r="BN65" s="19"/>
      <c r="BO65" s="19"/>
      <c r="BP65" s="19"/>
      <c r="BQ65" s="19"/>
      <c r="BR65" s="19"/>
      <c r="BS65" s="19"/>
      <c r="BT65" s="19"/>
      <c r="BU65" s="17"/>
      <c r="BV65" s="19"/>
      <c r="BW65" s="17"/>
      <c r="BX65" s="16"/>
      <c r="BY65" s="16"/>
      <c r="BZ65" s="16"/>
      <c r="CA65" s="17"/>
      <c r="CB65" s="31"/>
      <c r="CC65" s="31"/>
      <c r="CD65" s="31"/>
      <c r="CE65" s="31"/>
      <c r="CF65" s="46"/>
      <c r="CG65" s="46"/>
      <c r="CH65" s="46"/>
      <c r="CI65" s="46"/>
      <c r="CJ65" s="46"/>
      <c r="CK65" s="46"/>
      <c r="CL65" s="46"/>
      <c r="CM65" s="46"/>
      <c r="CN65" s="46"/>
      <c r="CO65" s="46"/>
      <c r="CP65" s="46"/>
      <c r="CQ65" s="40"/>
      <c r="CR65" s="38"/>
      <c r="CS65" s="38"/>
      <c r="CT65" s="38"/>
      <c r="CU65" s="40"/>
      <c r="CV65" s="46"/>
      <c r="CW65" s="19"/>
      <c r="CX65" s="19"/>
      <c r="CY65" s="19"/>
      <c r="CZ65" s="19"/>
      <c r="DA65" s="19"/>
      <c r="DB65" s="19"/>
      <c r="DC65" s="19"/>
      <c r="DD65" s="19"/>
      <c r="DE65" s="19"/>
      <c r="DF65" s="19"/>
      <c r="DG65" s="19"/>
      <c r="DH65" s="19"/>
      <c r="DI65" s="19"/>
      <c r="DJ65" s="19"/>
      <c r="DK65" s="19"/>
      <c r="DL65" s="19"/>
      <c r="DM65" s="19"/>
      <c r="DN65" s="19"/>
      <c r="DO65" s="19"/>
      <c r="DP65" s="19"/>
      <c r="DQ65" s="17"/>
      <c r="DR65" s="19"/>
      <c r="DS65" s="19"/>
      <c r="DT65" s="19"/>
      <c r="DU65" s="19"/>
      <c r="DV65" s="19"/>
      <c r="DW65" s="19"/>
      <c r="DX65" s="19"/>
      <c r="DY65" s="19"/>
      <c r="DZ65" s="19"/>
      <c r="EA65" s="19"/>
      <c r="EB65" s="19"/>
      <c r="EC65" s="19"/>
      <c r="ED65" s="57"/>
      <c r="EE65" s="57"/>
      <c r="EF65" s="57"/>
      <c r="EG65" s="57"/>
      <c r="EH65" s="57"/>
      <c r="EI65" s="57"/>
      <c r="EJ65" s="57"/>
      <c r="EK65" s="57"/>
      <c r="EL65" s="57"/>
      <c r="EM65" s="57"/>
      <c r="EN65" s="57"/>
      <c r="EO65" s="17"/>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19"/>
      <c r="FQ65" s="19"/>
      <c r="FR65" s="19"/>
      <c r="FS65" s="19"/>
      <c r="FT65" s="19"/>
      <c r="FU65" s="19"/>
      <c r="FV65" s="19"/>
      <c r="FW65" s="19"/>
      <c r="FX65" s="19"/>
      <c r="FY65" s="19"/>
      <c r="FZ65" s="19"/>
      <c r="GA65" s="17"/>
      <c r="GB65" s="19"/>
      <c r="GC65" s="19"/>
      <c r="GD65" s="19"/>
      <c r="GE65" s="19"/>
      <c r="GF65" s="19"/>
      <c r="GG65" s="19"/>
      <c r="GH65" s="19"/>
      <c r="GI65" s="19"/>
      <c r="GJ65" s="19"/>
      <c r="GK65" s="19"/>
      <c r="GL65" s="19"/>
      <c r="GM65" s="19"/>
      <c r="GN65" s="19"/>
      <c r="GO65" s="19"/>
      <c r="GP65" s="19"/>
      <c r="GQ65" s="17"/>
      <c r="GR65" s="16"/>
      <c r="GS65" s="17"/>
      <c r="GT65" s="1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6"/>
      <c r="JD65" s="16"/>
      <c r="JE65" s="16"/>
      <c r="JF65" s="19"/>
      <c r="JG65" s="17"/>
      <c r="JH65" s="19"/>
      <c r="JI65" s="16"/>
      <c r="JJ65" s="16"/>
      <c r="JK65" s="16"/>
      <c r="JL65" s="16"/>
      <c r="JM65" s="16"/>
      <c r="JN65" s="16"/>
      <c r="JO65" s="16"/>
      <c r="JP65" s="16"/>
      <c r="JQ65" s="16"/>
      <c r="JR65" s="19"/>
      <c r="JS65" s="17"/>
      <c r="JT65" s="19"/>
      <c r="JU65" s="16"/>
      <c r="JV65" s="16"/>
      <c r="JW65" s="16"/>
      <c r="JX65" s="16"/>
      <c r="JY65" s="16"/>
      <c r="JZ65" s="16"/>
      <c r="KA65" s="16"/>
      <c r="KB65" s="16"/>
      <c r="KC65" s="16"/>
      <c r="KD65" s="19"/>
      <c r="KE65" s="17"/>
      <c r="KF65" s="19"/>
      <c r="KG65" s="16"/>
      <c r="KH65" s="16"/>
      <c r="KI65" s="16"/>
      <c r="KJ65" s="16"/>
      <c r="KK65" s="16"/>
      <c r="KL65" s="16"/>
      <c r="KM65" s="17"/>
      <c r="KN65" s="81"/>
      <c r="KO65" s="19"/>
      <c r="KP65" s="19"/>
      <c r="KQ65" s="19"/>
      <c r="KR65" s="19"/>
      <c r="KS65" s="19"/>
      <c r="KT65" s="17"/>
      <c r="KU65" s="16"/>
      <c r="KV65" s="16"/>
      <c r="KW65" s="16"/>
      <c r="KX65" s="16"/>
      <c r="KY65" s="16"/>
      <c r="KZ65" s="16"/>
      <c r="LA65" s="16"/>
      <c r="LB65" s="16"/>
      <c r="LC65" s="16"/>
      <c r="LD65" s="16"/>
      <c r="LE65" s="49"/>
      <c r="LF65" s="16"/>
      <c r="LG65" s="16"/>
      <c r="LH65" s="16"/>
      <c r="LI65" s="16"/>
      <c r="LJ65" s="17"/>
      <c r="LK65" s="19"/>
      <c r="LL65" s="19"/>
      <c r="LM65" s="19"/>
      <c r="LN65" s="19"/>
      <c r="LO65" s="19"/>
      <c r="LP65" s="19"/>
      <c r="LQ65" s="49"/>
      <c r="LR65" s="16"/>
      <c r="LS65" s="16"/>
      <c r="LT65" s="16"/>
      <c r="LU65" s="16"/>
      <c r="LV65" s="16"/>
      <c r="LW65" s="16"/>
      <c r="LX65" s="19"/>
      <c r="LY65" s="19"/>
      <c r="LZ65" s="17"/>
      <c r="MA65" s="16"/>
      <c r="MB65" s="16"/>
      <c r="MC65" s="16"/>
      <c r="MD65" s="16"/>
      <c r="ME65" s="16"/>
      <c r="MF65" s="16"/>
      <c r="MG65" s="16"/>
      <c r="MH65" s="19"/>
      <c r="MI65" s="17"/>
      <c r="MJ65" s="16"/>
      <c r="MK65" s="16"/>
      <c r="ML65" s="16"/>
      <c r="MM65" s="16"/>
      <c r="MN65" s="16"/>
      <c r="MO65" s="17"/>
      <c r="MP65" s="16"/>
      <c r="MQ65" s="16"/>
      <c r="MR65" s="16"/>
      <c r="MS65" s="16"/>
      <c r="MT65" s="19"/>
      <c r="MU65" s="19"/>
      <c r="MV65" s="49"/>
      <c r="MW65" s="16"/>
      <c r="MX65" s="16"/>
      <c r="MY65" s="16"/>
      <c r="MZ65" s="16"/>
      <c r="NA65" s="16"/>
      <c r="NB65" s="16"/>
      <c r="NC65" s="19"/>
      <c r="ND65" s="17"/>
      <c r="NE65" s="16"/>
      <c r="NF65" s="16"/>
      <c r="NG65" s="16"/>
      <c r="NH65" s="16"/>
      <c r="NI65" s="16"/>
      <c r="NJ65" s="16"/>
      <c r="NK65" s="16"/>
      <c r="NL65" s="19"/>
      <c r="NM65" s="17"/>
      <c r="NN65" s="19"/>
      <c r="NO65" s="16"/>
      <c r="NP65" s="16"/>
      <c r="NQ65" s="16"/>
      <c r="NR65" s="16"/>
      <c r="NS65" s="17"/>
      <c r="NT65" s="16"/>
      <c r="NU65" s="16"/>
      <c r="NV65" s="16"/>
      <c r="NW65" s="16"/>
      <c r="NX65" s="19"/>
      <c r="NY65" s="17"/>
      <c r="NZ65" s="19"/>
      <c r="OA65" s="16"/>
      <c r="OB65" s="16"/>
      <c r="OC65" s="16"/>
      <c r="OD65" s="16"/>
      <c r="OE65" s="16"/>
      <c r="OF65" s="16"/>
      <c r="OG65" s="19"/>
      <c r="OH65" s="17"/>
      <c r="OI65" s="16"/>
      <c r="OJ65" s="16"/>
      <c r="OK65" s="16"/>
      <c r="OL65" s="16"/>
      <c r="OM65" s="16"/>
      <c r="ON65" s="16"/>
      <c r="OO65" s="16"/>
      <c r="OP65" s="19"/>
      <c r="OQ65" s="17"/>
      <c r="OR65" s="16"/>
      <c r="OS65" s="16"/>
      <c r="OT65" s="16"/>
      <c r="OU65" s="16"/>
      <c r="OV65" s="19"/>
      <c r="OW65" s="17"/>
      <c r="OX65" s="19"/>
      <c r="OY65" s="16"/>
      <c r="OZ65" s="16"/>
      <c r="PA65" s="16"/>
      <c r="PB65" s="19"/>
      <c r="PC65" s="19"/>
      <c r="PD65" s="49"/>
      <c r="PE65" s="16"/>
      <c r="PF65" s="16"/>
      <c r="PG65" s="16"/>
      <c r="PH65" s="16"/>
      <c r="PI65" s="16"/>
      <c r="PJ65" s="16"/>
      <c r="PK65" s="19"/>
      <c r="PL65" s="17"/>
      <c r="PM65" s="19"/>
      <c r="PN65" s="16"/>
      <c r="PO65" s="16"/>
      <c r="PP65" s="16"/>
      <c r="PQ65" s="16"/>
      <c r="PR65" s="16"/>
      <c r="PS65" s="16"/>
      <c r="PT65" s="19"/>
      <c r="PU65" s="17"/>
      <c r="PV65" s="19"/>
      <c r="PW65" s="16"/>
      <c r="PX65" s="16"/>
      <c r="PY65" s="16"/>
      <c r="PZ65" s="16"/>
      <c r="QA65" s="16"/>
      <c r="QB65" s="16"/>
      <c r="QC65" s="19"/>
      <c r="QD65" s="17"/>
      <c r="QE65" s="19"/>
      <c r="QF65" s="16"/>
      <c r="QG65" s="16"/>
      <c r="QH65" s="16"/>
      <c r="QI65" s="16"/>
      <c r="QJ65" s="16"/>
      <c r="QK65" s="19"/>
      <c r="QL65" s="19"/>
      <c r="QM65" s="17"/>
      <c r="QN65" s="19"/>
      <c r="QO65" s="16"/>
      <c r="QP65" s="16"/>
      <c r="QQ65" s="16"/>
      <c r="QR65" s="16"/>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19"/>
      <c r="C66" s="17"/>
      <c r="D66" s="16"/>
      <c r="E66" s="16"/>
      <c r="F66" s="16"/>
      <c r="G66" s="17"/>
      <c r="H66" s="31"/>
      <c r="I66" s="31"/>
      <c r="J66" s="31"/>
      <c r="K66" s="31"/>
      <c r="L66" s="46"/>
      <c r="M66" s="46"/>
      <c r="N66" s="46"/>
      <c r="O66" s="46"/>
      <c r="P66" s="46"/>
      <c r="Q66" s="46"/>
      <c r="R66" s="46"/>
      <c r="S66" s="46"/>
      <c r="T66" s="46"/>
      <c r="U66" s="46"/>
      <c r="V66" s="46"/>
      <c r="W66" s="40"/>
      <c r="X66" s="36"/>
      <c r="Y66" s="36"/>
      <c r="Z66" s="36"/>
      <c r="AA66" s="36"/>
      <c r="AP66" s="58"/>
      <c r="AQ66" s="58"/>
      <c r="AR66" s="58"/>
      <c r="AS66" s="58"/>
      <c r="AT66" s="58"/>
      <c r="AU66" s="58"/>
      <c r="AV66" s="58"/>
      <c r="AX66" s="49"/>
      <c r="AY66" s="16"/>
      <c r="AZ66" s="16"/>
      <c r="BA66" s="16"/>
      <c r="BB66" s="16"/>
      <c r="BC66" s="16"/>
      <c r="BD66" s="16"/>
      <c r="BE66" s="16"/>
      <c r="BF66" s="19"/>
      <c r="BG66" s="19"/>
      <c r="BH66" s="19"/>
      <c r="BI66" s="19"/>
      <c r="BJ66" s="19"/>
      <c r="BK66" s="19"/>
      <c r="BL66" s="19"/>
      <c r="BM66" s="19"/>
      <c r="BN66" s="19"/>
      <c r="BO66" s="19"/>
      <c r="BP66" s="19"/>
      <c r="BQ66" s="19"/>
      <c r="BR66" s="19"/>
      <c r="BS66" s="19"/>
      <c r="BT66" s="19"/>
      <c r="BU66" s="17"/>
      <c r="BV66" s="19"/>
      <c r="BW66" s="17"/>
      <c r="BX66" s="16"/>
      <c r="BY66" s="16"/>
      <c r="BZ66" s="16"/>
      <c r="CA66" s="17"/>
      <c r="CB66" s="31"/>
      <c r="CC66" s="31"/>
      <c r="CD66" s="31"/>
      <c r="CE66" s="31"/>
      <c r="CF66" s="46"/>
      <c r="CG66" s="46"/>
      <c r="CH66" s="46"/>
      <c r="CI66" s="46"/>
      <c r="CJ66" s="46"/>
      <c r="CK66" s="46"/>
      <c r="CL66" s="46"/>
      <c r="CM66" s="46"/>
      <c r="CN66" s="46"/>
      <c r="CO66" s="46"/>
      <c r="CP66" s="46"/>
      <c r="CQ66" s="40"/>
      <c r="CR66" s="38"/>
      <c r="CS66" s="38"/>
      <c r="CT66" s="38"/>
      <c r="CU66" s="40"/>
      <c r="CV66" s="46"/>
      <c r="CW66" s="19"/>
      <c r="CX66" s="19"/>
      <c r="CY66" s="19"/>
      <c r="CZ66" s="19"/>
      <c r="DA66" s="19"/>
      <c r="DB66" s="19"/>
      <c r="DC66" s="19"/>
      <c r="DD66" s="19"/>
      <c r="DE66" s="19"/>
      <c r="DF66" s="19"/>
      <c r="DG66" s="19"/>
      <c r="DH66" s="19"/>
      <c r="DI66" s="19"/>
      <c r="DJ66" s="19"/>
      <c r="DK66" s="19"/>
      <c r="DL66" s="19"/>
      <c r="DM66" s="19"/>
      <c r="DN66" s="19"/>
      <c r="DO66" s="19"/>
      <c r="DP66" s="19"/>
      <c r="DQ66" s="17"/>
      <c r="DR66" s="19"/>
      <c r="DS66" s="19"/>
      <c r="DT66" s="19"/>
      <c r="DU66" s="19"/>
      <c r="DV66" s="19"/>
      <c r="DW66" s="19"/>
      <c r="DX66" s="19"/>
      <c r="DY66" s="19"/>
      <c r="DZ66" s="19"/>
      <c r="EA66" s="19"/>
      <c r="EB66" s="19"/>
      <c r="EC66" s="19"/>
      <c r="ED66" s="57"/>
      <c r="EE66" s="57"/>
      <c r="EF66" s="57"/>
      <c r="EG66" s="57"/>
      <c r="EH66" s="57"/>
      <c r="EI66" s="57"/>
      <c r="EJ66" s="57"/>
      <c r="EK66" s="57"/>
      <c r="EL66" s="57"/>
      <c r="EM66" s="57"/>
      <c r="EN66" s="57"/>
      <c r="EO66" s="17"/>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19"/>
      <c r="FQ66" s="19"/>
      <c r="FR66" s="19"/>
      <c r="FS66" s="19"/>
      <c r="FT66" s="19"/>
      <c r="FU66" s="19"/>
      <c r="FV66" s="19"/>
      <c r="FW66" s="19"/>
      <c r="FX66" s="19"/>
      <c r="FY66" s="19"/>
      <c r="FZ66" s="19"/>
      <c r="GA66" s="17"/>
      <c r="GB66" s="19"/>
      <c r="GC66" s="19"/>
      <c r="GD66" s="19"/>
      <c r="GE66" s="19"/>
      <c r="GF66" s="19"/>
      <c r="GG66" s="19"/>
      <c r="GH66" s="19"/>
      <c r="GI66" s="19"/>
      <c r="GJ66" s="19"/>
      <c r="GK66" s="19"/>
      <c r="GL66" s="19"/>
      <c r="GM66" s="19"/>
      <c r="GN66" s="19"/>
      <c r="GO66" s="19"/>
      <c r="GP66" s="19"/>
      <c r="GQ66" s="17"/>
      <c r="GR66" s="16"/>
      <c r="GS66" s="17"/>
      <c r="GT66" s="1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6"/>
      <c r="JD66" s="16"/>
      <c r="JE66" s="16"/>
      <c r="JF66" s="19"/>
      <c r="JG66" s="17"/>
      <c r="JH66" s="19"/>
      <c r="JI66" s="16"/>
      <c r="JJ66" s="16"/>
      <c r="JK66" s="16"/>
      <c r="JL66" s="16"/>
      <c r="JM66" s="16"/>
      <c r="JN66" s="16"/>
      <c r="JO66" s="16"/>
      <c r="JP66" s="16"/>
      <c r="JQ66" s="16"/>
      <c r="JR66" s="19"/>
      <c r="JS66" s="17"/>
      <c r="JT66" s="19"/>
      <c r="JU66" s="16"/>
      <c r="JV66" s="16"/>
      <c r="JW66" s="16"/>
      <c r="JX66" s="16"/>
      <c r="JY66" s="16"/>
      <c r="JZ66" s="16"/>
      <c r="KA66" s="16"/>
      <c r="KB66" s="16"/>
      <c r="KC66" s="16"/>
      <c r="KD66" s="19"/>
      <c r="KE66" s="17"/>
      <c r="KF66" s="19"/>
      <c r="KG66" s="16"/>
      <c r="KH66" s="16"/>
      <c r="KI66" s="16"/>
      <c r="KJ66" s="16"/>
      <c r="KK66" s="16"/>
      <c r="KL66" s="16"/>
      <c r="KM66" s="17"/>
      <c r="KN66" s="81"/>
      <c r="KO66" s="19"/>
      <c r="KP66" s="19"/>
      <c r="KQ66" s="19"/>
      <c r="KR66" s="19"/>
      <c r="KS66" s="19"/>
      <c r="KT66" s="17"/>
      <c r="KU66" s="16"/>
      <c r="KV66" s="16"/>
      <c r="KW66" s="16"/>
      <c r="KX66" s="16"/>
      <c r="KY66" s="16"/>
      <c r="KZ66" s="16"/>
      <c r="LA66" s="16"/>
      <c r="LB66" s="16"/>
      <c r="LC66" s="16"/>
      <c r="LD66" s="16"/>
      <c r="LE66" s="49"/>
      <c r="LF66" s="16"/>
      <c r="LG66" s="16"/>
      <c r="LH66" s="16"/>
      <c r="LI66" s="16"/>
      <c r="LJ66" s="17"/>
      <c r="LK66" s="19"/>
      <c r="LL66" s="19"/>
      <c r="LM66" s="19"/>
      <c r="LN66" s="19"/>
      <c r="LO66" s="19"/>
      <c r="LP66" s="19"/>
      <c r="LQ66" s="49"/>
      <c r="LR66" s="16"/>
      <c r="LS66" s="16"/>
      <c r="LT66" s="16"/>
      <c r="LU66" s="16"/>
      <c r="LV66" s="16"/>
      <c r="LW66" s="16"/>
      <c r="LX66" s="19"/>
      <c r="LY66" s="19"/>
      <c r="LZ66" s="17"/>
      <c r="MA66" s="16"/>
      <c r="MB66" s="16"/>
      <c r="MC66" s="16"/>
      <c r="MD66" s="16"/>
      <c r="ME66" s="16"/>
      <c r="MF66" s="16"/>
      <c r="MG66" s="16"/>
      <c r="MH66" s="19"/>
      <c r="MI66" s="17"/>
      <c r="MJ66" s="16"/>
      <c r="MK66" s="16"/>
      <c r="ML66" s="16"/>
      <c r="MM66" s="16"/>
      <c r="MN66" s="16"/>
      <c r="MO66" s="17"/>
      <c r="MP66" s="16"/>
      <c r="MQ66" s="16"/>
      <c r="MR66" s="16"/>
      <c r="MS66" s="16"/>
      <c r="MT66" s="19"/>
      <c r="MU66" s="19"/>
      <c r="MV66" s="49"/>
      <c r="MW66" s="16"/>
      <c r="MX66" s="16"/>
      <c r="MY66" s="16"/>
      <c r="MZ66" s="16"/>
      <c r="NA66" s="16"/>
      <c r="NB66" s="16"/>
      <c r="NC66" s="19"/>
      <c r="ND66" s="17"/>
      <c r="NE66" s="16"/>
      <c r="NF66" s="16"/>
      <c r="NG66" s="16"/>
      <c r="NH66" s="16"/>
      <c r="NI66" s="16"/>
      <c r="NJ66" s="16"/>
      <c r="NK66" s="16"/>
      <c r="NL66" s="19"/>
      <c r="NM66" s="17"/>
      <c r="NN66" s="19"/>
      <c r="NO66" s="16"/>
      <c r="NP66" s="16"/>
      <c r="NQ66" s="16"/>
      <c r="NR66" s="16"/>
      <c r="NS66" s="17"/>
      <c r="NT66" s="16"/>
      <c r="NU66" s="16"/>
      <c r="NV66" s="16"/>
      <c r="NW66" s="16"/>
      <c r="NX66" s="19"/>
      <c r="NY66" s="17"/>
      <c r="NZ66" s="19"/>
      <c r="OA66" s="16"/>
      <c r="OB66" s="16"/>
      <c r="OC66" s="16"/>
      <c r="OD66" s="16"/>
      <c r="OE66" s="16"/>
      <c r="OF66" s="16"/>
      <c r="OG66" s="19"/>
      <c r="OH66" s="17"/>
      <c r="OI66" s="16"/>
      <c r="OJ66" s="16"/>
      <c r="OK66" s="16"/>
      <c r="OL66" s="16"/>
      <c r="OM66" s="16"/>
      <c r="ON66" s="16"/>
      <c r="OO66" s="16"/>
      <c r="OP66" s="19"/>
      <c r="OQ66" s="17"/>
      <c r="OR66" s="16"/>
      <c r="OS66" s="16"/>
      <c r="OT66" s="16"/>
      <c r="OU66" s="16"/>
      <c r="OV66" s="19"/>
      <c r="OW66" s="17"/>
      <c r="OX66" s="19"/>
      <c r="OY66" s="16"/>
      <c r="OZ66" s="16"/>
      <c r="PA66" s="16"/>
      <c r="PB66" s="19"/>
      <c r="PC66" s="19"/>
      <c r="PD66" s="49"/>
      <c r="PE66" s="16"/>
      <c r="PF66" s="16"/>
      <c r="PG66" s="16"/>
      <c r="PH66" s="16"/>
      <c r="PI66" s="16"/>
      <c r="PJ66" s="16"/>
      <c r="PK66" s="19"/>
      <c r="PL66" s="17"/>
      <c r="PM66" s="19"/>
      <c r="PN66" s="16"/>
      <c r="PO66" s="16"/>
      <c r="PP66" s="16"/>
      <c r="PQ66" s="16"/>
      <c r="PR66" s="16"/>
      <c r="PS66" s="16"/>
      <c r="PT66" s="19"/>
      <c r="PU66" s="17"/>
      <c r="PV66" s="19"/>
      <c r="PW66" s="16"/>
      <c r="PX66" s="16"/>
      <c r="PY66" s="16"/>
      <c r="PZ66" s="16"/>
      <c r="QA66" s="16"/>
      <c r="QB66" s="16"/>
      <c r="QC66" s="19"/>
      <c r="QD66" s="17"/>
      <c r="QE66" s="19"/>
      <c r="QF66" s="16"/>
      <c r="QG66" s="16"/>
      <c r="QH66" s="16"/>
      <c r="QI66" s="16"/>
      <c r="QJ66" s="16"/>
      <c r="QK66" s="19"/>
      <c r="QL66" s="19"/>
      <c r="QM66" s="17"/>
      <c r="QN66" s="19"/>
      <c r="QO66" s="16"/>
      <c r="QP66" s="16"/>
      <c r="QQ66" s="16"/>
      <c r="QR66" s="16"/>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sheetData>
  <mergeCells count="145">
    <mergeCell ref="RI1:RL1"/>
    <mergeCell ref="RI3:RL3"/>
    <mergeCell ref="RI2:RL2"/>
    <mergeCell ref="RE3:RH3"/>
    <mergeCell ref="RE2:RH2"/>
    <mergeCell ref="RA2:RD2"/>
    <mergeCell ref="RA3:RD3"/>
    <mergeCell ref="QW3:QZ3"/>
    <mergeCell ref="QW2:QZ2"/>
    <mergeCell ref="QW1:QZ1"/>
    <mergeCell ref="RA1:RD1"/>
    <mergeCell ref="RE1:RH1"/>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CR3:CU3"/>
    <mergeCell ref="GR3:GS3"/>
    <mergeCell ref="GT3:HA3"/>
    <mergeCell ref="KF2:KI2"/>
    <mergeCell ref="KJ2:KM2"/>
    <mergeCell ref="HY2:IM2"/>
    <mergeCell ref="IO2:IU2"/>
    <mergeCell ref="IV2:JF2"/>
    <mergeCell ref="JH2:JR2"/>
    <mergeCell ref="JT2:KD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H2:K2"/>
    <mergeCell ref="L2:O2"/>
    <mergeCell ref="P2:S2"/>
    <mergeCell ref="T2:W2"/>
    <mergeCell ref="AX2:BI2"/>
    <mergeCell ref="BJ2:BU2"/>
    <mergeCell ref="B3:C3"/>
    <mergeCell ref="L3:O3"/>
    <mergeCell ref="P3:S3"/>
    <mergeCell ref="T3:W3"/>
    <mergeCell ref="AB2:AL2"/>
    <mergeCell ref="AM2:AW2"/>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81" t="s">
        <v>148</v>
      </c>
      <c r="C2" s="381"/>
      <c r="D2" s="381"/>
      <c r="E2" s="381"/>
    </row>
    <row r="3" spans="1:5" ht="15.95" customHeight="1" thickBot="1" x14ac:dyDescent="0.25">
      <c r="A3" s="159"/>
      <c r="B3" s="115"/>
    </row>
    <row r="4" spans="1:5" ht="15.95" customHeight="1" x14ac:dyDescent="0.2">
      <c r="B4" s="382" t="s">
        <v>6</v>
      </c>
      <c r="C4" s="383"/>
      <c r="D4" s="384"/>
    </row>
    <row r="5" spans="1:5" ht="27.75" customHeight="1" x14ac:dyDescent="0.2">
      <c r="B5" s="385" t="s">
        <v>84</v>
      </c>
      <c r="C5" s="386"/>
      <c r="D5" s="276" t="s">
        <v>85</v>
      </c>
    </row>
    <row r="6" spans="1:5" ht="15.95" customHeight="1" x14ac:dyDescent="0.2">
      <c r="B6" s="379" t="s">
        <v>149</v>
      </c>
      <c r="C6" s="380"/>
      <c r="D6" s="277">
        <f>+IF(Indice!$D$7="Bancos",VLOOKUP(Indice!$D$6,Bancos!$A:$AAV,MATCH(Indice!$C$27,Bancos!$A$1:$AAV$1,0)+ROW(A1)-1,0),IF(Indice!$D$7="CFC",VLOOKUP(Indice!$D$6,CFC!$A:$ABM,MATCH(Indice!$C$27,Bancos!$A$1:$AAV$1,0)+ROW(A1)-1,0),VLOOKUP(Indice!$D$6,Coop!$A:$ABM,MATCH(Indice!$C$27,Bancos!$A$1:$AAV$1,0)+ROW(A1)-1,0)))</f>
        <v>0.133333333333333</v>
      </c>
    </row>
    <row r="7" spans="1:5" ht="15.95" customHeight="1" x14ac:dyDescent="0.2">
      <c r="B7" s="379" t="s">
        <v>150</v>
      </c>
      <c r="C7" s="380"/>
      <c r="D7" s="277">
        <f>+IF(Indice!$D$7="Bancos",VLOOKUP(Indice!$D$6,Bancos!$A:$AAV,MATCH(Indice!$C$27,Bancos!$A$1:$AAV$1,0)+ROW(A2)-1,0),IF(Indice!$D$7="CFC",VLOOKUP(Indice!$D$6,CFC!$A:$ABM,MATCH(Indice!$C$27,Bancos!$A$1:$AAV$1,0)+ROW(A2)-1,0),VLOOKUP(Indice!$D$6,Coop!$A:$ABM,MATCH(Indice!$C$27,Bancos!$A$1:$AAV$1,0)+ROW(A2)-1,0)))</f>
        <v>8.3333333333333301E-2</v>
      </c>
    </row>
    <row r="8" spans="1:5" ht="15.95" customHeight="1" x14ac:dyDescent="0.2">
      <c r="B8" s="379" t="s">
        <v>151</v>
      </c>
      <c r="C8" s="380"/>
      <c r="D8" s="277">
        <f>+IF(Indice!$D$7="Bancos",VLOOKUP(Indice!$D$6,Bancos!$A:$AAV,MATCH(Indice!$C$27,Bancos!$A$1:$AAV$1,0)+ROW(A3)-1,0),IF(Indice!$D$7="CFC",VLOOKUP(Indice!$D$6,CFC!$A:$ABM,MATCH(Indice!$C$27,Bancos!$A$1:$AAV$1,0)+ROW(A3)-1,0),VLOOKUP(Indice!$D$6,Coop!$A:$ABM,MATCH(Indice!$C$27,Bancos!$A$1:$AAV$1,0)+ROW(A3)-1,0)))</f>
        <v>0.36666666666666697</v>
      </c>
    </row>
    <row r="9" spans="1:5" ht="15.95" customHeight="1" x14ac:dyDescent="0.2">
      <c r="B9" s="379" t="s">
        <v>152</v>
      </c>
      <c r="C9" s="380"/>
      <c r="D9" s="277">
        <f>+IF(Indice!$D$7="Bancos",VLOOKUP(Indice!$D$6,Bancos!$A:$AAV,MATCH(Indice!$C$27,Bancos!$A$1:$AAV$1,0)+ROW(A4)-1,0),IF(Indice!$D$7="CFC",VLOOKUP(Indice!$D$6,CFC!$A:$ABM,MATCH(Indice!$C$27,Bancos!$A$1:$AAV$1,0)+ROW(A4)-1,0),VLOOKUP(Indice!$D$6,Coop!$A:$ABM,MATCH(Indice!$C$27,Bancos!$A$1:$AAV$1,0)+ROW(A4)-1,0)))</f>
        <v>0.133333333333333</v>
      </c>
    </row>
    <row r="10" spans="1:5" ht="15.95" customHeight="1" x14ac:dyDescent="0.2">
      <c r="B10" s="379" t="s">
        <v>153</v>
      </c>
      <c r="C10" s="380"/>
      <c r="D10" s="277">
        <f>+IF(Indice!$D$7="Bancos",VLOOKUP(Indice!$D$6,Bancos!$A:$AAV,MATCH(Indice!$C$27,Bancos!$A$1:$AAV$1,0)+ROW(A5)-1,0),IF(Indice!$D$7="CFC",VLOOKUP(Indice!$D$6,CFC!$A:$ABM,MATCH(Indice!$C$27,Bancos!$A$1:$AAV$1,0)+ROW(A5)-1,0),VLOOKUP(Indice!$D$6,Coop!$A:$ABM,MATCH(Indice!$C$27,Bancos!$A$1:$AAV$1,0)+ROW(A5)-1,0)))</f>
        <v>0.15</v>
      </c>
    </row>
    <row r="11" spans="1:5" ht="15.95" customHeight="1" thickBot="1" x14ac:dyDescent="0.25">
      <c r="B11" s="387" t="s">
        <v>154</v>
      </c>
      <c r="C11" s="388"/>
      <c r="D11" s="278">
        <f>+IF(Indice!$D$7="Bancos",VLOOKUP(Indice!$D$6,Bancos!$A:$AAV,MATCH(Indice!$C$27,Bancos!$A$1:$AAV$1,0)+ROW(A6)-1,0),IF(Indice!$D$7="CFC",VLOOKUP(Indice!$D$6,CFC!$A:$ABM,MATCH(Indice!$C$27,Bancos!$A$1:$AAV$1,0)+ROW(A6)-1,0),VLOOKUP(Indice!$D$6,Coop!$A:$ABM,MATCH(Indice!$C$27,Bancos!$A$1:$AAV$1,0)+ROW(A6)-1,0)))</f>
        <v>0.133333333333333</v>
      </c>
    </row>
    <row r="12" spans="1:5" ht="15.95" customHeight="1" thickBot="1" x14ac:dyDescent="0.25">
      <c r="D12" s="161"/>
    </row>
    <row r="13" spans="1:5" ht="15.95" customHeight="1" x14ac:dyDescent="0.2">
      <c r="B13" s="382" t="s">
        <v>147</v>
      </c>
      <c r="C13" s="383"/>
      <c r="D13" s="384"/>
    </row>
    <row r="14" spans="1:5" ht="27" customHeight="1" x14ac:dyDescent="0.2">
      <c r="B14" s="385" t="s">
        <v>84</v>
      </c>
      <c r="C14" s="386"/>
      <c r="D14" s="276" t="s">
        <v>85</v>
      </c>
    </row>
    <row r="15" spans="1:5" ht="15.95" customHeight="1" x14ac:dyDescent="0.2">
      <c r="B15" s="379" t="s">
        <v>149</v>
      </c>
      <c r="C15" s="380"/>
      <c r="D15" s="277">
        <f>+IF(Indice!$D$7="Bancos",VLOOKUP(Indice!$D$6,Bancos!$A:$AAV,MATCH(Indice!$C$27,Bancos!$A$1:$AAV$1,0)+ROW(A6),0),IF(Indice!$D$7="CFC",VLOOKUP(Indice!$D$6,CFC!$A:$ABM,MATCH(Indice!$C$27,Bancos!$A$1:$AAV$1,0)+ROW(A6),0),VLOOKUP(Indice!$D$6,Coop!$A:$ABM,MATCH(Indice!$C$27,Bancos!$A$1:$AAV$1,0)+ROW(A6),0)))</f>
        <v>0.15384615384615399</v>
      </c>
    </row>
    <row r="16" spans="1:5" ht="15.95" customHeight="1" x14ac:dyDescent="0.2">
      <c r="B16" s="379" t="s">
        <v>150</v>
      </c>
      <c r="C16" s="380"/>
      <c r="D16" s="277">
        <f>+IF(Indice!$D$7="Bancos",VLOOKUP(Indice!$D$6,Bancos!$A:$AAV,MATCH(Indice!$C$27,Bancos!$A$1:$AAV$1,0)+ROW(A7),0),IF(Indice!$D$7="CFC",VLOOKUP(Indice!$D$6,CFC!$A:$ABM,MATCH(Indice!$C$27,Bancos!$A$1:$AAV$1,0)+ROW(A7),0),VLOOKUP(Indice!$D$6,Coop!$A:$ABM,MATCH(Indice!$C$27,Bancos!$A$1:$AAV$1,0)+ROW(A7),0)))</f>
        <v>0.15384615384615399</v>
      </c>
    </row>
    <row r="17" spans="2:4" ht="15.95" customHeight="1" x14ac:dyDescent="0.2">
      <c r="B17" s="379" t="s">
        <v>151</v>
      </c>
      <c r="C17" s="380"/>
      <c r="D17" s="277">
        <f>+IF(Indice!$D$7="Bancos",VLOOKUP(Indice!$D$6,Bancos!$A:$AAV,MATCH(Indice!$C$27,Bancos!$A$1:$AAV$1,0)+ROW(A8),0),IF(Indice!$D$7="CFC",VLOOKUP(Indice!$D$6,CFC!$A:$ABM,MATCH(Indice!$C$27,Bancos!$A$1:$AAV$1,0)+ROW(A8),0),VLOOKUP(Indice!$D$6,Coop!$A:$ABM,MATCH(Indice!$C$27,Bancos!$A$1:$AAV$1,0)+ROW(A8),0)))</f>
        <v>0.28846153846153799</v>
      </c>
    </row>
    <row r="18" spans="2:4" ht="15.95" customHeight="1" x14ac:dyDescent="0.2">
      <c r="B18" s="379" t="s">
        <v>152</v>
      </c>
      <c r="C18" s="380"/>
      <c r="D18" s="277">
        <f>+IF(Indice!$D$7="Bancos",VLOOKUP(Indice!$D$6,Bancos!$A:$AAV,MATCH(Indice!$C$27,Bancos!$A$1:$AAV$1,0)+ROW(A9),0),IF(Indice!$D$7="CFC",VLOOKUP(Indice!$D$6,CFC!$A:$ABM,MATCH(Indice!$C$27,Bancos!$A$1:$AAV$1,0)+ROW(A9),0),VLOOKUP(Indice!$D$6,Coop!$A:$ABM,MATCH(Indice!$C$27,Bancos!$A$1:$AAV$1,0)+ROW(A9),0)))</f>
        <v>0.230769230769231</v>
      </c>
    </row>
    <row r="19" spans="2:4" ht="15.95" customHeight="1" x14ac:dyDescent="0.2">
      <c r="B19" s="379" t="s">
        <v>153</v>
      </c>
      <c r="C19" s="380"/>
      <c r="D19" s="277">
        <f>+IF(Indice!$D$7="Bancos",VLOOKUP(Indice!$D$6,Bancos!$A:$AAV,MATCH(Indice!$C$27,Bancos!$A$1:$AAV$1,0)+ROW(A10),0),IF(Indice!$D$7="CFC",VLOOKUP(Indice!$D$6,CFC!$A:$ABM,MATCH(Indice!$C$27,Bancos!$A$1:$AAV$1,0)+ROW(A10),0),VLOOKUP(Indice!$D$6,Coop!$A:$ABM,MATCH(Indice!$C$27,Bancos!$A$1:$AAV$1,0)+ROW(A10),0)))</f>
        <v>0.134615384615385</v>
      </c>
    </row>
    <row r="20" spans="2:4" ht="15.95" customHeight="1" thickBot="1" x14ac:dyDescent="0.25">
      <c r="B20" s="387" t="s">
        <v>154</v>
      </c>
      <c r="C20" s="388"/>
      <c r="D20" s="278">
        <f>+IF(Indice!$D$7="Bancos",VLOOKUP(Indice!$D$6,Bancos!$A:$AAV,MATCH(Indice!$C$27,Bancos!$A$1:$AAV$1,0)+ROW(A11),0),IF(Indice!$D$7="CFC",VLOOKUP(Indice!$D$6,CFC!$A:$ABM,MATCH(Indice!$C$27,Bancos!$A$1:$AAV$1,0)+ROW(A11),0),VLOOKUP(Indice!$D$6,Coop!$A:$ABM,MATCH(Indice!$C$27,Bancos!$A$1:$AAV$1,0)+ROW(A11),0)))</f>
        <v>3.8461538461538498E-2</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6:C16"/>
    <mergeCell ref="B17:C17"/>
    <mergeCell ref="B18:C18"/>
    <mergeCell ref="B19:C19"/>
    <mergeCell ref="B20:C20"/>
    <mergeCell ref="B15:C15"/>
    <mergeCell ref="B2:E2"/>
    <mergeCell ref="B4:D4"/>
    <mergeCell ref="B5:C5"/>
    <mergeCell ref="B6:C6"/>
    <mergeCell ref="B7:C7"/>
    <mergeCell ref="B8:C8"/>
    <mergeCell ref="B9:C9"/>
    <mergeCell ref="B10:C10"/>
    <mergeCell ref="B11:C11"/>
    <mergeCell ref="B13:D13"/>
    <mergeCell ref="B14:C14"/>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workbookViewId="0">
      <selection activeCell="B5" sqref="B5"/>
    </sheetView>
  </sheetViews>
  <sheetFormatPr baseColWidth="10"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8" ht="42" customHeight="1" x14ac:dyDescent="0.2">
      <c r="B2" s="376" t="s">
        <v>413</v>
      </c>
      <c r="C2" s="376"/>
      <c r="D2" s="376"/>
    </row>
    <row r="3" spans="1:8" ht="12.75" customHeight="1" thickBot="1" x14ac:dyDescent="0.25">
      <c r="A3" s="143"/>
      <c r="B3" s="143"/>
      <c r="H3" s="150"/>
    </row>
    <row r="4" spans="1:8" ht="30" customHeight="1" x14ac:dyDescent="0.2">
      <c r="B4" s="389" t="s">
        <v>84</v>
      </c>
      <c r="C4" s="390"/>
      <c r="D4" s="163" t="s">
        <v>85</v>
      </c>
      <c r="H4" s="353"/>
    </row>
    <row r="5" spans="1:8" ht="15" x14ac:dyDescent="0.25">
      <c r="B5" s="243" t="s">
        <v>155</v>
      </c>
      <c r="C5" s="165"/>
      <c r="D5" s="166">
        <f>+IF(Indice!$D$7="Bancos",VLOOKUP(Indice!$D$6,Bancos!$A:$AAV,MATCH(Indice!$C$28,Bancos!$A$1:$AAV$1,0)+ROW(A1)-1,0),IF(Indice!$D$7="CFC",VLOOKUP(Indice!$D$6,CFC!$A:$ABM,MATCH(Indice!$C$28,Bancos!$A$1:$AAV$1,0)+ROW(A1)-1,0),VLOOKUP(Indice!$D$6,Coop!$A:$ABM,MATCH(Indice!$C$28,Bancos!$A$1:$AAV$1,0)+ROW(A1)-1,0)))</f>
        <v>0</v>
      </c>
      <c r="H5" s="353"/>
    </row>
    <row r="6" spans="1:8" ht="15" x14ac:dyDescent="0.25">
      <c r="B6" s="149" t="s">
        <v>156</v>
      </c>
      <c r="C6" s="167"/>
      <c r="D6" s="166">
        <f>+IF(Indice!$D$7="Bancos",VLOOKUP(Indice!$D$6,Bancos!$A:$AAV,MATCH(Indice!$C$28,Bancos!$A$1:$AAV$1,0)+ROW(A2)-1,0),IF(Indice!$D$7="CFC",VLOOKUP(Indice!$D$6,CFC!$A:$ABM,MATCH(Indice!$C$28,Bancos!$A$1:$AAV$1,0)+ROW(A2)-1,0),VLOOKUP(Indice!$D$6,Coop!$A:$ABM,MATCH(Indice!$C$28,Bancos!$A$1:$AAV$1,0)+ROW(A2)-1,0)))</f>
        <v>0</v>
      </c>
      <c r="H6" s="115"/>
    </row>
    <row r="7" spans="1:8" ht="15" x14ac:dyDescent="0.25">
      <c r="B7" s="149" t="s">
        <v>157</v>
      </c>
      <c r="C7" s="167"/>
      <c r="D7" s="166">
        <f>+IF(Indice!$D$7="Bancos",VLOOKUP(Indice!$D$6,Bancos!$A:$AAV,MATCH(Indice!$C$28,Bancos!$A$1:$AAV$1,0)+ROW(A3)-1,0),IF(Indice!$D$7="CFC",VLOOKUP(Indice!$D$6,CFC!$A:$ABM,MATCH(Indice!$C$28,Bancos!$A$1:$AAV$1,0)+ROW(A3)-1,0),VLOOKUP(Indice!$D$6,Coop!$A:$ABM,MATCH(Indice!$C$28,Bancos!$A$1:$AAV$1,0)+ROW(A3)-1,0)))</f>
        <v>0</v>
      </c>
    </row>
    <row r="8" spans="1:8" ht="15" x14ac:dyDescent="0.25">
      <c r="B8" s="149" t="s">
        <v>158</v>
      </c>
      <c r="C8" s="167"/>
      <c r="D8" s="166">
        <f>+IF(Indice!$D$7="Bancos",VLOOKUP(Indice!$D$6,Bancos!$A:$AAV,MATCH(Indice!$C$28,Bancos!$A$1:$AAV$1,0)+ROW(A4)-1,0),IF(Indice!$D$7="CFC",VLOOKUP(Indice!$D$6,CFC!$A:$ABM,MATCH(Indice!$C$28,Bancos!$A$1:$AAV$1,0)+ROW(A4)-1,0),VLOOKUP(Indice!$D$6,Coop!$A:$ABM,MATCH(Indice!$C$28,Bancos!$A$1:$AAV$1,0)+ROW(A4)-1,0)))</f>
        <v>0.28333333333333299</v>
      </c>
    </row>
    <row r="9" spans="1:8" ht="15" x14ac:dyDescent="0.25">
      <c r="B9" s="149" t="s">
        <v>159</v>
      </c>
      <c r="C9" s="167"/>
      <c r="D9" s="166">
        <f>+IF(Indice!$D$7="Bancos",VLOOKUP(Indice!$D$6,Bancos!$A:$AAV,MATCH(Indice!$C$28,Bancos!$A$1:$AAV$1,0)+ROW(A5)-1,0),IF(Indice!$D$7="CFC",VLOOKUP(Indice!$D$6,CFC!$A:$ABM,MATCH(Indice!$C$28,Bancos!$A$1:$AAV$1,0)+ROW(A5)-1,0),VLOOKUP(Indice!$D$6,Coop!$A:$ABM,MATCH(Indice!$C$28,Bancos!$A$1:$AAV$1,0)+ROW(A5)-1,0)))</f>
        <v>1.6666666666666701E-2</v>
      </c>
    </row>
    <row r="10" spans="1:8" ht="15" x14ac:dyDescent="0.25">
      <c r="B10" s="149" t="s">
        <v>160</v>
      </c>
      <c r="C10" s="167"/>
      <c r="D10" s="166">
        <f>+IF(Indice!$D$7="Bancos",VLOOKUP(Indice!$D$6,Bancos!$A:$AAV,MATCH(Indice!$C$28,Bancos!$A$1:$AAV$1,0)+ROW(A6)-1,0),IF(Indice!$D$7="CFC",VLOOKUP(Indice!$D$6,CFC!$A:$ABM,MATCH(Indice!$C$28,Bancos!$A$1:$AAV$1,0)+ROW(A6)-1,0),VLOOKUP(Indice!$D$6,Coop!$A:$ABM,MATCH(Indice!$C$28,Bancos!$A$1:$AAV$1,0)+ROW(A6)-1,0)))</f>
        <v>0.1</v>
      </c>
    </row>
    <row r="11" spans="1:8" ht="15" x14ac:dyDescent="0.25">
      <c r="B11" s="149" t="s">
        <v>161</v>
      </c>
      <c r="C11" s="167"/>
      <c r="D11" s="166">
        <f>+IF(Indice!$D$7="Bancos",VLOOKUP(Indice!$D$6,Bancos!$A:$AAV,MATCH(Indice!$C$28,Bancos!$A$1:$AAV$1,0)+ROW(A7)-1,0),IF(Indice!$D$7="CFC",VLOOKUP(Indice!$D$6,CFC!$A:$ABM,MATCH(Indice!$C$28,Bancos!$A$1:$AAV$1,0)+ROW(A7)-1,0),VLOOKUP(Indice!$D$6,Coop!$A:$ABM,MATCH(Indice!$C$28,Bancos!$A$1:$AAV$1,0)+ROW(A7)-1,0)))</f>
        <v>0.05</v>
      </c>
    </row>
    <row r="12" spans="1:8" ht="15" x14ac:dyDescent="0.25">
      <c r="B12" s="168" t="s">
        <v>162</v>
      </c>
      <c r="C12" s="167"/>
      <c r="D12" s="166">
        <f>+IF(Indice!$D$7="Bancos",VLOOKUP(Indice!$D$6,Bancos!$A:$AAV,MATCH(Indice!$C$28,Bancos!$A$1:$AAV$1,0)+ROW(A8)-1,0),IF(Indice!$D$7="CFC",VLOOKUP(Indice!$D$6,CFC!$A:$ABM,MATCH(Indice!$C$28,Bancos!$A$1:$AAV$1,0)+ROW(A8)-1,0),VLOOKUP(Indice!$D$6,Coop!$A:$ABM,MATCH(Indice!$C$28,Bancos!$A$1:$AAV$1,0)+ROW(A8)-1,0)))</f>
        <v>0.233333333333333</v>
      </c>
    </row>
    <row r="13" spans="1:8" ht="15" x14ac:dyDescent="0.25">
      <c r="B13" s="149" t="s">
        <v>163</v>
      </c>
      <c r="C13" s="167"/>
      <c r="D13" s="166">
        <f>+IF(Indice!$D$7="Bancos",VLOOKUP(Indice!$D$6,Bancos!$A:$AAV,MATCH(Indice!$C$28,Bancos!$A$1:$AAV$1,0)+ROW(A9)-1,0),IF(Indice!$D$7="CFC",VLOOKUP(Indice!$D$6,CFC!$A:$ABM,MATCH(Indice!$C$28,Bancos!$A$1:$AAV$1,0)+ROW(A9)-1,0),VLOOKUP(Indice!$D$6,Coop!$A:$ABM,MATCH(Indice!$C$28,Bancos!$A$1:$AAV$1,0)+ROW(A9)-1,0)))</f>
        <v>0</v>
      </c>
    </row>
    <row r="14" spans="1:8" ht="15" x14ac:dyDescent="0.25">
      <c r="B14" s="168" t="s">
        <v>164</v>
      </c>
      <c r="C14" s="167"/>
      <c r="D14" s="166">
        <f>+IF(Indice!$D$7="Bancos",VLOOKUP(Indice!$D$6,Bancos!$A:$AAV,MATCH(Indice!$C$28,Bancos!$A$1:$AAV$1,0)+ROW(A10)-1,0),IF(Indice!$D$7="CFC",VLOOKUP(Indice!$D$6,CFC!$A:$ABM,MATCH(Indice!$C$28,Bancos!$A$1:$AAV$1,0)+ROW(A10)-1,0),VLOOKUP(Indice!$D$6,Coop!$A:$ABM,MATCH(Indice!$C$28,Bancos!$A$1:$AAV$1,0)+ROW(A10)-1,0)))</f>
        <v>0.233333333333333</v>
      </c>
    </row>
    <row r="15" spans="1:8" ht="15" x14ac:dyDescent="0.25">
      <c r="B15" s="149" t="s">
        <v>165</v>
      </c>
      <c r="C15" s="167"/>
      <c r="D15" s="166">
        <f>+IF(Indice!$D$7="Bancos",VLOOKUP(Indice!$D$6,Bancos!$A:$AAV,MATCH(Indice!$C$28,Bancos!$A$1:$AAV$1,0)+ROW(A11)-1,0),IF(Indice!$D$7="CFC",VLOOKUP(Indice!$D$6,CFC!$A:$ABM,MATCH(Indice!$C$28,Bancos!$A$1:$AAV$1,0)+ROW(A11)-1,0),VLOOKUP(Indice!$D$6,Coop!$A:$ABM,MATCH(Indice!$C$28,Bancos!$A$1:$AAV$1,0)+ROW(A11)-1,0)))</f>
        <v>1.6666666666666701E-2</v>
      </c>
    </row>
    <row r="16" spans="1:8" ht="15" x14ac:dyDescent="0.25">
      <c r="B16" s="149" t="s">
        <v>166</v>
      </c>
      <c r="C16" s="167"/>
      <c r="D16" s="166">
        <f>+IF(Indice!$D$7="Bancos",VLOOKUP(Indice!$D$6,Bancos!$A:$AAV,MATCH(Indice!$C$28,Bancos!$A$1:$AAV$1,0)+ROW(A12)-1,0),IF(Indice!$D$7="CFC",VLOOKUP(Indice!$D$6,CFC!$A:$ABM,MATCH(Indice!$C$28,Bancos!$A$1:$AAV$1,0)+ROW(A12)-1,0),VLOOKUP(Indice!$D$6,Coop!$A:$ABM,MATCH(Indice!$C$28,Bancos!$A$1:$AAV$1,0)+ROW(A12)-1,0)))</f>
        <v>3.3333333333333298E-2</v>
      </c>
    </row>
    <row r="17" spans="2:4" ht="15" x14ac:dyDescent="0.25">
      <c r="B17" s="149" t="s">
        <v>167</v>
      </c>
      <c r="C17" s="167"/>
      <c r="D17" s="166">
        <f>+IF(Indice!$D$7="Bancos",VLOOKUP(Indice!$D$6,Bancos!$A:$AAV,MATCH(Indice!$C$28,Bancos!$A$1:$AAV$1,0)+ROW(A13)-1,0),IF(Indice!$D$7="CFC",VLOOKUP(Indice!$D$6,CFC!$A:$ABM,MATCH(Indice!$C$28,Bancos!$A$1:$AAV$1,0)+ROW(A13)-1,0),VLOOKUP(Indice!$D$6,Coop!$A:$ABM,MATCH(Indice!$C$28,Bancos!$A$1:$AAV$1,0)+ROW(A13)-1,0)))</f>
        <v>1.6666666666666701E-2</v>
      </c>
    </row>
    <row r="18" spans="2:4" ht="15" x14ac:dyDescent="0.25">
      <c r="B18" s="149" t="s">
        <v>168</v>
      </c>
      <c r="C18" s="167"/>
      <c r="D18" s="166">
        <f>+IF(Indice!$D$7="Bancos",VLOOKUP(Indice!$D$6,Bancos!$A:$AAV,MATCH(Indice!$C$28,Bancos!$A$1:$AAV$1,0)+ROW(A14)-1,0),IF(Indice!$D$7="CFC",VLOOKUP(Indice!$D$6,CFC!$A:$ABM,MATCH(Indice!$C$28,Bancos!$A$1:$AAV$1,0)+ROW(A14)-1,0),VLOOKUP(Indice!$D$6,Coop!$A:$ABM,MATCH(Indice!$C$28,Bancos!$A$1:$AAV$1,0)+ROW(A14)-1,0)))</f>
        <v>1.6666666666666701E-2</v>
      </c>
    </row>
    <row r="19" spans="2:4" ht="15" x14ac:dyDescent="0.25">
      <c r="B19" s="168" t="s">
        <v>146</v>
      </c>
      <c r="C19" s="167"/>
      <c r="D19" s="166">
        <f>+IF(Indice!$D$7="Bancos",VLOOKUP(Indice!$D$6,Bancos!$A:$AAV,MATCH(Indice!$C$28,Bancos!$A$1:$AAV$1,0)+ROW(A15)-1,0),IF(Indice!$D$7="CFC",VLOOKUP(Indice!$D$6,CFC!$A:$ABM,MATCH(Indice!$C$28,Bancos!$A$1:$AAV$1,0)+ROW(A15)-1,0),VLOOKUP(Indice!$D$6,Coop!$A:$ABM,MATCH(Indice!$C$28,Bancos!$A$1:$AAV$1,0)+ROW(A15)-1,0)))</f>
        <v>0</v>
      </c>
    </row>
    <row r="20" spans="2:4" ht="13.5" thickBot="1" x14ac:dyDescent="0.25">
      <c r="B20" s="152"/>
      <c r="C20" s="153"/>
      <c r="D20" s="154"/>
    </row>
  </sheetData>
  <mergeCells count="2">
    <mergeCell ref="B2:D2"/>
    <mergeCell ref="B4:C4"/>
  </mergeCell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sqref="A1:H4"/>
    </sheetView>
  </sheetViews>
  <sheetFormatPr baseColWidth="10"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391" t="s">
        <v>415</v>
      </c>
      <c r="B1" s="391"/>
      <c r="C1" s="391"/>
      <c r="D1" s="391"/>
      <c r="E1" s="391"/>
      <c r="F1" s="391"/>
      <c r="G1" s="391"/>
      <c r="H1" s="391"/>
    </row>
    <row r="2" spans="1:9" x14ac:dyDescent="0.2">
      <c r="A2" s="391"/>
      <c r="B2" s="391"/>
      <c r="C2" s="391"/>
      <c r="D2" s="391"/>
      <c r="E2" s="391"/>
      <c r="F2" s="391"/>
      <c r="G2" s="391"/>
      <c r="H2" s="391"/>
      <c r="I2" s="115"/>
    </row>
    <row r="3" spans="1:9" ht="12.75" customHeight="1" x14ac:dyDescent="0.2">
      <c r="A3" s="391"/>
      <c r="B3" s="391"/>
      <c r="C3" s="391"/>
      <c r="D3" s="391"/>
      <c r="E3" s="391"/>
      <c r="F3" s="391"/>
      <c r="G3" s="391"/>
      <c r="H3" s="391"/>
      <c r="I3" s="115"/>
    </row>
    <row r="4" spans="1:9" x14ac:dyDescent="0.2">
      <c r="A4" s="391"/>
      <c r="B4" s="391"/>
      <c r="C4" s="391"/>
      <c r="D4" s="391"/>
      <c r="E4" s="391"/>
      <c r="F4" s="391"/>
      <c r="G4" s="391"/>
      <c r="H4" s="391"/>
      <c r="I4" s="115"/>
    </row>
    <row r="5" spans="1:9" x14ac:dyDescent="0.2">
      <c r="B5" s="169"/>
      <c r="C5" s="169"/>
      <c r="D5" s="170"/>
      <c r="E5" s="171"/>
      <c r="F5" s="115"/>
      <c r="G5" s="115"/>
      <c r="H5" s="115"/>
      <c r="I5" s="115"/>
    </row>
    <row r="6" spans="1:9" ht="25.5" x14ac:dyDescent="0.2">
      <c r="B6" s="392" t="s">
        <v>84</v>
      </c>
      <c r="C6" s="393"/>
      <c r="D6" s="330" t="s">
        <v>85</v>
      </c>
      <c r="E6" s="171"/>
      <c r="F6" s="115"/>
      <c r="G6" s="115"/>
      <c r="H6" s="115"/>
      <c r="I6" s="115"/>
    </row>
    <row r="7" spans="1:9" ht="12.75" customHeight="1" x14ac:dyDescent="0.25">
      <c r="B7" s="394" t="s">
        <v>86</v>
      </c>
      <c r="C7" s="395"/>
      <c r="D7" s="331">
        <f>+IF(Indice!$D$7="Bancos",VLOOKUP(Indice!$D$6,Bancos!$A:$AAV,MATCH(Indice!$C$29,Bancos!$A$1:$AAV$1,0)+ROW(A1)-1,0),IF(Indice!$D$7="CFC",VLOOKUP(Indice!$D$6,CFC!$A:$ABM,MATCH(Indice!$C$29,Bancos!$A$1:$AAV$1,0)+ROW(A1)-1,0),VLOOKUP(Indice!$D$6,Coop!$A:$ABM,MATCH(Indice!$C$29,Bancos!$A$1:$AAV$1,0)+ROW(A1)-1,0)))</f>
        <v>1</v>
      </c>
    </row>
    <row r="8" spans="1:9" ht="15" x14ac:dyDescent="0.25">
      <c r="B8" s="362" t="s">
        <v>87</v>
      </c>
      <c r="C8" s="363"/>
      <c r="D8" s="332">
        <f>+IF(Indice!$D$7="Bancos",VLOOKUP(Indice!$D$6,Bancos!$A:$AAV,MATCH(Indice!$C$29,Bancos!$A$1:$AAV$1,0)+ROW(A2)-1,0),IF(Indice!$D$7="CFC",VLOOKUP(Indice!$D$6,CFC!$A:$ABM,MATCH(Indice!$C$29,Bancos!$A$1:$AAV$1,0)+ROW(A2)-1,0),VLOOKUP(Indice!$D$6,Coop!$A:$ABM,MATCH(Indice!$C$29,Bancos!$A$1:$AAV$1,0)+ROW(A2)-1,0)))</f>
        <v>0</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RowHeight="12.75" x14ac:dyDescent="0.2"/>
  <cols>
    <col min="1" max="16384" width="11.42578125" style="112"/>
  </cols>
  <sheetData>
    <row r="1" spans="1:10" x14ac:dyDescent="0.2">
      <c r="A1" s="396" t="s">
        <v>169</v>
      </c>
      <c r="B1" s="391" t="s">
        <v>169</v>
      </c>
      <c r="C1" s="391" t="s">
        <v>169</v>
      </c>
      <c r="D1" s="391" t="s">
        <v>169</v>
      </c>
      <c r="E1" s="391"/>
      <c r="F1" s="391"/>
      <c r="G1" s="391"/>
      <c r="H1" s="391"/>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0</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0</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0</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v>
      </c>
    </row>
    <row r="11" spans="1:10" x14ac:dyDescent="0.2">
      <c r="B11" s="115"/>
      <c r="C11" s="115"/>
      <c r="D11" s="115"/>
      <c r="E11" s="115"/>
      <c r="F11" s="115"/>
      <c r="G11" s="115"/>
      <c r="H11" s="115"/>
      <c r="I11" s="115"/>
    </row>
  </sheetData>
  <mergeCells count="1">
    <mergeCell ref="A1:H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baseColWidth="10"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76" t="s">
        <v>414</v>
      </c>
      <c r="C2" s="376"/>
      <c r="D2" s="376"/>
    </row>
    <row r="3" spans="1:5" ht="12.75" customHeight="1" thickBot="1" x14ac:dyDescent="0.25">
      <c r="A3" s="159"/>
      <c r="B3" s="115"/>
    </row>
    <row r="4" spans="1:5" ht="30" customHeight="1" x14ac:dyDescent="0.2">
      <c r="B4" s="397" t="s">
        <v>84</v>
      </c>
      <c r="C4" s="398"/>
      <c r="D4" s="163" t="s">
        <v>85</v>
      </c>
    </row>
    <row r="5" spans="1:5" ht="15" x14ac:dyDescent="0.25">
      <c r="B5" s="243" t="s">
        <v>439</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0</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0</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6.6666666666666693E-2</v>
      </c>
      <c r="E8" s="128"/>
    </row>
    <row r="9" spans="1:5" ht="15" x14ac:dyDescent="0.25">
      <c r="B9" s="168" t="s">
        <v>440</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0</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0</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0.31666666666666698</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0.15</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6.6666666666666693E-2</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0.133333333333333</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1.6666666666666701E-2</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0.21666666666666701</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0</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3.3333333333333298E-2</v>
      </c>
      <c r="E19" s="128"/>
    </row>
    <row r="20" spans="2:5" x14ac:dyDescent="0.2">
      <c r="B20" s="207" t="s">
        <v>441</v>
      </c>
    </row>
    <row r="52" spans="2:2" x14ac:dyDescent="0.2">
      <c r="B52" s="207" t="s">
        <v>441</v>
      </c>
    </row>
  </sheetData>
  <mergeCells count="2">
    <mergeCell ref="B2:D2"/>
    <mergeCell ref="B4:C4"/>
  </mergeCell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E11"/>
  <sheetViews>
    <sheetView showGridLines="0" workbookViewId="0">
      <selection activeCell="B10" sqref="B10"/>
    </sheetView>
  </sheetViews>
  <sheetFormatPr baseColWidth="10"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5" ht="24.95" customHeight="1" x14ac:dyDescent="0.2">
      <c r="B2" s="376" t="s">
        <v>370</v>
      </c>
      <c r="C2" s="376"/>
      <c r="D2" s="376"/>
      <c r="E2" s="376"/>
    </row>
    <row r="3" spans="2:5" ht="12.75" customHeight="1" thickBot="1" x14ac:dyDescent="0.25">
      <c r="B3" s="159"/>
      <c r="C3" s="159"/>
      <c r="D3" s="159"/>
    </row>
    <row r="4" spans="2:5" ht="30.75" customHeight="1" x14ac:dyDescent="0.2">
      <c r="B4" s="399" t="s">
        <v>84</v>
      </c>
      <c r="C4" s="400"/>
      <c r="D4" s="174" t="s">
        <v>193</v>
      </c>
    </row>
    <row r="5" spans="2:5"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0.75</v>
      </c>
    </row>
    <row r="6" spans="2:5"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0.5</v>
      </c>
    </row>
    <row r="7" spans="2:5"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0</v>
      </c>
    </row>
    <row r="8" spans="2:5"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0</v>
      </c>
    </row>
    <row r="9" spans="2:5"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0.75</v>
      </c>
    </row>
    <row r="10" spans="2:5"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0.5</v>
      </c>
    </row>
    <row r="11" spans="2:5"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0</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19"/>
  <sheetViews>
    <sheetView showGridLines="0" workbookViewId="0">
      <selection activeCell="J6" sqref="J6:K9"/>
    </sheetView>
  </sheetViews>
  <sheetFormatPr baseColWidth="10"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11" ht="27" customHeight="1" x14ac:dyDescent="0.2">
      <c r="B2" s="376" t="s">
        <v>416</v>
      </c>
      <c r="C2" s="376"/>
      <c r="D2" s="376"/>
    </row>
    <row r="3" spans="2:11" s="179" customFormat="1" ht="12" customHeight="1" thickBot="1" x14ac:dyDescent="0.25">
      <c r="B3" s="159"/>
      <c r="C3" s="159"/>
      <c r="J3" s="402"/>
      <c r="K3" s="402"/>
    </row>
    <row r="4" spans="2:11" ht="30" customHeight="1" x14ac:dyDescent="0.2">
      <c r="B4" s="397" t="s">
        <v>84</v>
      </c>
      <c r="C4" s="398"/>
      <c r="D4" s="283" t="s">
        <v>85</v>
      </c>
      <c r="J4" s="402"/>
      <c r="K4" s="402"/>
    </row>
    <row r="5" spans="2:11" ht="12.75" customHeight="1" x14ac:dyDescent="0.2">
      <c r="B5" s="403" t="s">
        <v>178</v>
      </c>
      <c r="C5" s="402" t="s">
        <v>178</v>
      </c>
      <c r="D5" s="284">
        <f>+IF(Indice!$D$7="Bancos",VLOOKUP(Indice!$D$6,Bancos!$A:$AAV,MATCH(Indice!$C$33,Bancos!$A$1:$AAV$1,0)+ROW(A1)-1,0),IF(Indice!$D$7="CFC",VLOOKUP(Indice!$D$6,CFC!$A:$ABM,MATCH(Indice!$C$33,Bancos!$A$1:$AAV$1,0)+ROW(A1)-1,0),VLOOKUP(Indice!$D$6,Coop!$A:$ABM,MATCH(Indice!$C$33,Bancos!$A$1:$AAV$1,0)+ROW(A1)-1,0)))</f>
        <v>0.120538720538721</v>
      </c>
      <c r="J5" s="402"/>
      <c r="K5" s="402"/>
    </row>
    <row r="6" spans="2:11" ht="12.75" customHeight="1" x14ac:dyDescent="0.2">
      <c r="B6" s="403" t="s">
        <v>179</v>
      </c>
      <c r="C6" s="402" t="s">
        <v>179</v>
      </c>
      <c r="D6" s="285">
        <f>+IF(Indice!$D$7="Bancos",VLOOKUP(Indice!$D$6,Bancos!$A:$AAV,MATCH(Indice!$C$33,Bancos!$A$1:$AAV$1,0)+ROW(A2)-1,0),IF(Indice!$D$7="CFC",VLOOKUP(Indice!$D$6,CFC!$A:$ABM,MATCH(Indice!$C$33,Bancos!$A$1:$AAV$1,0)+ROW(A2)-1,0),VLOOKUP(Indice!$D$6,Coop!$A:$ABM,MATCH(Indice!$C$33,Bancos!$A$1:$AAV$1,0)+ROW(A2)-1,0)))</f>
        <v>9.82579417362026E-2</v>
      </c>
      <c r="J6" s="403" t="s">
        <v>182</v>
      </c>
      <c r="K6" s="402" t="s">
        <v>182</v>
      </c>
    </row>
    <row r="7" spans="2:11" ht="12.75" customHeight="1" x14ac:dyDescent="0.2">
      <c r="B7" s="401" t="s">
        <v>180</v>
      </c>
      <c r="C7" s="402" t="s">
        <v>201</v>
      </c>
      <c r="D7" s="285">
        <f>+IF(Indice!$D$7="Bancos",VLOOKUP(Indice!$D$6,Bancos!$A:$AAV,MATCH(Indice!$C$33,Bancos!$A$1:$AAV$1,0)+ROW(A3)-1,0),IF(Indice!$D$7="CFC",VLOOKUP(Indice!$D$6,CFC!$A:$ABM,MATCH(Indice!$C$33,Bancos!$A$1:$AAV$1,0)+ROW(A3)-1,0),VLOOKUP(Indice!$D$6,Coop!$A:$ABM,MATCH(Indice!$C$33,Bancos!$A$1:$AAV$1,0)+ROW(A3)-1,0)))</f>
        <v>7.7323964280486004E-2</v>
      </c>
      <c r="J7" s="403" t="s">
        <v>178</v>
      </c>
      <c r="K7" s="402" t="s">
        <v>178</v>
      </c>
    </row>
    <row r="8" spans="2:11" ht="12.75" customHeight="1" x14ac:dyDescent="0.2">
      <c r="B8" s="401" t="s">
        <v>181</v>
      </c>
      <c r="C8" s="402" t="s">
        <v>202</v>
      </c>
      <c r="D8" s="285">
        <f>+IF(Indice!$D$7="Bancos",VLOOKUP(Indice!$D$6,Bancos!$A:$AAV,MATCH(Indice!$C$33,Bancos!$A$1:$AAV$1,0)+ROW(A4)-1,0),IF(Indice!$D$7="CFC",VLOOKUP(Indice!$D$6,CFC!$A:$ABM,MATCH(Indice!$C$33,Bancos!$A$1:$AAV$1,0)+ROW(A4)-1,0),VLOOKUP(Indice!$D$6,Coop!$A:$ABM,MATCH(Indice!$C$33,Bancos!$A$1:$AAV$1,0)+ROW(A4)-1,0)))</f>
        <v>8.1961645439906305E-2</v>
      </c>
      <c r="J8" s="401" t="s">
        <v>181</v>
      </c>
      <c r="K8" s="402" t="s">
        <v>202</v>
      </c>
    </row>
    <row r="9" spans="2:11" ht="12.75" customHeight="1" x14ac:dyDescent="0.2">
      <c r="B9" s="403" t="s">
        <v>182</v>
      </c>
      <c r="C9" s="402" t="s">
        <v>182</v>
      </c>
      <c r="D9" s="285">
        <f>+IF(Indice!$D$7="Bancos",VLOOKUP(Indice!$D$6,Bancos!$A:$AAV,MATCH(Indice!$C$33,Bancos!$A$1:$AAV$1,0)+ROW(A5)-1,0),IF(Indice!$D$7="CFC",VLOOKUP(Indice!$D$6,CFC!$A:$ABM,MATCH(Indice!$C$33,Bancos!$A$1:$AAV$1,0)+ROW(A5)-1,0),VLOOKUP(Indice!$D$6,Coop!$A:$ABM,MATCH(Indice!$C$33,Bancos!$A$1:$AAV$1,0)+ROW(A5)-1,0)))</f>
        <v>0.12121212121212099</v>
      </c>
      <c r="J9" s="403" t="s">
        <v>179</v>
      </c>
      <c r="K9" s="402" t="s">
        <v>179</v>
      </c>
    </row>
    <row r="10" spans="2:11" ht="12.75" customHeight="1" x14ac:dyDescent="0.2">
      <c r="B10" s="401" t="s">
        <v>203</v>
      </c>
      <c r="C10" s="402" t="s">
        <v>204</v>
      </c>
      <c r="D10" s="285">
        <f>+IF(Indice!$D$7="Bancos",VLOOKUP(Indice!$D$6,Bancos!$A:$AAV,MATCH(Indice!$C$33,Bancos!$A$1:$AAV$1,0)+ROW(A6)-1,0),IF(Indice!$D$7="CFC",VLOOKUP(Indice!$D$6,CFC!$A:$ABM,MATCH(Indice!$C$33,Bancos!$A$1:$AAV$1,0)+ROW(A6)-1,0),VLOOKUP(Indice!$D$6,Coop!$A:$ABM,MATCH(Indice!$C$33,Bancos!$A$1:$AAV$1,0)+ROW(A6)-1,0)))</f>
        <v>4.7391304347826103E-2</v>
      </c>
    </row>
    <row r="11" spans="2:11" ht="12.75" customHeight="1" x14ac:dyDescent="0.2">
      <c r="B11" s="403" t="s">
        <v>184</v>
      </c>
      <c r="C11" s="402" t="s">
        <v>184</v>
      </c>
      <c r="D11" s="285">
        <f>+IF(Indice!$D$7="Bancos",VLOOKUP(Indice!$D$6,Bancos!$A:$AAV,MATCH(Indice!$C$33,Bancos!$A$1:$AAV$1,0)+ROW(A7)-1,0),IF(Indice!$D$7="CFC",VLOOKUP(Indice!$D$6,CFC!$A:$ABM,MATCH(Indice!$C$33,Bancos!$A$1:$AAV$1,0)+ROW(A7)-1,0),VLOOKUP(Indice!$D$6,Coop!$A:$ABM,MATCH(Indice!$C$33,Bancos!$A$1:$AAV$1,0)+ROW(A7)-1,0)))</f>
        <v>7.7323964280486004E-2</v>
      </c>
    </row>
    <row r="12" spans="2:11" ht="12.75" customHeight="1" x14ac:dyDescent="0.2">
      <c r="B12" s="403" t="s">
        <v>185</v>
      </c>
      <c r="C12" s="402" t="s">
        <v>185</v>
      </c>
      <c r="D12" s="285">
        <f>+IF(Indice!$D$7="Bancos",VLOOKUP(Indice!$D$6,Bancos!$A:$AAV,MATCH(Indice!$C$33,Bancos!$A$1:$AAV$1,0)+ROW(A8)-1,0),IF(Indice!$D$7="CFC",VLOOKUP(Indice!$D$6,CFC!$A:$ABM,MATCH(Indice!$C$33,Bancos!$A$1:$AAV$1,0)+ROW(A8)-1,0),VLOOKUP(Indice!$D$6,Coop!$A:$ABM,MATCH(Indice!$C$33,Bancos!$A$1:$AAV$1,0)+ROW(A8)-1,0)))</f>
        <v>3.4782608695652202E-2</v>
      </c>
    </row>
    <row r="13" spans="2:11" ht="12.75" customHeight="1" x14ac:dyDescent="0.2">
      <c r="B13" s="403" t="s">
        <v>205</v>
      </c>
      <c r="C13" s="402" t="s">
        <v>205</v>
      </c>
      <c r="D13" s="285">
        <f>+IF(Indice!$D$7="Bancos",VLOOKUP(Indice!$D$6,Bancos!$A:$AAV,MATCH(Indice!$C$33,Bancos!$A$1:$AAV$1,0)+ROW(A9)-1,0),IF(Indice!$D$7="CFC",VLOOKUP(Indice!$D$6,CFC!$A:$ABM,MATCH(Indice!$C$33,Bancos!$A$1:$AAV$1,0)+ROW(A9)-1,0),VLOOKUP(Indice!$D$6,Coop!$A:$ABM,MATCH(Indice!$C$33,Bancos!$A$1:$AAV$1,0)+ROW(A9)-1,0)))</f>
        <v>5.5716586151368798E-2</v>
      </c>
    </row>
    <row r="14" spans="2:11" ht="12.75" customHeight="1" x14ac:dyDescent="0.2">
      <c r="B14" s="403" t="s">
        <v>187</v>
      </c>
      <c r="C14" s="402" t="s">
        <v>187</v>
      </c>
      <c r="D14" s="285">
        <f>+IF(Indice!$D$7="Bancos",VLOOKUP(Indice!$D$6,Bancos!$A:$AAV,MATCH(Indice!$C$33,Bancos!$A$1:$AAV$1,0)+ROW(A10)-1,0),IF(Indice!$D$7="CFC",VLOOKUP(Indice!$D$6,CFC!$A:$ABM,MATCH(Indice!$C$33,Bancos!$A$1:$AAV$1,0)+ROW(A10)-1,0),VLOOKUP(Indice!$D$6,Coop!$A:$ABM,MATCH(Indice!$C$33,Bancos!$A$1:$AAV$1,0)+ROW(A10)-1,0)))</f>
        <v>5.5362318840579697E-2</v>
      </c>
    </row>
    <row r="15" spans="2:11" ht="12.75" customHeight="1" x14ac:dyDescent="0.2">
      <c r="B15" s="403" t="s">
        <v>206</v>
      </c>
      <c r="C15" s="402" t="s">
        <v>206</v>
      </c>
      <c r="D15" s="285">
        <f>+IF(Indice!$D$7="Bancos",VLOOKUP(Indice!$D$6,Bancos!$A:$AAV,MATCH(Indice!$C$33,Bancos!$A$1:$AAV$1,0)+ROW(A11)-1,0),IF(Indice!$D$7="CFC",VLOOKUP(Indice!$D$6,CFC!$A:$ABM,MATCH(Indice!$C$33,Bancos!$A$1:$AAV$1,0)+ROW(A11)-1,0),VLOOKUP(Indice!$D$6,Coop!$A:$ABM,MATCH(Indice!$C$33,Bancos!$A$1:$AAV$1,0)+ROW(A11)-1,0)))</f>
        <v>7.6650563607085304E-2</v>
      </c>
    </row>
    <row r="16" spans="2:11" ht="12.75" customHeight="1" x14ac:dyDescent="0.2">
      <c r="B16" s="403" t="s">
        <v>207</v>
      </c>
      <c r="C16" s="402" t="s">
        <v>207</v>
      </c>
      <c r="D16" s="285">
        <f>+IF(Indice!$D$7="Bancos",VLOOKUP(Indice!$D$6,Bancos!$A:$AAV,MATCH(Indice!$C$33,Bancos!$A$1:$AAV$1,0)+ROW(A12)-1,0),IF(Indice!$D$7="CFC",VLOOKUP(Indice!$D$6,CFC!$A:$ABM,MATCH(Indice!$C$33,Bancos!$A$1:$AAV$1,0)+ROW(A12)-1,0),VLOOKUP(Indice!$D$6,Coop!$A:$ABM,MATCH(Indice!$C$33,Bancos!$A$1:$AAV$1,0)+ROW(A12)-1,0)))</f>
        <v>5.0724637681159403E-2</v>
      </c>
    </row>
    <row r="17" spans="2:4" ht="12.75" customHeight="1" x14ac:dyDescent="0.2">
      <c r="B17" s="403" t="s">
        <v>190</v>
      </c>
      <c r="C17" s="402" t="s">
        <v>190</v>
      </c>
      <c r="D17" s="285">
        <f>+IF(Indice!$D$7="Bancos",VLOOKUP(Indice!$D$6,Bancos!$A:$AAV,MATCH(Indice!$C$33,Bancos!$A$1:$AAV$1,0)+ROW(A13)-1,0),IF(Indice!$D$7="CFC",VLOOKUP(Indice!$D$6,CFC!$A:$ABM,MATCH(Indice!$C$33,Bancos!$A$1:$AAV$1,0)+ROW(A13)-1,0),VLOOKUP(Indice!$D$6,Coop!$A:$ABM,MATCH(Indice!$C$33,Bancos!$A$1:$AAV$1,0)+ROW(A13)-1,0)))</f>
        <v>5.0724637681159403E-2</v>
      </c>
    </row>
    <row r="18" spans="2:4" x14ac:dyDescent="0.2">
      <c r="B18" s="403" t="s">
        <v>191</v>
      </c>
      <c r="C18" s="402" t="s">
        <v>191</v>
      </c>
      <c r="D18" s="285">
        <f>+IF(Indice!$D$7="Bancos",VLOOKUP(Indice!$D$6,Bancos!$A:$AAV,MATCH(Indice!$C$33,Bancos!$A$1:$AAV$1,0)+ROW(A14)-1,0),IF(Indice!$D$7="CFC",VLOOKUP(Indice!$D$6,CFC!$A:$ABM,MATCH(Indice!$C$33,Bancos!$A$1:$AAV$1,0)+ROW(A14)-1,0),VLOOKUP(Indice!$D$6,Coop!$A:$ABM,MATCH(Indice!$C$33,Bancos!$A$1:$AAV$1,0)+ROW(A14)-1,0)))</f>
        <v>5.2028985507246397E-2</v>
      </c>
    </row>
    <row r="19" spans="2:4" ht="13.5" thickBot="1" x14ac:dyDescent="0.25">
      <c r="B19" s="404" t="s">
        <v>208</v>
      </c>
      <c r="C19" s="405" t="s">
        <v>208</v>
      </c>
      <c r="D19" s="286">
        <f>+IF(Indice!$D$7="Bancos",VLOOKUP(Indice!$D$6,Bancos!$A:$AAV,MATCH(Indice!$C$33,Bancos!$A$1:$AAV$1,0)+ROW(A15)-1,0),IF(Indice!$D$7="CFC",VLOOKUP(Indice!$D$6,CFC!$A:$ABM,MATCH(Indice!$C$33,Bancos!$A$1:$AAV$1,0)+ROW(A15)-1,0),VLOOKUP(Indice!$D$6,Coop!$A:$ABM,MATCH(Indice!$C$33,Bancos!$A$1:$AAV$1,0)+ROW(A15)-1,0)))</f>
        <v>0</v>
      </c>
    </row>
  </sheetData>
  <mergeCells count="24">
    <mergeCell ref="B15:C15"/>
    <mergeCell ref="B16:C16"/>
    <mergeCell ref="B17:C17"/>
    <mergeCell ref="B18:C18"/>
    <mergeCell ref="B19:C19"/>
    <mergeCell ref="B14:C14"/>
    <mergeCell ref="B2:D2"/>
    <mergeCell ref="B4:C4"/>
    <mergeCell ref="B5:C5"/>
    <mergeCell ref="B6:C6"/>
    <mergeCell ref="B7:C7"/>
    <mergeCell ref="B8:C8"/>
    <mergeCell ref="B9:C9"/>
    <mergeCell ref="B10:C10"/>
    <mergeCell ref="B11:C11"/>
    <mergeCell ref="B12:C12"/>
    <mergeCell ref="B13:C13"/>
    <mergeCell ref="J8:K8"/>
    <mergeCell ref="J9:K9"/>
    <mergeCell ref="J3:K3"/>
    <mergeCell ref="J4:K4"/>
    <mergeCell ref="J5:K5"/>
    <mergeCell ref="J6:K6"/>
    <mergeCell ref="J7:K7"/>
  </mergeCell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76" t="s">
        <v>418</v>
      </c>
      <c r="C2" s="376"/>
      <c r="D2" s="376"/>
    </row>
    <row r="3" spans="1:4" ht="12.75" customHeight="1" thickBot="1" x14ac:dyDescent="0.25">
      <c r="A3" s="143"/>
      <c r="B3" s="143"/>
    </row>
    <row r="4" spans="1:4" x14ac:dyDescent="0.2">
      <c r="B4" s="397" t="s">
        <v>84</v>
      </c>
      <c r="C4" s="398"/>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0.5</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0.25</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0.25</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0.25</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0.25</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0.25</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1</v>
      </c>
    </row>
  </sheetData>
  <mergeCells count="2">
    <mergeCell ref="B2:D2"/>
    <mergeCell ref="B4:C4"/>
  </mergeCell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H15" sqref="H15"/>
    </sheetView>
  </sheetViews>
  <sheetFormatPr baseColWidth="10"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76" t="s">
        <v>417</v>
      </c>
      <c r="C2" s="376"/>
      <c r="D2" s="376"/>
    </row>
    <row r="3" spans="1:5" ht="12.75" customHeight="1" thickBot="1" x14ac:dyDescent="0.25">
      <c r="A3" s="115"/>
      <c r="B3" s="143"/>
      <c r="C3" s="143"/>
      <c r="D3" s="143"/>
    </row>
    <row r="4" spans="1:5" x14ac:dyDescent="0.2">
      <c r="B4" s="397" t="s">
        <v>84</v>
      </c>
      <c r="C4" s="398"/>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0.5</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0.25</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0</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-0.25</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0.25</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0</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-0.5</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1</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0</v>
      </c>
      <c r="E15" s="162"/>
    </row>
  </sheetData>
  <mergeCells count="2">
    <mergeCell ref="B2:D2"/>
    <mergeCell ref="B4:C4"/>
  </mergeCell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workbookViewId="0">
      <selection activeCell="H21" sqref="H21"/>
    </sheetView>
  </sheetViews>
  <sheetFormatPr baseColWidth="10"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76" t="s">
        <v>374</v>
      </c>
      <c r="C2" s="376"/>
      <c r="D2" s="376"/>
    </row>
    <row r="3" spans="1:5" ht="12.75" customHeight="1" thickBot="1" x14ac:dyDescent="0.25">
      <c r="B3" s="143"/>
      <c r="C3" s="143"/>
      <c r="D3" s="143"/>
    </row>
    <row r="4" spans="1:5" ht="15" x14ac:dyDescent="0.2">
      <c r="B4" s="406" t="s">
        <v>225</v>
      </c>
      <c r="C4" s="407"/>
      <c r="D4" s="408"/>
    </row>
    <row r="5" spans="1:5" ht="30" customHeight="1" x14ac:dyDescent="0.2">
      <c r="B5" s="409" t="s">
        <v>84</v>
      </c>
      <c r="C5" s="410"/>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6.3157894736842093E-2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6.95906432748538E-2</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0.110233918128655</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0.16578947368421099</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0.138011695906433</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0.106578947368421</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7.8801169590643302E-2</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0.10380116959064301</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8.5233918128654995E-2</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7.8801169590643302E-2</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0</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L79"/>
  <sheetViews>
    <sheetView zoomScaleNormal="100" workbookViewId="0">
      <pane xSplit="1" ySplit="6" topLeftCell="BR43" activePane="bottomRight" state="frozen"/>
      <selection activeCell="B5" sqref="B5:C5"/>
      <selection pane="topRight" activeCell="B5" sqref="B5:C5"/>
      <selection pane="bottomLeft" activeCell="B5" sqref="B5:C5"/>
      <selection pane="bottomRight" activeCell="BV55" sqref="BV55"/>
    </sheetView>
  </sheetViews>
  <sheetFormatPr baseColWidth="10"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56" t="s">
        <v>37</v>
      </c>
      <c r="C1" s="355"/>
      <c r="D1" s="356" t="s">
        <v>38</v>
      </c>
      <c r="E1" s="354"/>
      <c r="F1" s="354"/>
      <c r="G1" s="355"/>
      <c r="H1" s="354" t="s">
        <v>39</v>
      </c>
      <c r="I1" s="354"/>
      <c r="J1" s="354"/>
      <c r="K1" s="354"/>
      <c r="L1" s="354"/>
      <c r="M1" s="354"/>
      <c r="N1" s="354"/>
      <c r="O1" s="354"/>
      <c r="P1" s="354"/>
      <c r="Q1" s="354"/>
      <c r="R1" s="354"/>
      <c r="S1" s="354"/>
      <c r="T1" s="354"/>
      <c r="U1" s="354"/>
      <c r="V1" s="354"/>
      <c r="W1" s="355"/>
      <c r="X1" s="356" t="s">
        <v>40</v>
      </c>
      <c r="Y1" s="354"/>
      <c r="Z1" s="354"/>
      <c r="AA1" s="355"/>
      <c r="AB1" s="356" t="s">
        <v>82</v>
      </c>
      <c r="AC1" s="354"/>
      <c r="AD1" s="354"/>
      <c r="AE1" s="354"/>
      <c r="AF1" s="354"/>
      <c r="AG1" s="354"/>
      <c r="AH1" s="354"/>
      <c r="AI1" s="354"/>
      <c r="AJ1" s="354"/>
      <c r="AK1" s="354"/>
      <c r="AL1" s="354"/>
      <c r="AM1" s="354"/>
      <c r="AN1" s="354"/>
      <c r="AO1" s="354"/>
      <c r="AP1" s="354"/>
      <c r="AQ1" s="354"/>
      <c r="AR1" s="354"/>
      <c r="AS1" s="354"/>
      <c r="AT1" s="354"/>
      <c r="AU1" s="354"/>
      <c r="AV1" s="354"/>
      <c r="AW1" s="354"/>
      <c r="AX1" s="356" t="s">
        <v>41</v>
      </c>
      <c r="AY1" s="354"/>
      <c r="AZ1" s="354"/>
      <c r="BA1" s="354"/>
      <c r="BB1" s="354"/>
      <c r="BC1" s="354"/>
      <c r="BD1" s="354"/>
      <c r="BE1" s="354"/>
      <c r="BF1" s="354"/>
      <c r="BG1" s="354"/>
      <c r="BH1" s="354"/>
      <c r="BI1" s="354"/>
      <c r="BJ1" s="354"/>
      <c r="BK1" s="354"/>
      <c r="BL1" s="354"/>
      <c r="BM1" s="354"/>
      <c r="BN1" s="354"/>
      <c r="BO1" s="354"/>
      <c r="BP1" s="354"/>
      <c r="BQ1" s="354"/>
      <c r="BR1" s="354"/>
      <c r="BS1" s="354"/>
      <c r="BT1" s="354"/>
      <c r="BU1" s="355"/>
      <c r="BV1" s="356" t="s">
        <v>42</v>
      </c>
      <c r="BW1" s="355"/>
      <c r="BX1" s="356" t="s">
        <v>43</v>
      </c>
      <c r="BY1" s="354"/>
      <c r="BZ1" s="354"/>
      <c r="CA1" s="355"/>
      <c r="CB1" s="354" t="s">
        <v>44</v>
      </c>
      <c r="CC1" s="354"/>
      <c r="CD1" s="354"/>
      <c r="CE1" s="354"/>
      <c r="CF1" s="354"/>
      <c r="CG1" s="354"/>
      <c r="CH1" s="354"/>
      <c r="CI1" s="354"/>
      <c r="CJ1" s="354"/>
      <c r="CK1" s="354"/>
      <c r="CL1" s="354"/>
      <c r="CM1" s="354"/>
      <c r="CN1" s="354"/>
      <c r="CO1" s="354"/>
      <c r="CP1" s="354"/>
      <c r="CQ1" s="355"/>
      <c r="CR1" s="356" t="s">
        <v>45</v>
      </c>
      <c r="CS1" s="354"/>
      <c r="CT1" s="354"/>
      <c r="CU1" s="355"/>
      <c r="CV1" s="356" t="s">
        <v>46</v>
      </c>
      <c r="CW1" s="354"/>
      <c r="CX1" s="354"/>
      <c r="CY1" s="354"/>
      <c r="CZ1" s="354"/>
      <c r="DA1" s="354"/>
      <c r="DB1" s="354"/>
      <c r="DC1" s="354"/>
      <c r="DD1" s="354"/>
      <c r="DE1" s="354"/>
      <c r="DF1" s="354"/>
      <c r="DG1" s="354"/>
      <c r="DH1" s="354"/>
      <c r="DI1" s="354"/>
      <c r="DJ1" s="354"/>
      <c r="DK1" s="354"/>
      <c r="DL1" s="354"/>
      <c r="DM1" s="354"/>
      <c r="DN1" s="354"/>
      <c r="DO1" s="354"/>
      <c r="DP1" s="354"/>
      <c r="DQ1" s="354"/>
      <c r="DR1" s="356" t="s">
        <v>47</v>
      </c>
      <c r="DS1" s="354"/>
      <c r="DT1" s="354"/>
      <c r="DU1" s="354"/>
      <c r="DV1" s="354"/>
      <c r="DW1" s="354"/>
      <c r="DX1" s="354"/>
      <c r="DY1" s="354"/>
      <c r="DZ1" s="354"/>
      <c r="EA1" s="354"/>
      <c r="EB1" s="354"/>
      <c r="EC1" s="354"/>
      <c r="ED1" s="354"/>
      <c r="EE1" s="354"/>
      <c r="EF1" s="354"/>
      <c r="EG1" s="354"/>
      <c r="EH1" s="354"/>
      <c r="EI1" s="354"/>
      <c r="EJ1" s="354"/>
      <c r="EK1" s="354"/>
      <c r="EL1" s="354"/>
      <c r="EM1" s="354"/>
      <c r="EN1" s="354"/>
      <c r="EO1" s="354"/>
      <c r="EP1" s="356" t="s">
        <v>48</v>
      </c>
      <c r="EQ1" s="354"/>
      <c r="ER1" s="354"/>
      <c r="ES1" s="354"/>
      <c r="ET1" s="354"/>
      <c r="EU1" s="354"/>
      <c r="EV1" s="354"/>
      <c r="EW1" s="354"/>
      <c r="EX1" s="354"/>
      <c r="EY1" s="354"/>
      <c r="EZ1" s="354"/>
      <c r="FA1" s="354"/>
      <c r="FB1" s="354"/>
      <c r="FC1" s="354"/>
      <c r="FD1" s="354"/>
      <c r="FE1" s="354"/>
      <c r="FF1" s="354"/>
      <c r="FG1" s="354"/>
      <c r="FH1" s="354"/>
      <c r="FI1" s="354"/>
      <c r="FJ1" s="354"/>
      <c r="FK1" s="354"/>
      <c r="FL1" s="354"/>
      <c r="FM1" s="354"/>
      <c r="FN1" s="354"/>
      <c r="FO1" s="354"/>
      <c r="FP1" s="356" t="s">
        <v>49</v>
      </c>
      <c r="FQ1" s="354"/>
      <c r="FR1" s="354"/>
      <c r="FS1" s="354"/>
      <c r="FT1" s="354"/>
      <c r="FU1" s="354"/>
      <c r="FV1" s="354"/>
      <c r="FW1" s="354"/>
      <c r="FX1" s="354"/>
      <c r="FY1" s="354"/>
      <c r="FZ1" s="354"/>
      <c r="GA1" s="354"/>
      <c r="GB1" s="356" t="s">
        <v>50</v>
      </c>
      <c r="GC1" s="354"/>
      <c r="GD1" s="354"/>
      <c r="GE1" s="354"/>
      <c r="GF1" s="354"/>
      <c r="GG1" s="354"/>
      <c r="GH1" s="354"/>
      <c r="GI1" s="354"/>
      <c r="GJ1" s="354"/>
      <c r="GK1" s="354"/>
      <c r="GL1" s="354"/>
      <c r="GM1" s="354"/>
      <c r="GN1" s="354"/>
      <c r="GO1" s="354"/>
      <c r="GP1" s="354"/>
      <c r="GQ1" s="355"/>
      <c r="GR1" s="356" t="s">
        <v>51</v>
      </c>
      <c r="GS1" s="355"/>
      <c r="GT1" s="354" t="s">
        <v>52</v>
      </c>
      <c r="GU1" s="354"/>
      <c r="GV1" s="354"/>
      <c r="GW1" s="354"/>
      <c r="GX1" s="354"/>
      <c r="GY1" s="354"/>
      <c r="GZ1" s="354"/>
      <c r="HA1" s="355"/>
      <c r="HB1" s="356" t="s">
        <v>53</v>
      </c>
      <c r="HC1" s="354"/>
      <c r="HD1" s="354"/>
      <c r="HE1" s="354"/>
      <c r="HF1" s="354"/>
      <c r="HG1" s="354"/>
      <c r="HH1" s="354"/>
      <c r="HI1" s="354"/>
      <c r="HJ1" s="354"/>
      <c r="HK1" s="354"/>
      <c r="HL1" s="354"/>
      <c r="HM1" s="354"/>
      <c r="HN1" s="354"/>
      <c r="HO1" s="354"/>
      <c r="HP1" s="354"/>
      <c r="HQ1" s="355"/>
      <c r="HR1" s="354" t="s">
        <v>54</v>
      </c>
      <c r="HS1" s="354"/>
      <c r="HT1" s="354"/>
      <c r="HU1" s="354"/>
      <c r="HV1" s="354"/>
      <c r="HW1" s="354"/>
      <c r="HX1" s="354"/>
      <c r="HY1" s="356" t="s">
        <v>55</v>
      </c>
      <c r="HZ1" s="354"/>
      <c r="IA1" s="354"/>
      <c r="IB1" s="354"/>
      <c r="IC1" s="354"/>
      <c r="ID1" s="354"/>
      <c r="IE1" s="354"/>
      <c r="IF1" s="354"/>
      <c r="IG1" s="354"/>
      <c r="IH1" s="354"/>
      <c r="II1" s="354"/>
      <c r="IJ1" s="354"/>
      <c r="IK1" s="354"/>
      <c r="IL1" s="354"/>
      <c r="IM1" s="354"/>
      <c r="IN1" s="355"/>
      <c r="IO1" s="356" t="s">
        <v>56</v>
      </c>
      <c r="IP1" s="354"/>
      <c r="IQ1" s="354"/>
      <c r="IR1" s="354"/>
      <c r="IS1" s="354"/>
      <c r="IT1" s="354"/>
      <c r="IU1" s="355"/>
      <c r="IV1" s="356" t="s">
        <v>57</v>
      </c>
      <c r="IW1" s="354"/>
      <c r="IX1" s="354"/>
      <c r="IY1" s="354"/>
      <c r="IZ1" s="354"/>
      <c r="JA1" s="354"/>
      <c r="JB1" s="354"/>
      <c r="JC1" s="354"/>
      <c r="JD1" s="354"/>
      <c r="JE1" s="354"/>
      <c r="JF1" s="354"/>
      <c r="JG1" s="355"/>
      <c r="JH1" s="356" t="s">
        <v>58</v>
      </c>
      <c r="JI1" s="354"/>
      <c r="JJ1" s="354"/>
      <c r="JK1" s="354"/>
      <c r="JL1" s="354"/>
      <c r="JM1" s="354"/>
      <c r="JN1" s="354"/>
      <c r="JO1" s="354"/>
      <c r="JP1" s="354"/>
      <c r="JQ1" s="354"/>
      <c r="JR1" s="354"/>
      <c r="JS1" s="355"/>
      <c r="JT1" s="356" t="s">
        <v>59</v>
      </c>
      <c r="JU1" s="354"/>
      <c r="JV1" s="354"/>
      <c r="JW1" s="354"/>
      <c r="JX1" s="354"/>
      <c r="JY1" s="354"/>
      <c r="JZ1" s="354"/>
      <c r="KA1" s="354"/>
      <c r="KB1" s="354"/>
      <c r="KC1" s="354"/>
      <c r="KD1" s="354"/>
      <c r="KE1" s="355"/>
      <c r="KF1" s="354" t="s">
        <v>60</v>
      </c>
      <c r="KG1" s="354"/>
      <c r="KH1" s="354"/>
      <c r="KI1" s="354"/>
      <c r="KJ1" s="354"/>
      <c r="KK1" s="354"/>
      <c r="KL1" s="354"/>
      <c r="KM1" s="355"/>
      <c r="KN1" s="356" t="s">
        <v>61</v>
      </c>
      <c r="KO1" s="354"/>
      <c r="KP1" s="354"/>
      <c r="KQ1" s="354"/>
      <c r="KR1" s="354"/>
      <c r="KS1" s="354"/>
      <c r="KT1" s="355"/>
      <c r="KU1" s="356" t="s">
        <v>62</v>
      </c>
      <c r="KV1" s="354"/>
      <c r="KW1" s="354"/>
      <c r="KX1" s="354"/>
      <c r="KY1" s="354"/>
      <c r="KZ1" s="354"/>
      <c r="LA1" s="354"/>
      <c r="LB1" s="354"/>
      <c r="LC1" s="354"/>
      <c r="LD1" s="355"/>
      <c r="LE1" s="354" t="s">
        <v>63</v>
      </c>
      <c r="LF1" s="354"/>
      <c r="LG1" s="354"/>
      <c r="LH1" s="354"/>
      <c r="LI1" s="354"/>
      <c r="LJ1" s="355"/>
      <c r="LK1" s="354" t="s">
        <v>64</v>
      </c>
      <c r="LL1" s="354"/>
      <c r="LM1" s="354"/>
      <c r="LN1" s="354"/>
      <c r="LO1" s="354"/>
      <c r="LP1" s="355"/>
      <c r="LQ1" s="356" t="s">
        <v>65</v>
      </c>
      <c r="LR1" s="354"/>
      <c r="LS1" s="354"/>
      <c r="LT1" s="354"/>
      <c r="LU1" s="354"/>
      <c r="LV1" s="354"/>
      <c r="LW1" s="354"/>
      <c r="LX1" s="354"/>
      <c r="LY1" s="354"/>
      <c r="LZ1" s="355"/>
      <c r="MA1" s="354" t="s">
        <v>66</v>
      </c>
      <c r="MB1" s="354"/>
      <c r="MC1" s="354"/>
      <c r="MD1" s="354"/>
      <c r="ME1" s="354"/>
      <c r="MF1" s="354"/>
      <c r="MG1" s="354"/>
      <c r="MH1" s="354"/>
      <c r="MI1" s="355"/>
      <c r="MJ1" s="356" t="s">
        <v>67</v>
      </c>
      <c r="MK1" s="354"/>
      <c r="ML1" s="354"/>
      <c r="MM1" s="354"/>
      <c r="MN1" s="354"/>
      <c r="MO1" s="355"/>
      <c r="MP1" s="356" t="s">
        <v>68</v>
      </c>
      <c r="MQ1" s="354"/>
      <c r="MR1" s="354"/>
      <c r="MS1" s="354"/>
      <c r="MT1" s="354"/>
      <c r="MU1" s="355"/>
      <c r="MV1" s="356" t="s">
        <v>69</v>
      </c>
      <c r="MW1" s="354"/>
      <c r="MX1" s="354"/>
      <c r="MY1" s="354"/>
      <c r="MZ1" s="354"/>
      <c r="NA1" s="354"/>
      <c r="NB1" s="354"/>
      <c r="NC1" s="354"/>
      <c r="ND1" s="355"/>
      <c r="NE1" s="356" t="s">
        <v>70</v>
      </c>
      <c r="NF1" s="354"/>
      <c r="NG1" s="354"/>
      <c r="NH1" s="354"/>
      <c r="NI1" s="354"/>
      <c r="NJ1" s="354"/>
      <c r="NK1" s="354"/>
      <c r="NL1" s="354"/>
      <c r="NM1" s="355"/>
      <c r="NN1" s="356" t="s">
        <v>71</v>
      </c>
      <c r="NO1" s="354"/>
      <c r="NP1" s="354"/>
      <c r="NQ1" s="354"/>
      <c r="NR1" s="354"/>
      <c r="NS1" s="355"/>
      <c r="NT1" s="356" t="s">
        <v>72</v>
      </c>
      <c r="NU1" s="354"/>
      <c r="NV1" s="354"/>
      <c r="NW1" s="354"/>
      <c r="NX1" s="354"/>
      <c r="NY1" s="355"/>
      <c r="NZ1" s="356" t="s">
        <v>73</v>
      </c>
      <c r="OA1" s="354"/>
      <c r="OB1" s="354"/>
      <c r="OC1" s="354"/>
      <c r="OD1" s="354"/>
      <c r="OE1" s="354"/>
      <c r="OF1" s="354"/>
      <c r="OG1" s="354"/>
      <c r="OH1" s="355"/>
      <c r="OI1" s="356" t="s">
        <v>74</v>
      </c>
      <c r="OJ1" s="354"/>
      <c r="OK1" s="354"/>
      <c r="OL1" s="354"/>
      <c r="OM1" s="354"/>
      <c r="ON1" s="354"/>
      <c r="OO1" s="354"/>
      <c r="OP1" s="354"/>
      <c r="OQ1" s="355"/>
      <c r="OR1" s="356" t="s">
        <v>75</v>
      </c>
      <c r="OS1" s="354"/>
      <c r="OT1" s="354"/>
      <c r="OU1" s="354"/>
      <c r="OV1" s="354"/>
      <c r="OW1" s="355"/>
      <c r="OX1" s="356" t="s">
        <v>76</v>
      </c>
      <c r="OY1" s="354"/>
      <c r="OZ1" s="354"/>
      <c r="PA1" s="354"/>
      <c r="PB1" s="354"/>
      <c r="PC1" s="355"/>
      <c r="PD1" s="356" t="s">
        <v>77</v>
      </c>
      <c r="PE1" s="354"/>
      <c r="PF1" s="354"/>
      <c r="PG1" s="354"/>
      <c r="PH1" s="354"/>
      <c r="PI1" s="354"/>
      <c r="PJ1" s="354"/>
      <c r="PK1" s="354"/>
      <c r="PL1" s="355"/>
      <c r="PM1" s="356" t="s">
        <v>78</v>
      </c>
      <c r="PN1" s="354"/>
      <c r="PO1" s="354"/>
      <c r="PP1" s="354"/>
      <c r="PQ1" s="354"/>
      <c r="PR1" s="354"/>
      <c r="PS1" s="354"/>
      <c r="PT1" s="354"/>
      <c r="PU1" s="298"/>
      <c r="PV1" s="356" t="s">
        <v>79</v>
      </c>
      <c r="PW1" s="354"/>
      <c r="PX1" s="354"/>
      <c r="PY1" s="354"/>
      <c r="PZ1" s="354"/>
      <c r="QA1" s="354"/>
      <c r="QB1" s="354"/>
      <c r="QC1" s="354"/>
      <c r="QD1" s="355"/>
      <c r="QE1" s="356" t="s">
        <v>80</v>
      </c>
      <c r="QF1" s="354"/>
      <c r="QG1" s="354"/>
      <c r="QH1" s="354"/>
      <c r="QI1" s="354"/>
      <c r="QJ1" s="354"/>
      <c r="QK1" s="354"/>
      <c r="QL1" s="354"/>
      <c r="QM1" s="355"/>
      <c r="QN1" s="356" t="s">
        <v>81</v>
      </c>
      <c r="QO1" s="354"/>
      <c r="QP1" s="354"/>
      <c r="QQ1" s="354"/>
      <c r="QR1" s="354"/>
      <c r="QS1" s="354"/>
      <c r="QT1" s="354"/>
      <c r="QU1" s="354"/>
      <c r="QV1" s="354"/>
      <c r="QW1" s="356" t="s">
        <v>348</v>
      </c>
      <c r="QX1" s="354"/>
      <c r="QY1" s="354"/>
      <c r="QZ1" s="355"/>
      <c r="RA1" s="356" t="s">
        <v>349</v>
      </c>
      <c r="RB1" s="354"/>
      <c r="RC1" s="354"/>
      <c r="RD1" s="355"/>
      <c r="RE1" s="356" t="s">
        <v>350</v>
      </c>
      <c r="RF1" s="354"/>
      <c r="RG1" s="354"/>
      <c r="RH1" s="355"/>
      <c r="RI1" s="356" t="s">
        <v>351</v>
      </c>
      <c r="RJ1" s="354"/>
      <c r="RK1" s="354"/>
      <c r="RL1" s="355"/>
    </row>
    <row r="2" spans="1:480" s="2" customFormat="1" x14ac:dyDescent="0.25">
      <c r="A2" s="1"/>
      <c r="B2" s="356"/>
      <c r="C2" s="355"/>
      <c r="D2" s="65" t="s">
        <v>0</v>
      </c>
      <c r="E2" s="64" t="s">
        <v>1</v>
      </c>
      <c r="F2" s="64" t="s">
        <v>2</v>
      </c>
      <c r="G2" s="66" t="s">
        <v>3</v>
      </c>
      <c r="H2" s="354" t="s">
        <v>0</v>
      </c>
      <c r="I2" s="354"/>
      <c r="J2" s="354"/>
      <c r="K2" s="354"/>
      <c r="L2" s="354" t="s">
        <v>1</v>
      </c>
      <c r="M2" s="354"/>
      <c r="N2" s="354"/>
      <c r="O2" s="354"/>
      <c r="P2" s="354" t="s">
        <v>2</v>
      </c>
      <c r="Q2" s="354"/>
      <c r="R2" s="354"/>
      <c r="S2" s="354"/>
      <c r="T2" s="354" t="s">
        <v>3</v>
      </c>
      <c r="U2" s="354"/>
      <c r="V2" s="354"/>
      <c r="W2" s="355"/>
      <c r="X2" s="65" t="s">
        <v>0</v>
      </c>
      <c r="Y2" s="64" t="s">
        <v>1</v>
      </c>
      <c r="Z2" s="64" t="s">
        <v>2</v>
      </c>
      <c r="AA2" s="64" t="s">
        <v>3</v>
      </c>
      <c r="AB2" s="356" t="s">
        <v>4</v>
      </c>
      <c r="AC2" s="354"/>
      <c r="AD2" s="354"/>
      <c r="AE2" s="354"/>
      <c r="AF2" s="354"/>
      <c r="AG2" s="354"/>
      <c r="AH2" s="354"/>
      <c r="AI2" s="354"/>
      <c r="AJ2" s="354"/>
      <c r="AK2" s="354"/>
      <c r="AL2" s="354"/>
      <c r="AM2" s="354" t="s">
        <v>5</v>
      </c>
      <c r="AN2" s="354"/>
      <c r="AO2" s="354"/>
      <c r="AP2" s="354"/>
      <c r="AQ2" s="354"/>
      <c r="AR2" s="354"/>
      <c r="AS2" s="354"/>
      <c r="AT2" s="354"/>
      <c r="AU2" s="354"/>
      <c r="AV2" s="354"/>
      <c r="AW2" s="354"/>
      <c r="AX2" s="356" t="s">
        <v>4</v>
      </c>
      <c r="AY2" s="354"/>
      <c r="AZ2" s="354"/>
      <c r="BA2" s="354"/>
      <c r="BB2" s="354"/>
      <c r="BC2" s="354"/>
      <c r="BD2" s="354"/>
      <c r="BE2" s="354"/>
      <c r="BF2" s="354"/>
      <c r="BG2" s="354"/>
      <c r="BH2" s="354"/>
      <c r="BI2" s="354"/>
      <c r="BJ2" s="354" t="s">
        <v>5</v>
      </c>
      <c r="BK2" s="354"/>
      <c r="BL2" s="354"/>
      <c r="BM2" s="354"/>
      <c r="BN2" s="354"/>
      <c r="BO2" s="354"/>
      <c r="BP2" s="354"/>
      <c r="BQ2" s="354"/>
      <c r="BR2" s="354"/>
      <c r="BS2" s="354"/>
      <c r="BT2" s="354"/>
      <c r="BU2" s="355"/>
      <c r="BV2" s="356"/>
      <c r="BW2" s="355"/>
      <c r="BX2" s="65" t="s">
        <v>0</v>
      </c>
      <c r="BY2" s="64" t="s">
        <v>1</v>
      </c>
      <c r="BZ2" s="64" t="s">
        <v>2</v>
      </c>
      <c r="CA2" s="298" t="s">
        <v>3</v>
      </c>
      <c r="CB2" s="354" t="s">
        <v>0</v>
      </c>
      <c r="CC2" s="354"/>
      <c r="CD2" s="354"/>
      <c r="CE2" s="354"/>
      <c r="CF2" s="354" t="s">
        <v>1</v>
      </c>
      <c r="CG2" s="354"/>
      <c r="CH2" s="354"/>
      <c r="CI2" s="354"/>
      <c r="CJ2" s="354" t="s">
        <v>2</v>
      </c>
      <c r="CK2" s="354"/>
      <c r="CL2" s="354"/>
      <c r="CM2" s="354"/>
      <c r="CN2" s="354" t="s">
        <v>3</v>
      </c>
      <c r="CO2" s="354"/>
      <c r="CP2" s="354"/>
      <c r="CQ2" s="355"/>
      <c r="CR2" s="65" t="s">
        <v>0</v>
      </c>
      <c r="CS2" s="64" t="s">
        <v>1</v>
      </c>
      <c r="CT2" s="64" t="s">
        <v>2</v>
      </c>
      <c r="CU2" s="66" t="s">
        <v>3</v>
      </c>
      <c r="CV2" s="356" t="s">
        <v>4</v>
      </c>
      <c r="CW2" s="354"/>
      <c r="CX2" s="354"/>
      <c r="CY2" s="354"/>
      <c r="CZ2" s="354"/>
      <c r="DA2" s="354"/>
      <c r="DB2" s="354"/>
      <c r="DC2" s="354"/>
      <c r="DD2" s="354"/>
      <c r="DE2" s="354"/>
      <c r="DF2" s="354"/>
      <c r="DG2" s="354" t="s">
        <v>5</v>
      </c>
      <c r="DH2" s="354"/>
      <c r="DI2" s="354"/>
      <c r="DJ2" s="354"/>
      <c r="DK2" s="354"/>
      <c r="DL2" s="354"/>
      <c r="DM2" s="354"/>
      <c r="DN2" s="354"/>
      <c r="DO2" s="354"/>
      <c r="DP2" s="354"/>
      <c r="DQ2" s="354"/>
      <c r="DR2" s="356" t="s">
        <v>4</v>
      </c>
      <c r="DS2" s="354"/>
      <c r="DT2" s="354"/>
      <c r="DU2" s="354"/>
      <c r="DV2" s="354"/>
      <c r="DW2" s="354"/>
      <c r="DX2" s="354"/>
      <c r="DY2" s="354"/>
      <c r="DZ2" s="354"/>
      <c r="EA2" s="354"/>
      <c r="EB2" s="354"/>
      <c r="EC2" s="354"/>
      <c r="ED2" s="354" t="s">
        <v>5</v>
      </c>
      <c r="EE2" s="354"/>
      <c r="EF2" s="354"/>
      <c r="EG2" s="354"/>
      <c r="EH2" s="354"/>
      <c r="EI2" s="354"/>
      <c r="EJ2" s="354"/>
      <c r="EK2" s="354"/>
      <c r="EL2" s="354"/>
      <c r="EM2" s="354"/>
      <c r="EN2" s="354"/>
      <c r="EO2" s="354"/>
      <c r="EP2" s="356" t="s">
        <v>6</v>
      </c>
      <c r="EQ2" s="354"/>
      <c r="ER2" s="354"/>
      <c r="ES2" s="354"/>
      <c r="ET2" s="354"/>
      <c r="EU2" s="354"/>
      <c r="EV2" s="354"/>
      <c r="EW2" s="354"/>
      <c r="EX2" s="354"/>
      <c r="EY2" s="354"/>
      <c r="EZ2" s="354"/>
      <c r="FA2" s="354"/>
      <c r="FB2" s="354"/>
      <c r="FC2" s="354" t="s">
        <v>7</v>
      </c>
      <c r="FD2" s="354"/>
      <c r="FE2" s="354"/>
      <c r="FF2" s="354"/>
      <c r="FG2" s="354"/>
      <c r="FH2" s="354"/>
      <c r="FI2" s="354"/>
      <c r="FJ2" s="354"/>
      <c r="FK2" s="354"/>
      <c r="FL2" s="354"/>
      <c r="FM2" s="354"/>
      <c r="FN2" s="354"/>
      <c r="FO2" s="355"/>
      <c r="FP2" s="354" t="s">
        <v>6</v>
      </c>
      <c r="FQ2" s="354"/>
      <c r="FR2" s="354"/>
      <c r="FS2" s="354"/>
      <c r="FT2" s="354"/>
      <c r="FU2" s="354"/>
      <c r="FV2" s="354" t="s">
        <v>7</v>
      </c>
      <c r="FW2" s="354"/>
      <c r="FX2" s="354"/>
      <c r="FY2" s="354"/>
      <c r="FZ2" s="354"/>
      <c r="GA2" s="354"/>
      <c r="GB2" s="354"/>
      <c r="GC2" s="354"/>
      <c r="GD2" s="354"/>
      <c r="GE2" s="354"/>
      <c r="GF2" s="354"/>
      <c r="GG2" s="354"/>
      <c r="GH2" s="354"/>
      <c r="GI2" s="354"/>
      <c r="GJ2" s="354"/>
      <c r="GK2" s="354"/>
      <c r="GL2" s="354"/>
      <c r="GM2" s="354"/>
      <c r="GN2" s="354"/>
      <c r="GO2" s="354"/>
      <c r="GP2" s="354"/>
      <c r="GQ2" s="298"/>
      <c r="GR2" s="356" t="s">
        <v>8</v>
      </c>
      <c r="GS2" s="355"/>
      <c r="GT2" s="354" t="s">
        <v>9</v>
      </c>
      <c r="GU2" s="354"/>
      <c r="GV2" s="354"/>
      <c r="GW2" s="354"/>
      <c r="GX2" s="354"/>
      <c r="GY2" s="354"/>
      <c r="GZ2" s="354"/>
      <c r="HA2" s="355"/>
      <c r="HB2" s="354"/>
      <c r="HC2" s="354"/>
      <c r="HD2" s="354"/>
      <c r="HE2" s="354"/>
      <c r="HF2" s="354"/>
      <c r="HG2" s="354"/>
      <c r="HH2" s="354"/>
      <c r="HI2" s="354"/>
      <c r="HJ2" s="354"/>
      <c r="HK2" s="354"/>
      <c r="HL2" s="354"/>
      <c r="HM2" s="354"/>
      <c r="HN2" s="354"/>
      <c r="HO2" s="354"/>
      <c r="HP2" s="354"/>
      <c r="HQ2" s="298"/>
      <c r="HR2" s="354"/>
      <c r="HS2" s="354"/>
      <c r="HT2" s="354"/>
      <c r="HU2" s="354"/>
      <c r="HV2" s="354"/>
      <c r="HW2" s="354"/>
      <c r="HX2" s="354"/>
      <c r="HY2" s="354"/>
      <c r="HZ2" s="354"/>
      <c r="IA2" s="354"/>
      <c r="IB2" s="354"/>
      <c r="IC2" s="354"/>
      <c r="ID2" s="354"/>
      <c r="IE2" s="354"/>
      <c r="IF2" s="354"/>
      <c r="IG2" s="354"/>
      <c r="IH2" s="354"/>
      <c r="II2" s="354"/>
      <c r="IJ2" s="354"/>
      <c r="IK2" s="354"/>
      <c r="IL2" s="354"/>
      <c r="IM2" s="354"/>
      <c r="IN2" s="298"/>
      <c r="IO2" s="356"/>
      <c r="IP2" s="354"/>
      <c r="IQ2" s="354"/>
      <c r="IR2" s="354"/>
      <c r="IS2" s="354"/>
      <c r="IT2" s="354"/>
      <c r="IU2" s="355"/>
      <c r="IV2" s="354"/>
      <c r="IW2" s="354"/>
      <c r="IX2" s="354"/>
      <c r="IY2" s="354"/>
      <c r="IZ2" s="354"/>
      <c r="JA2" s="354"/>
      <c r="JB2" s="354"/>
      <c r="JC2" s="354"/>
      <c r="JD2" s="354"/>
      <c r="JE2" s="354"/>
      <c r="JF2" s="354"/>
      <c r="JG2" s="298"/>
      <c r="JH2" s="354"/>
      <c r="JI2" s="354"/>
      <c r="JJ2" s="354"/>
      <c r="JK2" s="354"/>
      <c r="JL2" s="354"/>
      <c r="JM2" s="354"/>
      <c r="JN2" s="354"/>
      <c r="JO2" s="354"/>
      <c r="JP2" s="354"/>
      <c r="JQ2" s="354"/>
      <c r="JR2" s="354"/>
      <c r="JS2" s="298"/>
      <c r="JT2" s="354"/>
      <c r="JU2" s="354"/>
      <c r="JV2" s="354"/>
      <c r="JW2" s="354"/>
      <c r="JX2" s="354"/>
      <c r="JY2" s="354"/>
      <c r="JZ2" s="354"/>
      <c r="KA2" s="354"/>
      <c r="KB2" s="354"/>
      <c r="KC2" s="354"/>
      <c r="KD2" s="354"/>
      <c r="KE2" s="298"/>
      <c r="KF2" s="354" t="s">
        <v>6</v>
      </c>
      <c r="KG2" s="354"/>
      <c r="KH2" s="354"/>
      <c r="KI2" s="354"/>
      <c r="KJ2" s="354" t="s">
        <v>7</v>
      </c>
      <c r="KK2" s="354"/>
      <c r="KL2" s="354"/>
      <c r="KM2" s="355"/>
      <c r="KN2" s="356"/>
      <c r="KO2" s="354"/>
      <c r="KP2" s="354"/>
      <c r="KQ2" s="354"/>
      <c r="KR2" s="354"/>
      <c r="KS2" s="354"/>
      <c r="KT2" s="355"/>
      <c r="KU2" s="356" t="s">
        <v>10</v>
      </c>
      <c r="KV2" s="354"/>
      <c r="KW2" s="354"/>
      <c r="KX2" s="354"/>
      <c r="KY2" s="354"/>
      <c r="KZ2" s="354" t="s">
        <v>11</v>
      </c>
      <c r="LA2" s="354"/>
      <c r="LB2" s="354"/>
      <c r="LC2" s="354"/>
      <c r="LD2" s="355"/>
      <c r="LE2" s="354" t="s">
        <v>10</v>
      </c>
      <c r="LF2" s="354"/>
      <c r="LG2" s="354"/>
      <c r="LH2" s="354"/>
      <c r="LI2" s="354"/>
      <c r="LJ2" s="355"/>
      <c r="LK2" s="356" t="s">
        <v>83</v>
      </c>
      <c r="LL2" s="354"/>
      <c r="LM2" s="354"/>
      <c r="LN2" s="354"/>
      <c r="LO2" s="354"/>
      <c r="LP2" s="355"/>
      <c r="LQ2" s="356"/>
      <c r="LR2" s="354"/>
      <c r="LS2" s="354"/>
      <c r="LT2" s="354"/>
      <c r="LU2" s="354"/>
      <c r="LV2" s="354"/>
      <c r="LW2" s="354"/>
      <c r="LX2" s="354"/>
      <c r="LY2" s="297"/>
      <c r="LZ2" s="298"/>
      <c r="MA2" s="354"/>
      <c r="MB2" s="354"/>
      <c r="MC2" s="354"/>
      <c r="MD2" s="354"/>
      <c r="ME2" s="354"/>
      <c r="MF2" s="354"/>
      <c r="MG2" s="354"/>
      <c r="MH2" s="354"/>
      <c r="MI2" s="298"/>
      <c r="MJ2" s="356" t="s">
        <v>10</v>
      </c>
      <c r="MK2" s="354"/>
      <c r="ML2" s="354"/>
      <c r="MM2" s="354"/>
      <c r="MN2" s="354"/>
      <c r="MO2" s="355"/>
      <c r="MP2" s="356" t="s">
        <v>83</v>
      </c>
      <c r="MQ2" s="354"/>
      <c r="MR2" s="354"/>
      <c r="MS2" s="354"/>
      <c r="MT2" s="354"/>
      <c r="MU2" s="355"/>
      <c r="MV2" s="356"/>
      <c r="MW2" s="354"/>
      <c r="MX2" s="354"/>
      <c r="MY2" s="354"/>
      <c r="MZ2" s="354"/>
      <c r="NA2" s="354"/>
      <c r="NB2" s="354"/>
      <c r="NC2" s="354"/>
      <c r="ND2" s="298"/>
      <c r="NE2" s="356"/>
      <c r="NF2" s="354"/>
      <c r="NG2" s="354"/>
      <c r="NH2" s="354"/>
      <c r="NI2" s="354"/>
      <c r="NJ2" s="354"/>
      <c r="NK2" s="354"/>
      <c r="NL2" s="354"/>
      <c r="NM2" s="298"/>
      <c r="NN2" s="356" t="s">
        <v>10</v>
      </c>
      <c r="NO2" s="354"/>
      <c r="NP2" s="354"/>
      <c r="NQ2" s="354"/>
      <c r="NR2" s="354"/>
      <c r="NS2" s="355"/>
      <c r="NT2" s="356" t="s">
        <v>83</v>
      </c>
      <c r="NU2" s="354"/>
      <c r="NV2" s="354"/>
      <c r="NW2" s="354"/>
      <c r="NX2" s="354"/>
      <c r="NY2" s="355"/>
      <c r="NZ2" s="356"/>
      <c r="OA2" s="354"/>
      <c r="OB2" s="354"/>
      <c r="OC2" s="354"/>
      <c r="OD2" s="354"/>
      <c r="OE2" s="354"/>
      <c r="OF2" s="354"/>
      <c r="OG2" s="354"/>
      <c r="OH2" s="298"/>
      <c r="OI2" s="356"/>
      <c r="OJ2" s="354"/>
      <c r="OK2" s="354"/>
      <c r="OL2" s="354"/>
      <c r="OM2" s="354"/>
      <c r="ON2" s="354"/>
      <c r="OO2" s="354"/>
      <c r="OP2" s="354"/>
      <c r="OQ2" s="355"/>
      <c r="OR2" s="356" t="s">
        <v>10</v>
      </c>
      <c r="OS2" s="354"/>
      <c r="OT2" s="354"/>
      <c r="OU2" s="354"/>
      <c r="OV2" s="354"/>
      <c r="OW2" s="355"/>
      <c r="OX2" s="356" t="s">
        <v>83</v>
      </c>
      <c r="OY2" s="354"/>
      <c r="OZ2" s="354"/>
      <c r="PA2" s="354"/>
      <c r="PB2" s="354"/>
      <c r="PC2" s="355"/>
      <c r="PD2" s="356"/>
      <c r="PE2" s="354"/>
      <c r="PF2" s="354"/>
      <c r="PG2" s="354"/>
      <c r="PH2" s="354"/>
      <c r="PI2" s="354"/>
      <c r="PJ2" s="354"/>
      <c r="PK2" s="354"/>
      <c r="PL2" s="298"/>
      <c r="PM2" s="356"/>
      <c r="PN2" s="354"/>
      <c r="PO2" s="354"/>
      <c r="PP2" s="354"/>
      <c r="PQ2" s="354"/>
      <c r="PR2" s="354"/>
      <c r="PS2" s="354"/>
      <c r="PT2" s="354"/>
      <c r="PU2" s="298"/>
      <c r="PV2" s="356"/>
      <c r="PW2" s="354"/>
      <c r="PX2" s="354"/>
      <c r="PY2" s="354"/>
      <c r="PZ2" s="354"/>
      <c r="QA2" s="354"/>
      <c r="QB2" s="354"/>
      <c r="QC2" s="354"/>
      <c r="QD2" s="298"/>
      <c r="QE2" s="356"/>
      <c r="QF2" s="354"/>
      <c r="QG2" s="354"/>
      <c r="QH2" s="354"/>
      <c r="QI2" s="354"/>
      <c r="QJ2" s="354"/>
      <c r="QK2" s="354"/>
      <c r="QL2" s="354"/>
      <c r="QM2" s="298"/>
      <c r="QN2" s="356"/>
      <c r="QO2" s="354"/>
      <c r="QP2" s="354"/>
      <c r="QQ2" s="354"/>
      <c r="QR2" s="354"/>
      <c r="QS2" s="354"/>
      <c r="QT2" s="354"/>
      <c r="QU2" s="354"/>
      <c r="QV2" s="354"/>
      <c r="QW2" s="356"/>
      <c r="QX2" s="354"/>
      <c r="QY2" s="354"/>
      <c r="QZ2" s="355"/>
      <c r="RA2" s="356"/>
      <c r="RB2" s="354"/>
      <c r="RC2" s="354"/>
      <c r="RD2" s="355"/>
      <c r="RE2" s="356"/>
      <c r="RF2" s="354"/>
      <c r="RG2" s="354"/>
      <c r="RH2" s="355"/>
      <c r="RI2" s="356"/>
      <c r="RJ2" s="354"/>
      <c r="RK2" s="354"/>
      <c r="RL2" s="355"/>
    </row>
    <row r="3" spans="1:480" s="2" customFormat="1" x14ac:dyDescent="0.25">
      <c r="A3" s="1"/>
      <c r="B3" s="356"/>
      <c r="C3" s="355"/>
      <c r="D3" s="6"/>
      <c r="E3" s="64"/>
      <c r="F3" s="64"/>
      <c r="G3" s="66"/>
      <c r="H3" s="7"/>
      <c r="I3" s="7"/>
      <c r="J3" s="7"/>
      <c r="K3" s="7"/>
      <c r="L3" s="354"/>
      <c r="M3" s="354"/>
      <c r="N3" s="354"/>
      <c r="O3" s="354"/>
      <c r="P3" s="354"/>
      <c r="Q3" s="354"/>
      <c r="R3" s="354"/>
      <c r="S3" s="354"/>
      <c r="T3" s="354"/>
      <c r="U3" s="354"/>
      <c r="V3" s="354"/>
      <c r="W3" s="355"/>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56"/>
      <c r="BY3" s="354"/>
      <c r="BZ3" s="354"/>
      <c r="CA3" s="355"/>
      <c r="CB3" s="7"/>
      <c r="CC3" s="7"/>
      <c r="CD3" s="7"/>
      <c r="CE3" s="7"/>
      <c r="CF3" s="354"/>
      <c r="CG3" s="354"/>
      <c r="CH3" s="354"/>
      <c r="CI3" s="354"/>
      <c r="CJ3" s="354"/>
      <c r="CK3" s="354"/>
      <c r="CL3" s="354"/>
      <c r="CM3" s="354"/>
      <c r="CN3" s="354"/>
      <c r="CO3" s="354"/>
      <c r="CP3" s="354"/>
      <c r="CQ3" s="355"/>
      <c r="CR3" s="356"/>
      <c r="CS3" s="354"/>
      <c r="CT3" s="354"/>
      <c r="CU3" s="355"/>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56"/>
      <c r="GS3" s="355"/>
      <c r="GT3" s="354"/>
      <c r="GU3" s="354"/>
      <c r="GV3" s="354"/>
      <c r="GW3" s="354"/>
      <c r="GX3" s="354"/>
      <c r="GY3" s="354"/>
      <c r="GZ3" s="354"/>
      <c r="HA3" s="355"/>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56"/>
      <c r="KV3" s="354"/>
      <c r="KW3" s="354"/>
      <c r="KX3" s="354"/>
      <c r="KY3" s="354"/>
      <c r="KZ3" s="354"/>
      <c r="LA3" s="354"/>
      <c r="LB3" s="354"/>
      <c r="LC3" s="354"/>
      <c r="LD3" s="355"/>
      <c r="LE3" s="354"/>
      <c r="LF3" s="354"/>
      <c r="LG3" s="354"/>
      <c r="LH3" s="354"/>
      <c r="LI3" s="354"/>
      <c r="LJ3" s="355"/>
      <c r="LK3" s="356"/>
      <c r="LL3" s="354"/>
      <c r="LM3" s="354"/>
      <c r="LN3" s="354"/>
      <c r="LO3" s="354"/>
      <c r="LP3" s="355"/>
      <c r="LQ3" s="356"/>
      <c r="LR3" s="354"/>
      <c r="LS3" s="354"/>
      <c r="LT3" s="354"/>
      <c r="LU3" s="354"/>
      <c r="LV3" s="354"/>
      <c r="LW3" s="354"/>
      <c r="LX3" s="354"/>
      <c r="LY3" s="297"/>
      <c r="LZ3" s="298"/>
      <c r="MA3" s="354"/>
      <c r="MB3" s="354"/>
      <c r="MC3" s="354"/>
      <c r="MD3" s="354"/>
      <c r="ME3" s="354"/>
      <c r="MF3" s="354"/>
      <c r="MG3" s="354"/>
      <c r="MH3" s="354"/>
      <c r="MI3" s="298"/>
      <c r="MJ3" s="356"/>
      <c r="MK3" s="354"/>
      <c r="ML3" s="354"/>
      <c r="MM3" s="354"/>
      <c r="MN3" s="354"/>
      <c r="MO3" s="355"/>
      <c r="MP3" s="356"/>
      <c r="MQ3" s="354"/>
      <c r="MR3" s="354"/>
      <c r="MS3" s="354"/>
      <c r="MT3" s="354"/>
      <c r="MU3" s="355"/>
      <c r="MV3" s="356"/>
      <c r="MW3" s="354"/>
      <c r="MX3" s="354"/>
      <c r="MY3" s="354"/>
      <c r="MZ3" s="354"/>
      <c r="NA3" s="354"/>
      <c r="NB3" s="354"/>
      <c r="NC3" s="354"/>
      <c r="ND3" s="298"/>
      <c r="NE3" s="356"/>
      <c r="NF3" s="354"/>
      <c r="NG3" s="354"/>
      <c r="NH3" s="354"/>
      <c r="NI3" s="354"/>
      <c r="NJ3" s="354"/>
      <c r="NK3" s="354"/>
      <c r="NL3" s="354"/>
      <c r="NM3" s="298"/>
      <c r="NN3" s="356"/>
      <c r="NO3" s="354"/>
      <c r="NP3" s="354"/>
      <c r="NQ3" s="354"/>
      <c r="NR3" s="354"/>
      <c r="NS3" s="355"/>
      <c r="NT3" s="356"/>
      <c r="NU3" s="354"/>
      <c r="NV3" s="354"/>
      <c r="NW3" s="354"/>
      <c r="NX3" s="354"/>
      <c r="NY3" s="355"/>
      <c r="NZ3" s="356"/>
      <c r="OA3" s="354"/>
      <c r="OB3" s="354"/>
      <c r="OC3" s="354"/>
      <c r="OD3" s="354"/>
      <c r="OE3" s="354"/>
      <c r="OF3" s="354"/>
      <c r="OG3" s="354"/>
      <c r="OH3" s="298"/>
      <c r="OI3" s="356"/>
      <c r="OJ3" s="354"/>
      <c r="OK3" s="354"/>
      <c r="OL3" s="354"/>
      <c r="OM3" s="354"/>
      <c r="ON3" s="354"/>
      <c r="OO3" s="354"/>
      <c r="OP3" s="354"/>
      <c r="OQ3" s="355"/>
      <c r="OR3" s="356"/>
      <c r="OS3" s="354"/>
      <c r="OT3" s="354"/>
      <c r="OU3" s="354"/>
      <c r="OV3" s="354"/>
      <c r="OW3" s="355"/>
      <c r="OX3" s="356"/>
      <c r="OY3" s="354"/>
      <c r="OZ3" s="354"/>
      <c r="PA3" s="354"/>
      <c r="PB3" s="354"/>
      <c r="PC3" s="355"/>
      <c r="PD3" s="356"/>
      <c r="PE3" s="354"/>
      <c r="PF3" s="354"/>
      <c r="PG3" s="354"/>
      <c r="PH3" s="354"/>
      <c r="PI3" s="354"/>
      <c r="PJ3" s="354"/>
      <c r="PK3" s="354"/>
      <c r="PL3" s="298"/>
      <c r="PM3" s="356"/>
      <c r="PN3" s="354"/>
      <c r="PO3" s="354"/>
      <c r="PP3" s="354"/>
      <c r="PQ3" s="354"/>
      <c r="PR3" s="354"/>
      <c r="PS3" s="354"/>
      <c r="PT3" s="354"/>
      <c r="PU3" s="298"/>
      <c r="PV3" s="356"/>
      <c r="PW3" s="354"/>
      <c r="PX3" s="354"/>
      <c r="PY3" s="354"/>
      <c r="PZ3" s="354"/>
      <c r="QA3" s="354"/>
      <c r="QB3" s="354"/>
      <c r="QC3" s="354"/>
      <c r="QD3" s="298"/>
      <c r="QE3" s="356"/>
      <c r="QF3" s="354"/>
      <c r="QG3" s="354"/>
      <c r="QH3" s="354"/>
      <c r="QI3" s="354"/>
      <c r="QJ3" s="354"/>
      <c r="QK3" s="354"/>
      <c r="QL3" s="354"/>
      <c r="QM3" s="298"/>
      <c r="QN3" s="356"/>
      <c r="QO3" s="354"/>
      <c r="QP3" s="354"/>
      <c r="QQ3" s="354"/>
      <c r="QR3" s="354"/>
      <c r="QS3" s="354"/>
      <c r="QT3" s="354"/>
      <c r="QU3" s="354"/>
      <c r="QV3" s="354"/>
      <c r="QW3" s="356"/>
      <c r="QX3" s="354"/>
      <c r="QY3" s="354"/>
      <c r="QZ3" s="355"/>
      <c r="RA3" s="356"/>
      <c r="RB3" s="354"/>
      <c r="RC3" s="354"/>
      <c r="RD3" s="355"/>
      <c r="RE3" s="356"/>
      <c r="RF3" s="354"/>
      <c r="RG3" s="354"/>
      <c r="RH3" s="355"/>
      <c r="RI3" s="356"/>
      <c r="RJ3" s="354"/>
      <c r="RK3" s="354"/>
      <c r="RL3" s="355"/>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434</v>
      </c>
      <c r="LK4" s="65" t="s">
        <v>13</v>
      </c>
      <c r="LL4" s="11" t="s">
        <v>14</v>
      </c>
      <c r="LM4" s="11" t="s">
        <v>15</v>
      </c>
      <c r="LN4" s="64" t="s">
        <v>16</v>
      </c>
      <c r="LO4" s="64" t="s">
        <v>17</v>
      </c>
      <c r="LP4" s="340" t="s">
        <v>434</v>
      </c>
      <c r="LQ4" s="65"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434</v>
      </c>
      <c r="MP4" s="65"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434</v>
      </c>
      <c r="NT4" s="297"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434</v>
      </c>
      <c r="OX4" s="297"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0"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0"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0"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row>
    <row r="48" spans="1:480"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row>
    <row r="49" spans="1:480"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row>
    <row r="50" spans="1:480"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row>
    <row r="51" spans="1:480"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row>
    <row r="52" spans="1:480"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row>
    <row r="53" spans="1:480"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row>
    <row r="54" spans="1:480" x14ac:dyDescent="0.25">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row>
    <row r="55" spans="1:480" x14ac:dyDescent="0.25">
      <c r="A55" s="33">
        <v>44256</v>
      </c>
      <c r="B55" s="49">
        <v>0</v>
      </c>
      <c r="C55" s="17">
        <v>1</v>
      </c>
      <c r="D55" s="49">
        <v>0</v>
      </c>
      <c r="E55" s="19">
        <v>0</v>
      </c>
      <c r="F55" s="19">
        <v>0</v>
      </c>
      <c r="G55" s="17">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49">
        <v>0</v>
      </c>
      <c r="Y55" s="19">
        <v>0</v>
      </c>
      <c r="Z55" s="19">
        <v>0</v>
      </c>
      <c r="AA55" s="19">
        <v>0</v>
      </c>
      <c r="AB55" s="49">
        <v>0.33333333333333298</v>
      </c>
      <c r="AC55" s="19">
        <v>0</v>
      </c>
      <c r="AD55" s="19">
        <v>0</v>
      </c>
      <c r="AE55" s="19">
        <v>0</v>
      </c>
      <c r="AF55" s="19">
        <v>0.33333333333333298</v>
      </c>
      <c r="AG55" s="19">
        <v>0</v>
      </c>
      <c r="AH55" s="19">
        <v>0</v>
      </c>
      <c r="AI55" s="19">
        <v>0</v>
      </c>
      <c r="AJ55" s="19">
        <v>0</v>
      </c>
      <c r="AK55" s="19">
        <v>0.33333333333333298</v>
      </c>
      <c r="AL55" s="19">
        <v>0</v>
      </c>
      <c r="AM55" s="19">
        <v>0.14285714285714299</v>
      </c>
      <c r="AN55" s="19">
        <v>0</v>
      </c>
      <c r="AO55" s="19">
        <v>0</v>
      </c>
      <c r="AP55" s="19">
        <v>0</v>
      </c>
      <c r="AQ55" s="19">
        <v>0.14285714285714299</v>
      </c>
      <c r="AR55" s="19">
        <v>0</v>
      </c>
      <c r="AS55" s="19">
        <v>0</v>
      </c>
      <c r="AT55" s="19">
        <v>0</v>
      </c>
      <c r="AU55" s="19">
        <v>0</v>
      </c>
      <c r="AV55" s="19">
        <v>0.14285714285714299</v>
      </c>
      <c r="AW55" s="17">
        <v>0</v>
      </c>
      <c r="AX55" s="49">
        <v>0</v>
      </c>
      <c r="AY55" s="19">
        <v>0</v>
      </c>
      <c r="AZ55" s="19">
        <v>0</v>
      </c>
      <c r="BA55" s="19">
        <v>0.5</v>
      </c>
      <c r="BB55" s="19">
        <v>0</v>
      </c>
      <c r="BC55" s="19">
        <v>0</v>
      </c>
      <c r="BD55" s="19">
        <v>0</v>
      </c>
      <c r="BE55" s="19">
        <v>0</v>
      </c>
      <c r="BF55" s="19">
        <v>0</v>
      </c>
      <c r="BG55" s="19">
        <v>0</v>
      </c>
      <c r="BH55" s="19">
        <v>0.5</v>
      </c>
      <c r="BI55" s="19">
        <v>0</v>
      </c>
      <c r="BJ55" s="19">
        <v>0</v>
      </c>
      <c r="BK55" s="19">
        <v>0</v>
      </c>
      <c r="BL55" s="19">
        <v>0</v>
      </c>
      <c r="BM55" s="19">
        <v>0.14285714285714299</v>
      </c>
      <c r="BN55" s="19">
        <v>0</v>
      </c>
      <c r="BO55" s="19">
        <v>0</v>
      </c>
      <c r="BP55" s="19">
        <v>0</v>
      </c>
      <c r="BQ55" s="19">
        <v>0</v>
      </c>
      <c r="BR55" s="19">
        <v>0</v>
      </c>
      <c r="BS55" s="19">
        <v>0</v>
      </c>
      <c r="BT55" s="19">
        <v>0.14285714285714299</v>
      </c>
      <c r="BU55" s="17">
        <v>0</v>
      </c>
      <c r="BV55" s="49">
        <v>0.42857142857142899</v>
      </c>
      <c r="BW55" s="17">
        <v>0.57142857142857095</v>
      </c>
      <c r="BX55" s="16">
        <v>0.57142857142857195</v>
      </c>
      <c r="BY55" s="16">
        <v>0.42857142857142899</v>
      </c>
      <c r="BZ55" s="16">
        <v>0</v>
      </c>
      <c r="CA55" s="17">
        <v>0</v>
      </c>
      <c r="CB55" s="19">
        <v>1</v>
      </c>
      <c r="CC55" s="19">
        <v>0</v>
      </c>
      <c r="CD55" s="19">
        <v>0</v>
      </c>
      <c r="CE55" s="19">
        <v>0</v>
      </c>
      <c r="CF55" s="19">
        <v>1</v>
      </c>
      <c r="CG55" s="19">
        <v>0</v>
      </c>
      <c r="CH55" s="19">
        <v>0</v>
      </c>
      <c r="CI55" s="19">
        <v>0</v>
      </c>
      <c r="CJ55" s="19">
        <v>1</v>
      </c>
      <c r="CK55" s="19">
        <v>0</v>
      </c>
      <c r="CL55" s="19">
        <v>0</v>
      </c>
      <c r="CM55" s="19">
        <v>0</v>
      </c>
      <c r="CN55" s="19">
        <v>0</v>
      </c>
      <c r="CO55" s="19">
        <v>0</v>
      </c>
      <c r="CP55" s="19">
        <v>0</v>
      </c>
      <c r="CQ55" s="17">
        <v>0</v>
      </c>
      <c r="CR55" s="16">
        <v>0</v>
      </c>
      <c r="CS55" s="16">
        <v>0.14285714285714299</v>
      </c>
      <c r="CT55" s="16">
        <v>0</v>
      </c>
      <c r="CU55" s="17">
        <v>0</v>
      </c>
      <c r="CV55" s="49">
        <v>0.4</v>
      </c>
      <c r="CW55" s="19">
        <v>0</v>
      </c>
      <c r="CX55" s="19">
        <v>0</v>
      </c>
      <c r="CY55" s="19">
        <v>0</v>
      </c>
      <c r="CZ55" s="19">
        <v>0.2</v>
      </c>
      <c r="DA55" s="19">
        <v>0</v>
      </c>
      <c r="DB55" s="19">
        <v>0</v>
      </c>
      <c r="DC55" s="19">
        <v>0.2</v>
      </c>
      <c r="DD55" s="19">
        <v>0.2</v>
      </c>
      <c r="DE55" s="19">
        <v>0</v>
      </c>
      <c r="DF55" s="19">
        <v>0</v>
      </c>
      <c r="DG55" s="19">
        <v>0.28571428571428598</v>
      </c>
      <c r="DH55" s="19">
        <v>0</v>
      </c>
      <c r="DI55" s="19">
        <v>0</v>
      </c>
      <c r="DJ55" s="19">
        <v>0</v>
      </c>
      <c r="DK55" s="19">
        <v>0.14285714285714299</v>
      </c>
      <c r="DL55" s="19">
        <v>0</v>
      </c>
      <c r="DM55" s="19">
        <v>0</v>
      </c>
      <c r="DN55" s="19">
        <v>0.14285714285714299</v>
      </c>
      <c r="DO55" s="19">
        <v>0.14285714285714299</v>
      </c>
      <c r="DP55" s="19">
        <v>0</v>
      </c>
      <c r="DQ55" s="17">
        <v>0</v>
      </c>
      <c r="DR55" s="49">
        <v>0</v>
      </c>
      <c r="DS55" s="19">
        <v>0</v>
      </c>
      <c r="DT55" s="19">
        <v>0</v>
      </c>
      <c r="DU55" s="19">
        <v>0</v>
      </c>
      <c r="DV55" s="19">
        <v>0</v>
      </c>
      <c r="DW55" s="19">
        <v>0</v>
      </c>
      <c r="DX55" s="19">
        <v>0</v>
      </c>
      <c r="DY55" s="19">
        <v>0</v>
      </c>
      <c r="DZ55" s="19">
        <v>0</v>
      </c>
      <c r="EA55" s="19">
        <v>0</v>
      </c>
      <c r="EB55" s="19">
        <v>1</v>
      </c>
      <c r="EC55" s="19">
        <v>0</v>
      </c>
      <c r="ED55" s="19">
        <v>0</v>
      </c>
      <c r="EE55" s="19">
        <v>0</v>
      </c>
      <c r="EF55" s="19">
        <v>0</v>
      </c>
      <c r="EG55" s="19">
        <v>0</v>
      </c>
      <c r="EH55" s="19">
        <v>0</v>
      </c>
      <c r="EI55" s="19">
        <v>0</v>
      </c>
      <c r="EJ55" s="19">
        <v>0</v>
      </c>
      <c r="EK55" s="19">
        <v>0</v>
      </c>
      <c r="EL55" s="19">
        <v>0</v>
      </c>
      <c r="EM55" s="19">
        <v>0</v>
      </c>
      <c r="EN55" s="19">
        <v>0.42857142857142899</v>
      </c>
      <c r="EO55" s="17">
        <v>0</v>
      </c>
      <c r="EP55" s="49">
        <v>9.5238095238095205E-2</v>
      </c>
      <c r="EQ55" s="19">
        <v>0.33333333333333298</v>
      </c>
      <c r="ER55" s="19">
        <v>4.7619047619047603E-2</v>
      </c>
      <c r="ES55" s="19">
        <v>0.28571428571428598</v>
      </c>
      <c r="ET55" s="19">
        <v>0</v>
      </c>
      <c r="EU55" s="19">
        <v>0</v>
      </c>
      <c r="EV55" s="19">
        <v>0</v>
      </c>
      <c r="EW55" s="19">
        <v>0</v>
      </c>
      <c r="EX55" s="19">
        <v>0</v>
      </c>
      <c r="EY55" s="19">
        <v>0.214285714285714</v>
      </c>
      <c r="EZ55" s="19">
        <v>0</v>
      </c>
      <c r="FA55" s="19">
        <v>2.3809523809523801E-2</v>
      </c>
      <c r="FB55" s="19">
        <v>0</v>
      </c>
      <c r="FC55" s="19">
        <v>8.3333333333333301E-2</v>
      </c>
      <c r="FD55" s="19">
        <v>0.38888888888888901</v>
      </c>
      <c r="FE55" s="19">
        <v>5.5555555555555601E-2</v>
      </c>
      <c r="FF55" s="19">
        <v>0.30555555555555602</v>
      </c>
      <c r="FG55" s="19">
        <v>0</v>
      </c>
      <c r="FH55" s="19">
        <v>0</v>
      </c>
      <c r="FI55" s="19">
        <v>0</v>
      </c>
      <c r="FJ55" s="19">
        <v>0</v>
      </c>
      <c r="FK55" s="19">
        <v>0</v>
      </c>
      <c r="FL55" s="19">
        <v>0.16666666666666699</v>
      </c>
      <c r="FM55" s="19">
        <v>0</v>
      </c>
      <c r="FN55" s="19">
        <v>0</v>
      </c>
      <c r="FO55" s="17">
        <v>0</v>
      </c>
      <c r="FP55" s="49">
        <v>0.314285714285714</v>
      </c>
      <c r="FQ55" s="19">
        <v>0.2</v>
      </c>
      <c r="FR55" s="19">
        <v>9.5238095238095205E-2</v>
      </c>
      <c r="FS55" s="19">
        <v>0.133333333333333</v>
      </c>
      <c r="FT55" s="19">
        <v>0.25714285714285701</v>
      </c>
      <c r="FU55" s="19">
        <v>0</v>
      </c>
      <c r="FV55" s="19">
        <v>0.24761904761904799</v>
      </c>
      <c r="FW55" s="19">
        <v>0.266666666666667</v>
      </c>
      <c r="FX55" s="19">
        <v>9.5238095238095205E-2</v>
      </c>
      <c r="FY55" s="19">
        <v>0.133333333333333</v>
      </c>
      <c r="FZ55" s="19">
        <v>0.25714285714285701</v>
      </c>
      <c r="GA55" s="17">
        <v>0</v>
      </c>
      <c r="GB55" s="49">
        <v>9.2857142857142902E-2</v>
      </c>
      <c r="GC55" s="19">
        <v>7.1428571428571397E-2</v>
      </c>
      <c r="GD55" s="19">
        <v>3.8095238095238099E-2</v>
      </c>
      <c r="GE55" s="19">
        <v>0.28333333333333299</v>
      </c>
      <c r="GF55" s="19">
        <v>0</v>
      </c>
      <c r="GG55" s="19">
        <v>5.0793650793650801E-2</v>
      </c>
      <c r="GH55" s="19">
        <v>1.1111111111111099E-2</v>
      </c>
      <c r="GI55" s="19">
        <v>0.169047619047619</v>
      </c>
      <c r="GJ55" s="19">
        <v>0</v>
      </c>
      <c r="GK55" s="19">
        <v>0.14761904761904801</v>
      </c>
      <c r="GL55" s="19">
        <v>5.7142857142857197E-2</v>
      </c>
      <c r="GM55" s="19">
        <v>5.6349206349206399E-2</v>
      </c>
      <c r="GN55" s="19">
        <v>0</v>
      </c>
      <c r="GO55" s="19">
        <v>2.2222222222222199E-2</v>
      </c>
      <c r="GP55" s="19">
        <v>0</v>
      </c>
      <c r="GQ55" s="17">
        <v>0</v>
      </c>
      <c r="GR55" s="19">
        <v>1</v>
      </c>
      <c r="GS55" s="19">
        <v>0</v>
      </c>
      <c r="GT55" s="49">
        <v>0</v>
      </c>
      <c r="GU55" s="19">
        <v>0</v>
      </c>
      <c r="GV55" s="19">
        <v>0</v>
      </c>
      <c r="GW55" s="19">
        <v>0</v>
      </c>
      <c r="GX55" s="19">
        <v>0</v>
      </c>
      <c r="GY55" s="19">
        <v>0</v>
      </c>
      <c r="GZ55" s="19">
        <v>0</v>
      </c>
      <c r="HA55" s="17">
        <v>0</v>
      </c>
      <c r="HB55" s="19">
        <v>0</v>
      </c>
      <c r="HC55" s="19">
        <v>1.6666666666666701E-2</v>
      </c>
      <c r="HD55" s="19">
        <v>6.0317460317460297E-2</v>
      </c>
      <c r="HE55" s="19">
        <v>2.8571428571428598E-2</v>
      </c>
      <c r="HF55" s="19">
        <v>0</v>
      </c>
      <c r="HG55" s="19">
        <v>2.7777777777777801E-2</v>
      </c>
      <c r="HH55" s="19">
        <v>0</v>
      </c>
      <c r="HI55" s="19">
        <v>0.27777777777777801</v>
      </c>
      <c r="HJ55" s="19">
        <v>0.15</v>
      </c>
      <c r="HK55" s="19">
        <v>2.7777777777777801E-2</v>
      </c>
      <c r="HL55" s="19">
        <v>0.12380952380952399</v>
      </c>
      <c r="HM55" s="19">
        <v>0.101587301587302</v>
      </c>
      <c r="HN55" s="19">
        <v>0.157142857142857</v>
      </c>
      <c r="HO55" s="19">
        <v>2.8571428571428598E-2</v>
      </c>
      <c r="HP55" s="19">
        <v>0</v>
      </c>
      <c r="HQ55" s="17">
        <v>0</v>
      </c>
      <c r="HR55" s="19">
        <v>0.57142857142857095</v>
      </c>
      <c r="HS55" s="19">
        <v>0.28571428571428598</v>
      </c>
      <c r="HT55" s="19">
        <v>0</v>
      </c>
      <c r="HU55" s="19">
        <v>0</v>
      </c>
      <c r="HV55" s="19">
        <v>0.85714285714285698</v>
      </c>
      <c r="HW55" s="19">
        <v>0.14285714285714299</v>
      </c>
      <c r="HX55" s="17">
        <v>0</v>
      </c>
      <c r="HY55" s="49">
        <v>0.15933706816059801</v>
      </c>
      <c r="HZ55" s="19">
        <v>8.0926916221033901E-2</v>
      </c>
      <c r="IA55" s="19">
        <v>6.1675579322638098E-2</v>
      </c>
      <c r="IB55" s="19">
        <v>0.10017825311943</v>
      </c>
      <c r="IC55" s="19">
        <v>0.194444444444444</v>
      </c>
      <c r="ID55" s="19">
        <v>4.1173641173641203E-2</v>
      </c>
      <c r="IE55" s="19">
        <v>5.3444812268341697E-2</v>
      </c>
      <c r="IF55" s="19">
        <v>3.8576238576238597E-2</v>
      </c>
      <c r="IG55" s="19">
        <v>3.7229437229437203E-2</v>
      </c>
      <c r="IH55" s="19">
        <v>4.1221741221741201E-2</v>
      </c>
      <c r="II55" s="19">
        <v>5.9078176725235597E-2</v>
      </c>
      <c r="IJ55" s="19">
        <v>4.5556404379933801E-2</v>
      </c>
      <c r="IK55" s="19">
        <v>3.8576238576238597E-2</v>
      </c>
      <c r="IL55" s="19">
        <v>4.25204425204425E-2</v>
      </c>
      <c r="IM55" s="19">
        <v>6.0606060606060597E-3</v>
      </c>
      <c r="IN55" s="17">
        <v>0</v>
      </c>
      <c r="IO55" s="19">
        <v>0.14285714285714299</v>
      </c>
      <c r="IP55" s="19">
        <v>0.28571428571428598</v>
      </c>
      <c r="IQ55" s="19">
        <v>0.28571428571428598</v>
      </c>
      <c r="IR55" s="19">
        <v>0.28571428571428598</v>
      </c>
      <c r="IS55" s="19">
        <v>0.14285714285714299</v>
      </c>
      <c r="IT55" s="19">
        <v>0.14285714285714299</v>
      </c>
      <c r="IU55" s="17">
        <v>0.14285714285714299</v>
      </c>
      <c r="IV55" s="16">
        <v>0.14285714285714299</v>
      </c>
      <c r="IW55" s="16">
        <v>0.14285714285714299</v>
      </c>
      <c r="IX55" s="16">
        <v>0</v>
      </c>
      <c r="IY55" s="16">
        <v>0.28571428571428598</v>
      </c>
      <c r="IZ55" s="16">
        <v>-0.14285714285714299</v>
      </c>
      <c r="JA55" s="16">
        <v>0.57142857142857095</v>
      </c>
      <c r="JB55" s="16">
        <v>0.28571428571428598</v>
      </c>
      <c r="JC55" s="19">
        <v>0.28571428571428598</v>
      </c>
      <c r="JD55" s="16">
        <v>0.14285714285714299</v>
      </c>
      <c r="JE55" s="16">
        <v>0.42857142857142899</v>
      </c>
      <c r="JF55" s="19">
        <v>0</v>
      </c>
      <c r="JG55" s="17">
        <v>0</v>
      </c>
      <c r="JH55" s="19">
        <v>9.2261492261492301E-2</v>
      </c>
      <c r="JI55" s="16">
        <v>9.2261492261492301E-2</v>
      </c>
      <c r="JJ55" s="16">
        <v>7.8147378147378196E-2</v>
      </c>
      <c r="JK55" s="16">
        <v>0.113652113652114</v>
      </c>
      <c r="JL55" s="16">
        <v>0.155105105105105</v>
      </c>
      <c r="JM55" s="16">
        <v>9.2261492261492301E-2</v>
      </c>
      <c r="JN55" s="16">
        <v>7.8147378147378196E-2</v>
      </c>
      <c r="JO55" s="19">
        <v>9.2261492261492301E-2</v>
      </c>
      <c r="JP55" s="16">
        <v>7.8147378147378196E-2</v>
      </c>
      <c r="JQ55" s="16">
        <v>0.127754677754678</v>
      </c>
      <c r="JR55" s="19">
        <v>0</v>
      </c>
      <c r="JS55" s="17">
        <v>0</v>
      </c>
      <c r="JT55" s="19">
        <v>0</v>
      </c>
      <c r="JU55" s="16">
        <v>0.14285714285714299</v>
      </c>
      <c r="JV55" s="16">
        <v>0.14285714285714299</v>
      </c>
      <c r="JW55" s="16">
        <v>0.28571428571428598</v>
      </c>
      <c r="JX55" s="16">
        <v>0.57142857142857095</v>
      </c>
      <c r="JY55" s="16">
        <v>0</v>
      </c>
      <c r="JZ55" s="16">
        <v>0.14285714285714299</v>
      </c>
      <c r="KA55" s="19">
        <v>0.14285714285714299</v>
      </c>
      <c r="KB55" s="16">
        <v>0.14285714285714299</v>
      </c>
      <c r="KC55" s="16">
        <v>0.42857142857142899</v>
      </c>
      <c r="KD55" s="19">
        <v>0</v>
      </c>
      <c r="KE55" s="17">
        <v>0</v>
      </c>
      <c r="KF55" s="16">
        <v>-0.71428571428571397</v>
      </c>
      <c r="KG55" s="16">
        <v>-0.28571428571428598</v>
      </c>
      <c r="KH55" s="16">
        <v>0.42857142857142899</v>
      </c>
      <c r="KI55" s="16">
        <v>0.85714285714285698</v>
      </c>
      <c r="KJ55" s="16">
        <v>-0.42857142857142899</v>
      </c>
      <c r="KK55" s="16">
        <v>-0.28571428571428598</v>
      </c>
      <c r="KL55" s="16">
        <v>0.28571428571428598</v>
      </c>
      <c r="KM55" s="16">
        <v>0.42857142857142899</v>
      </c>
      <c r="KN55" s="49">
        <v>0</v>
      </c>
      <c r="KO55" s="19">
        <v>-0.14285714285714299</v>
      </c>
      <c r="KP55" s="19">
        <v>-0.14285714285714299</v>
      </c>
      <c r="KQ55" s="19">
        <v>-0.14285714285714299</v>
      </c>
      <c r="KR55" s="19">
        <v>0</v>
      </c>
      <c r="KS55" s="19">
        <v>0.42857142857142899</v>
      </c>
      <c r="KT55" s="17">
        <v>0.14285714285714299</v>
      </c>
      <c r="KU55" s="16">
        <v>0.314285714285714</v>
      </c>
      <c r="KV55" s="16">
        <v>0.20952380952381</v>
      </c>
      <c r="KW55" s="16">
        <v>0.266666666666667</v>
      </c>
      <c r="KX55" s="16">
        <v>0.14285714285714299</v>
      </c>
      <c r="KY55" s="19">
        <v>6.6666666666666693E-2</v>
      </c>
      <c r="KZ55" s="16">
        <v>0.314285714285714</v>
      </c>
      <c r="LA55" s="16">
        <v>0.20952380952381</v>
      </c>
      <c r="LB55" s="16">
        <v>0.266666666666667</v>
      </c>
      <c r="LC55" s="16">
        <v>0.14285714285714299</v>
      </c>
      <c r="LD55" s="17">
        <v>6.6666666666666693E-2</v>
      </c>
      <c r="LE55" s="16">
        <v>0</v>
      </c>
      <c r="LF55" s="16">
        <v>0</v>
      </c>
      <c r="LG55" s="16">
        <v>1</v>
      </c>
      <c r="LH55" s="16">
        <v>0</v>
      </c>
      <c r="LI55" s="16">
        <v>0</v>
      </c>
      <c r="LJ55" s="16">
        <v>0.28571428571428598</v>
      </c>
      <c r="LK55" s="49">
        <v>0</v>
      </c>
      <c r="LL55" s="16">
        <v>0</v>
      </c>
      <c r="LM55" s="16">
        <v>1</v>
      </c>
      <c r="LN55" s="19">
        <v>0</v>
      </c>
      <c r="LO55" s="19">
        <v>0</v>
      </c>
      <c r="LP55" s="19">
        <v>0.28571428571428598</v>
      </c>
      <c r="LQ55" s="49">
        <v>0</v>
      </c>
      <c r="LR55" s="16">
        <v>0</v>
      </c>
      <c r="LS55" s="16">
        <v>0</v>
      </c>
      <c r="LT55" s="16">
        <v>0</v>
      </c>
      <c r="LU55" s="19">
        <v>0</v>
      </c>
      <c r="LV55" s="16">
        <v>0</v>
      </c>
      <c r="LW55" s="16">
        <v>0</v>
      </c>
      <c r="LX55" s="19">
        <v>0</v>
      </c>
      <c r="LY55" s="19">
        <v>0</v>
      </c>
      <c r="LZ55" s="17">
        <v>0</v>
      </c>
      <c r="MA55" s="16">
        <v>0</v>
      </c>
      <c r="MB55" s="16">
        <v>0</v>
      </c>
      <c r="MC55" s="16">
        <v>0</v>
      </c>
      <c r="MD55" s="16">
        <v>0</v>
      </c>
      <c r="ME55" s="19">
        <v>0</v>
      </c>
      <c r="MF55" s="16">
        <v>0</v>
      </c>
      <c r="MG55" s="16">
        <v>0</v>
      </c>
      <c r="MH55" s="19">
        <v>0</v>
      </c>
      <c r="MI55" s="17">
        <v>0</v>
      </c>
      <c r="MJ55" s="16">
        <v>0.14285714285714299</v>
      </c>
      <c r="MK55" s="16">
        <v>0.14285714285714299</v>
      </c>
      <c r="ML55" s="16">
        <v>0.57142857142857095</v>
      </c>
      <c r="MM55" s="16">
        <v>0.14285714285714299</v>
      </c>
      <c r="MN55" s="16">
        <v>0</v>
      </c>
      <c r="MO55" s="16">
        <v>0</v>
      </c>
      <c r="MP55" s="49">
        <v>0.14285714285714299</v>
      </c>
      <c r="MQ55" s="16">
        <v>0.14285714285714299</v>
      </c>
      <c r="MR55" s="16">
        <v>0.71428571428571397</v>
      </c>
      <c r="MS55" s="16">
        <v>0</v>
      </c>
      <c r="MT55" s="19">
        <v>0</v>
      </c>
      <c r="MU55" s="17">
        <v>0</v>
      </c>
      <c r="MV55" s="16">
        <v>0</v>
      </c>
      <c r="MW55" s="16">
        <v>0.14285714285714299</v>
      </c>
      <c r="MX55" s="16">
        <v>0</v>
      </c>
      <c r="MY55" s="16">
        <v>0</v>
      </c>
      <c r="MZ55" s="19">
        <v>0</v>
      </c>
      <c r="NA55" s="16">
        <v>0</v>
      </c>
      <c r="NB55" s="16">
        <v>0</v>
      </c>
      <c r="NC55" s="19">
        <v>0</v>
      </c>
      <c r="ND55" s="17">
        <v>0.14285714285714299</v>
      </c>
      <c r="NE55" s="19">
        <v>0</v>
      </c>
      <c r="NF55" s="16">
        <v>0</v>
      </c>
      <c r="NG55" s="16">
        <v>0</v>
      </c>
      <c r="NH55" s="16">
        <v>0</v>
      </c>
      <c r="NI55" s="19">
        <v>0.14285714285714299</v>
      </c>
      <c r="NJ55" s="16">
        <v>0</v>
      </c>
      <c r="NK55" s="16">
        <v>0</v>
      </c>
      <c r="NL55" s="19">
        <v>0</v>
      </c>
      <c r="NM55" s="17">
        <v>0</v>
      </c>
      <c r="NN55" s="19">
        <v>0</v>
      </c>
      <c r="NO55" s="19">
        <v>0</v>
      </c>
      <c r="NP55" s="19">
        <v>0.5</v>
      </c>
      <c r="NQ55" s="19">
        <v>0.5</v>
      </c>
      <c r="NR55" s="19">
        <v>0</v>
      </c>
      <c r="NS55" s="17">
        <v>0.71428571428571397</v>
      </c>
      <c r="NT55" s="19">
        <v>0</v>
      </c>
      <c r="NU55" s="19">
        <v>0</v>
      </c>
      <c r="NV55" s="19">
        <v>0.5</v>
      </c>
      <c r="NW55" s="19">
        <v>0.5</v>
      </c>
      <c r="NX55" s="19">
        <v>0</v>
      </c>
      <c r="NY55" s="17">
        <v>0.71428571428571397</v>
      </c>
      <c r="NZ55" s="19">
        <v>0</v>
      </c>
      <c r="OA55" s="19">
        <v>0</v>
      </c>
      <c r="OB55" s="19">
        <v>0</v>
      </c>
      <c r="OC55" s="19">
        <v>0</v>
      </c>
      <c r="OD55" s="19">
        <v>0</v>
      </c>
      <c r="OE55" s="19">
        <v>0</v>
      </c>
      <c r="OF55" s="19">
        <v>0</v>
      </c>
      <c r="OG55" s="19">
        <v>0</v>
      </c>
      <c r="OH55" s="17">
        <v>0</v>
      </c>
      <c r="OI55" s="19">
        <v>0</v>
      </c>
      <c r="OJ55" s="19">
        <v>0.14285714285714299</v>
      </c>
      <c r="OK55" s="19">
        <v>0.14285714285714299</v>
      </c>
      <c r="OL55" s="19">
        <v>0.14285714285714299</v>
      </c>
      <c r="OM55" s="19">
        <v>0</v>
      </c>
      <c r="ON55" s="19">
        <v>0</v>
      </c>
      <c r="OO55" s="19">
        <v>0</v>
      </c>
      <c r="OP55" s="19">
        <v>0</v>
      </c>
      <c r="OQ55" s="17">
        <v>0</v>
      </c>
      <c r="OR55" s="19">
        <v>0</v>
      </c>
      <c r="OS55" s="19">
        <v>0</v>
      </c>
      <c r="OT55" s="19">
        <v>1</v>
      </c>
      <c r="OU55" s="19">
        <v>0</v>
      </c>
      <c r="OV55" s="19">
        <v>0</v>
      </c>
      <c r="OW55" s="17">
        <v>0.85714285714285698</v>
      </c>
      <c r="OX55" s="19">
        <v>0</v>
      </c>
      <c r="OY55" s="19">
        <v>0</v>
      </c>
      <c r="OZ55" s="19">
        <v>1</v>
      </c>
      <c r="PA55" s="19">
        <v>0</v>
      </c>
      <c r="PB55" s="19">
        <v>0</v>
      </c>
      <c r="PC55" s="17">
        <v>0.85714285714285698</v>
      </c>
      <c r="PD55" s="19">
        <v>0</v>
      </c>
      <c r="PE55" s="19">
        <v>0</v>
      </c>
      <c r="PF55" s="19">
        <v>0</v>
      </c>
      <c r="PG55" s="19">
        <v>0</v>
      </c>
      <c r="PH55" s="19">
        <v>0</v>
      </c>
      <c r="PI55" s="19">
        <v>0</v>
      </c>
      <c r="PJ55" s="19">
        <v>0</v>
      </c>
      <c r="PK55" s="19">
        <v>0</v>
      </c>
      <c r="PL55" s="17">
        <v>0</v>
      </c>
      <c r="PM55" s="19">
        <v>0</v>
      </c>
      <c r="PN55" s="19">
        <v>0</v>
      </c>
      <c r="PO55" s="19">
        <v>0</v>
      </c>
      <c r="PP55" s="19">
        <v>0</v>
      </c>
      <c r="PQ55" s="19">
        <v>0</v>
      </c>
      <c r="PR55" s="19">
        <v>0</v>
      </c>
      <c r="PS55" s="19">
        <v>0</v>
      </c>
      <c r="PT55" s="19">
        <v>0</v>
      </c>
      <c r="PU55" s="17">
        <v>0</v>
      </c>
      <c r="PV55" s="19">
        <v>0.28571428571428598</v>
      </c>
      <c r="PW55" s="16">
        <v>0.214285714285714</v>
      </c>
      <c r="PX55" s="16">
        <v>0.119047619047619</v>
      </c>
      <c r="PY55" s="16">
        <v>0.19047619047618999</v>
      </c>
      <c r="PZ55" s="19">
        <v>0</v>
      </c>
      <c r="QA55" s="16">
        <v>0.119047619047619</v>
      </c>
      <c r="QB55" s="16">
        <v>7.1428571428571397E-2</v>
      </c>
      <c r="QC55" s="19">
        <v>0</v>
      </c>
      <c r="QD55" s="17">
        <v>0</v>
      </c>
      <c r="QE55" s="19">
        <v>0</v>
      </c>
      <c r="QF55" s="16">
        <v>0.35714285714285698</v>
      </c>
      <c r="QG55" s="16">
        <v>2.3809523809523801E-2</v>
      </c>
      <c r="QH55" s="16">
        <v>2.3809523809523801E-2</v>
      </c>
      <c r="QI55" s="19">
        <v>0.35714285714285698</v>
      </c>
      <c r="QJ55" s="16">
        <v>0.214285714285714</v>
      </c>
      <c r="QK55" s="16">
        <v>2.3809523809523801E-2</v>
      </c>
      <c r="QL55" s="19">
        <v>0</v>
      </c>
      <c r="QM55" s="17">
        <v>0</v>
      </c>
      <c r="QN55" s="19">
        <v>0.38293650793650802</v>
      </c>
      <c r="QO55" s="16">
        <v>0.243055555555556</v>
      </c>
      <c r="QP55" s="16">
        <v>0.126984126984127</v>
      </c>
      <c r="QQ55" s="16">
        <v>2.0833333333333301E-2</v>
      </c>
      <c r="QR55" s="19">
        <v>0.14285714285714299</v>
      </c>
      <c r="QS55" s="16">
        <v>4.1666666666666699E-2</v>
      </c>
      <c r="QT55" s="16">
        <v>4.1666666666666699E-2</v>
      </c>
      <c r="QU55" s="19">
        <v>0</v>
      </c>
      <c r="QV55" s="17">
        <v>0</v>
      </c>
      <c r="QW55" s="49">
        <v>0</v>
      </c>
      <c r="QX55" s="19">
        <v>0</v>
      </c>
      <c r="QY55" s="19">
        <v>0</v>
      </c>
      <c r="QZ55" s="17">
        <v>0</v>
      </c>
      <c r="RA55" s="49">
        <v>0</v>
      </c>
      <c r="RB55" s="19">
        <v>0</v>
      </c>
      <c r="RC55" s="19">
        <v>0</v>
      </c>
      <c r="RD55" s="17">
        <v>0</v>
      </c>
      <c r="RE55" s="49">
        <v>5785.1428571428596</v>
      </c>
      <c r="RF55" s="19">
        <v>377.33333333333297</v>
      </c>
      <c r="RG55" s="19">
        <v>433.42857142857099</v>
      </c>
      <c r="RH55" s="17">
        <v>10733.5</v>
      </c>
      <c r="RI55" s="49">
        <v>19.9671428571429</v>
      </c>
      <c r="RJ55" s="19">
        <v>19.824999999999999</v>
      </c>
      <c r="RK55" s="19">
        <v>8.28571428571429</v>
      </c>
      <c r="RL55" s="17">
        <v>3.4966666666666701</v>
      </c>
    </row>
    <row r="56" spans="1:480" x14ac:dyDescent="0.25">
      <c r="A56" s="33"/>
      <c r="B56" s="49"/>
      <c r="C56" s="17"/>
      <c r="D56" s="49"/>
      <c r="E56" s="19"/>
      <c r="F56" s="19"/>
      <c r="G56" s="17"/>
      <c r="H56" s="19"/>
      <c r="I56" s="19"/>
      <c r="J56" s="19"/>
      <c r="K56" s="19"/>
      <c r="L56" s="19"/>
      <c r="M56" s="19"/>
      <c r="N56" s="19"/>
      <c r="O56" s="19"/>
      <c r="P56" s="19"/>
      <c r="Q56" s="19"/>
      <c r="R56" s="19"/>
      <c r="S56" s="19"/>
      <c r="T56" s="19"/>
      <c r="U56" s="19"/>
      <c r="V56" s="19"/>
      <c r="W56" s="19"/>
      <c r="X56" s="49"/>
      <c r="Y56" s="19"/>
      <c r="Z56" s="19"/>
      <c r="AA56" s="19"/>
      <c r="AB56" s="49"/>
      <c r="AC56" s="19"/>
      <c r="AD56" s="19"/>
      <c r="AE56" s="19"/>
      <c r="AF56" s="19"/>
      <c r="AG56" s="19"/>
      <c r="AH56" s="19"/>
      <c r="AI56" s="19"/>
      <c r="AJ56" s="19"/>
      <c r="AK56" s="19"/>
      <c r="AL56" s="19"/>
      <c r="AM56" s="19"/>
      <c r="AN56" s="19"/>
      <c r="AO56" s="19"/>
      <c r="AP56" s="19"/>
      <c r="AQ56" s="19"/>
      <c r="AR56" s="19"/>
      <c r="AS56" s="19"/>
      <c r="AT56" s="19"/>
      <c r="AU56" s="19"/>
      <c r="AV56" s="19"/>
      <c r="AW56" s="17"/>
      <c r="AX56" s="49"/>
      <c r="AY56" s="19"/>
      <c r="AZ56" s="19"/>
      <c r="BA56" s="19"/>
      <c r="BB56" s="19"/>
      <c r="BC56" s="19"/>
      <c r="BD56" s="19"/>
      <c r="BE56" s="19"/>
      <c r="BF56" s="19"/>
      <c r="BG56" s="19"/>
      <c r="BH56" s="19"/>
      <c r="BI56" s="19"/>
      <c r="BJ56" s="19"/>
      <c r="BK56" s="19"/>
      <c r="BL56" s="19"/>
      <c r="BM56" s="19"/>
      <c r="BN56" s="19"/>
      <c r="BO56" s="19"/>
      <c r="BP56" s="19"/>
      <c r="BQ56" s="19"/>
      <c r="BR56" s="19"/>
      <c r="BS56" s="19"/>
      <c r="BT56" s="19"/>
      <c r="BU56" s="17"/>
      <c r="BV56" s="49"/>
      <c r="BW56" s="17"/>
      <c r="BX56" s="16"/>
      <c r="BY56" s="16"/>
      <c r="BZ56" s="16"/>
      <c r="CA56" s="17"/>
      <c r="CB56" s="19"/>
      <c r="CC56" s="19"/>
      <c r="CD56" s="19"/>
      <c r="CE56" s="19"/>
      <c r="CF56" s="19"/>
      <c r="CG56" s="19"/>
      <c r="CH56" s="19"/>
      <c r="CI56" s="19"/>
      <c r="CJ56" s="19"/>
      <c r="CK56" s="19"/>
      <c r="CL56" s="19"/>
      <c r="CM56" s="19"/>
      <c r="CN56" s="19"/>
      <c r="CO56" s="19"/>
      <c r="CP56" s="19"/>
      <c r="CQ56" s="17"/>
      <c r="CR56" s="16"/>
      <c r="CS56" s="16"/>
      <c r="CT56" s="16"/>
      <c r="CU56" s="17"/>
      <c r="CV56" s="49"/>
      <c r="CW56" s="19"/>
      <c r="CX56" s="19"/>
      <c r="CY56" s="19"/>
      <c r="CZ56" s="19"/>
      <c r="DA56" s="19"/>
      <c r="DB56" s="19"/>
      <c r="DC56" s="19"/>
      <c r="DD56" s="19"/>
      <c r="DE56" s="19"/>
      <c r="DF56" s="19"/>
      <c r="DG56" s="19"/>
      <c r="DH56" s="19"/>
      <c r="DI56" s="19"/>
      <c r="DJ56" s="19"/>
      <c r="DK56" s="19"/>
      <c r="DL56" s="19"/>
      <c r="DM56" s="19"/>
      <c r="DN56" s="19"/>
      <c r="DO56" s="19"/>
      <c r="DP56" s="19"/>
      <c r="DQ56" s="17"/>
      <c r="DR56" s="49"/>
      <c r="DS56" s="19"/>
      <c r="DT56" s="19"/>
      <c r="DU56" s="19"/>
      <c r="DV56" s="19"/>
      <c r="DW56" s="19"/>
      <c r="DX56" s="19"/>
      <c r="DY56" s="19"/>
      <c r="DZ56" s="19"/>
      <c r="EA56" s="19"/>
      <c r="EB56" s="19"/>
      <c r="EC56" s="19"/>
      <c r="ED56" s="19"/>
      <c r="EE56" s="19"/>
      <c r="EF56" s="19"/>
      <c r="EG56" s="19"/>
      <c r="EH56" s="19"/>
      <c r="EI56" s="19"/>
      <c r="EJ56" s="19"/>
      <c r="EK56" s="19"/>
      <c r="EL56" s="19"/>
      <c r="EM56" s="19"/>
      <c r="EN56" s="19"/>
      <c r="EO56" s="17"/>
      <c r="EP56" s="4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49"/>
      <c r="FQ56" s="19"/>
      <c r="FR56" s="19"/>
      <c r="FS56" s="19"/>
      <c r="FT56" s="19"/>
      <c r="FU56" s="19"/>
      <c r="FV56" s="19"/>
      <c r="FW56" s="19"/>
      <c r="FX56" s="19"/>
      <c r="FY56" s="19"/>
      <c r="FZ56" s="19"/>
      <c r="GA56" s="17"/>
      <c r="GB56" s="49"/>
      <c r="GC56" s="19"/>
      <c r="GD56" s="19"/>
      <c r="GE56" s="19"/>
      <c r="GF56" s="19"/>
      <c r="GG56" s="19"/>
      <c r="GH56" s="19"/>
      <c r="GI56" s="19"/>
      <c r="GJ56" s="19"/>
      <c r="GK56" s="19"/>
      <c r="GL56" s="19"/>
      <c r="GM56" s="19"/>
      <c r="GN56" s="19"/>
      <c r="GO56" s="19"/>
      <c r="GP56" s="19"/>
      <c r="GQ56" s="17"/>
      <c r="GR56" s="19"/>
      <c r="GS56" s="19"/>
      <c r="GT56" s="49"/>
      <c r="GU56" s="19"/>
      <c r="GV56" s="19"/>
      <c r="GW56" s="19"/>
      <c r="GX56" s="19"/>
      <c r="GY56" s="19"/>
      <c r="GZ56" s="19"/>
      <c r="HA56" s="17"/>
      <c r="HB56" s="19"/>
      <c r="HC56" s="19"/>
      <c r="HD56" s="19"/>
      <c r="HE56" s="19"/>
      <c r="HF56" s="19"/>
      <c r="HG56" s="19"/>
      <c r="HH56" s="19"/>
      <c r="HI56" s="19"/>
      <c r="HJ56" s="19"/>
      <c r="HK56" s="19"/>
      <c r="HL56" s="19"/>
      <c r="HM56" s="19"/>
      <c r="HN56" s="19"/>
      <c r="HO56" s="19"/>
      <c r="HP56" s="19"/>
      <c r="HQ56" s="17"/>
      <c r="HR56" s="19"/>
      <c r="HS56" s="19"/>
      <c r="HT56" s="19"/>
      <c r="HU56" s="19"/>
      <c r="HV56" s="19"/>
      <c r="HW56" s="19"/>
      <c r="HX56" s="17"/>
      <c r="HY56" s="4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9"/>
      <c r="JD56" s="16"/>
      <c r="JE56" s="16"/>
      <c r="JF56" s="19"/>
      <c r="JG56" s="17"/>
      <c r="JH56" s="19"/>
      <c r="JI56" s="16"/>
      <c r="JJ56" s="16"/>
      <c r="JK56" s="16"/>
      <c r="JL56" s="16"/>
      <c r="JM56" s="16"/>
      <c r="JN56" s="16"/>
      <c r="JO56" s="19"/>
      <c r="JP56" s="16"/>
      <c r="JQ56" s="16"/>
      <c r="JR56" s="19"/>
      <c r="JS56" s="17"/>
      <c r="JT56" s="19"/>
      <c r="JU56" s="16"/>
      <c r="JV56" s="16"/>
      <c r="JW56" s="16"/>
      <c r="JX56" s="16"/>
      <c r="JY56" s="16"/>
      <c r="JZ56" s="16"/>
      <c r="KA56" s="19"/>
      <c r="KB56" s="16"/>
      <c r="KC56" s="16"/>
      <c r="KD56" s="19"/>
      <c r="KE56" s="17"/>
      <c r="KF56" s="16"/>
      <c r="KG56" s="16"/>
      <c r="KH56" s="16"/>
      <c r="KI56" s="16"/>
      <c r="KJ56" s="16"/>
      <c r="KK56" s="16"/>
      <c r="KL56" s="16"/>
      <c r="KM56" s="16"/>
      <c r="KN56" s="49"/>
      <c r="KO56" s="19"/>
      <c r="KP56" s="19"/>
      <c r="KQ56" s="19"/>
      <c r="KR56" s="19"/>
      <c r="KS56" s="19"/>
      <c r="KT56" s="17"/>
      <c r="KU56" s="16"/>
      <c r="KV56" s="16"/>
      <c r="KW56" s="16"/>
      <c r="KX56" s="16"/>
      <c r="KY56" s="19"/>
      <c r="KZ56" s="16"/>
      <c r="LA56" s="16"/>
      <c r="LB56" s="16"/>
      <c r="LC56" s="16"/>
      <c r="LD56" s="17"/>
      <c r="LE56" s="16"/>
      <c r="LF56" s="16"/>
      <c r="LG56" s="16"/>
      <c r="LH56" s="16"/>
      <c r="LI56" s="16"/>
      <c r="LJ56" s="16"/>
      <c r="LK56" s="49"/>
      <c r="LL56" s="16"/>
      <c r="LM56" s="16"/>
      <c r="LN56" s="19"/>
      <c r="LO56" s="19"/>
      <c r="LP56" s="19"/>
      <c r="LQ56" s="49"/>
      <c r="LR56" s="16"/>
      <c r="LS56" s="16"/>
      <c r="LT56" s="16"/>
      <c r="LU56" s="19"/>
      <c r="LV56" s="16"/>
      <c r="LW56" s="16"/>
      <c r="LX56" s="19"/>
      <c r="LY56" s="19"/>
      <c r="LZ56" s="17"/>
      <c r="MA56" s="16"/>
      <c r="MB56" s="16"/>
      <c r="MC56" s="16"/>
      <c r="MD56" s="16"/>
      <c r="ME56" s="19"/>
      <c r="MF56" s="16"/>
      <c r="MG56" s="16"/>
      <c r="MH56" s="19"/>
      <c r="MI56" s="17"/>
      <c r="MJ56" s="16"/>
      <c r="MK56" s="16"/>
      <c r="ML56" s="16"/>
      <c r="MM56" s="16"/>
      <c r="MN56" s="16"/>
      <c r="MO56" s="16"/>
      <c r="MP56" s="49"/>
      <c r="MQ56" s="16"/>
      <c r="MR56" s="16"/>
      <c r="MS56" s="16"/>
      <c r="MT56" s="19"/>
      <c r="MU56" s="17"/>
      <c r="MV56" s="16"/>
      <c r="MW56" s="16"/>
      <c r="MX56" s="16"/>
      <c r="MY56" s="16"/>
      <c r="MZ56" s="19"/>
      <c r="NA56" s="16"/>
      <c r="NB56" s="16"/>
      <c r="NC56" s="19"/>
      <c r="ND56" s="17"/>
      <c r="NE56" s="19"/>
      <c r="NF56" s="16"/>
      <c r="NG56" s="16"/>
      <c r="NH56" s="16"/>
      <c r="NI56" s="19"/>
      <c r="NJ56" s="16"/>
      <c r="NK56" s="16"/>
      <c r="NL56" s="19"/>
      <c r="NM56" s="17"/>
      <c r="NN56" s="19"/>
      <c r="NO56" s="19"/>
      <c r="NP56" s="19"/>
      <c r="NQ56" s="19"/>
      <c r="NR56" s="19"/>
      <c r="NS56" s="17"/>
      <c r="NT56" s="19"/>
      <c r="NU56" s="19"/>
      <c r="NV56" s="19"/>
      <c r="NW56" s="19"/>
      <c r="NX56" s="19"/>
      <c r="NY56" s="17"/>
      <c r="NZ56" s="19"/>
      <c r="OA56" s="19"/>
      <c r="OB56" s="19"/>
      <c r="OC56" s="19"/>
      <c r="OD56" s="19"/>
      <c r="OE56" s="19"/>
      <c r="OF56" s="19"/>
      <c r="OG56" s="19"/>
      <c r="OH56" s="17"/>
      <c r="OI56" s="19"/>
      <c r="OJ56" s="19"/>
      <c r="OK56" s="19"/>
      <c r="OL56" s="19"/>
      <c r="OM56" s="19"/>
      <c r="ON56" s="19"/>
      <c r="OO56" s="19"/>
      <c r="OP56" s="19"/>
      <c r="OQ56" s="17"/>
      <c r="OR56" s="19"/>
      <c r="OS56" s="19"/>
      <c r="OT56" s="19"/>
      <c r="OU56" s="19"/>
      <c r="OV56" s="19"/>
      <c r="OW56" s="17"/>
      <c r="OX56" s="19"/>
      <c r="OY56" s="19"/>
      <c r="OZ56" s="19"/>
      <c r="PA56" s="19"/>
      <c r="PB56" s="19"/>
      <c r="PC56" s="17"/>
      <c r="PD56" s="19"/>
      <c r="PE56" s="19"/>
      <c r="PF56" s="19"/>
      <c r="PG56" s="19"/>
      <c r="PH56" s="19"/>
      <c r="PI56" s="19"/>
      <c r="PJ56" s="19"/>
      <c r="PK56" s="19"/>
      <c r="PL56" s="17"/>
      <c r="PM56" s="19"/>
      <c r="PN56" s="19"/>
      <c r="PO56" s="19"/>
      <c r="PP56" s="19"/>
      <c r="PQ56" s="19"/>
      <c r="PR56" s="19"/>
      <c r="PS56" s="19"/>
      <c r="PT56" s="19"/>
      <c r="PU56" s="17"/>
      <c r="PV56" s="19"/>
      <c r="PW56" s="16"/>
      <c r="PX56" s="16"/>
      <c r="PY56" s="16"/>
      <c r="PZ56" s="19"/>
      <c r="QA56" s="16"/>
      <c r="QB56" s="16"/>
      <c r="QC56" s="19"/>
      <c r="QD56" s="17"/>
      <c r="QE56" s="19"/>
      <c r="QF56" s="16"/>
      <c r="QG56" s="16"/>
      <c r="QH56" s="16"/>
      <c r="QI56" s="19"/>
      <c r="QJ56" s="16"/>
      <c r="QK56" s="16"/>
      <c r="QL56" s="19"/>
      <c r="QM56" s="17"/>
      <c r="QN56" s="19"/>
      <c r="QO56" s="16"/>
      <c r="QP56" s="16"/>
      <c r="QQ56" s="16"/>
      <c r="QR56" s="19"/>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49"/>
      <c r="C57" s="17"/>
      <c r="D57" s="49"/>
      <c r="E57" s="19"/>
      <c r="F57" s="19"/>
      <c r="G57" s="17"/>
      <c r="H57" s="19"/>
      <c r="I57" s="19"/>
      <c r="J57" s="19"/>
      <c r="K57" s="19"/>
      <c r="L57" s="19"/>
      <c r="M57" s="19"/>
      <c r="N57" s="19"/>
      <c r="O57" s="19"/>
      <c r="P57" s="19"/>
      <c r="Q57" s="19"/>
      <c r="R57" s="19"/>
      <c r="S57" s="19"/>
      <c r="T57" s="19"/>
      <c r="U57" s="19"/>
      <c r="V57" s="19"/>
      <c r="W57" s="19"/>
      <c r="X57" s="49"/>
      <c r="Y57" s="19"/>
      <c r="Z57" s="19"/>
      <c r="AA57" s="19"/>
      <c r="AB57" s="49"/>
      <c r="AC57" s="19"/>
      <c r="AD57" s="19"/>
      <c r="AE57" s="19"/>
      <c r="AF57" s="19"/>
      <c r="AG57" s="19"/>
      <c r="AH57" s="19"/>
      <c r="AI57" s="19"/>
      <c r="AJ57" s="19"/>
      <c r="AK57" s="19"/>
      <c r="AL57" s="19"/>
      <c r="AM57" s="19"/>
      <c r="AN57" s="19"/>
      <c r="AO57" s="19"/>
      <c r="AP57" s="19"/>
      <c r="AQ57" s="19"/>
      <c r="AR57" s="19"/>
      <c r="AS57" s="19"/>
      <c r="AT57" s="19"/>
      <c r="AU57" s="19"/>
      <c r="AV57" s="19"/>
      <c r="AW57" s="17"/>
      <c r="AX57" s="49"/>
      <c r="AY57" s="19"/>
      <c r="AZ57" s="19"/>
      <c r="BA57" s="19"/>
      <c r="BB57" s="19"/>
      <c r="BC57" s="19"/>
      <c r="BD57" s="19"/>
      <c r="BE57" s="19"/>
      <c r="BF57" s="19"/>
      <c r="BG57" s="19"/>
      <c r="BH57" s="19"/>
      <c r="BI57" s="19"/>
      <c r="BJ57" s="19"/>
      <c r="BK57" s="19"/>
      <c r="BL57" s="19"/>
      <c r="BM57" s="19"/>
      <c r="BN57" s="19"/>
      <c r="BO57" s="19"/>
      <c r="BP57" s="19"/>
      <c r="BQ57" s="19"/>
      <c r="BR57" s="19"/>
      <c r="BS57" s="19"/>
      <c r="BT57" s="19"/>
      <c r="BU57" s="17"/>
      <c r="BV57" s="49"/>
      <c r="BW57" s="17"/>
      <c r="BX57" s="16"/>
      <c r="BY57" s="16"/>
      <c r="BZ57" s="16"/>
      <c r="CA57" s="17"/>
      <c r="CB57" s="19"/>
      <c r="CC57" s="19"/>
      <c r="CD57" s="19"/>
      <c r="CE57" s="19"/>
      <c r="CF57" s="19"/>
      <c r="CG57" s="19"/>
      <c r="CH57" s="19"/>
      <c r="CI57" s="19"/>
      <c r="CJ57" s="19"/>
      <c r="CK57" s="19"/>
      <c r="CL57" s="19"/>
      <c r="CM57" s="19"/>
      <c r="CN57" s="19"/>
      <c r="CO57" s="19"/>
      <c r="CP57" s="19"/>
      <c r="CQ57" s="17"/>
      <c r="CR57" s="16"/>
      <c r="CS57" s="16"/>
      <c r="CT57" s="16"/>
      <c r="CU57" s="17"/>
      <c r="CV57" s="49"/>
      <c r="CW57" s="19"/>
      <c r="CX57" s="19"/>
      <c r="CY57" s="19"/>
      <c r="CZ57" s="19"/>
      <c r="DA57" s="19"/>
      <c r="DB57" s="19"/>
      <c r="DC57" s="19"/>
      <c r="DD57" s="19"/>
      <c r="DE57" s="19"/>
      <c r="DF57" s="19"/>
      <c r="DG57" s="19"/>
      <c r="DH57" s="19"/>
      <c r="DI57" s="19"/>
      <c r="DJ57" s="19"/>
      <c r="DK57" s="19"/>
      <c r="DL57" s="19"/>
      <c r="DM57" s="19"/>
      <c r="DN57" s="19"/>
      <c r="DO57" s="19"/>
      <c r="DP57" s="19"/>
      <c r="DQ57" s="17"/>
      <c r="DR57" s="49"/>
      <c r="DS57" s="19"/>
      <c r="DT57" s="19"/>
      <c r="DU57" s="19"/>
      <c r="DV57" s="19"/>
      <c r="DW57" s="19"/>
      <c r="DX57" s="19"/>
      <c r="DY57" s="19"/>
      <c r="DZ57" s="19"/>
      <c r="EA57" s="19"/>
      <c r="EB57" s="19"/>
      <c r="EC57" s="19"/>
      <c r="ED57" s="19"/>
      <c r="EE57" s="19"/>
      <c r="EF57" s="19"/>
      <c r="EG57" s="19"/>
      <c r="EH57" s="19"/>
      <c r="EI57" s="19"/>
      <c r="EJ57" s="19"/>
      <c r="EK57" s="19"/>
      <c r="EL57" s="19"/>
      <c r="EM57" s="19"/>
      <c r="EN57" s="19"/>
      <c r="EO57" s="17"/>
      <c r="EP57" s="4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49"/>
      <c r="FQ57" s="19"/>
      <c r="FR57" s="19"/>
      <c r="FS57" s="19"/>
      <c r="FT57" s="19"/>
      <c r="FU57" s="19"/>
      <c r="FV57" s="19"/>
      <c r="FW57" s="19"/>
      <c r="FX57" s="19"/>
      <c r="FY57" s="19"/>
      <c r="FZ57" s="19"/>
      <c r="GA57" s="17"/>
      <c r="GB57" s="49"/>
      <c r="GC57" s="19"/>
      <c r="GD57" s="19"/>
      <c r="GE57" s="19"/>
      <c r="GF57" s="19"/>
      <c r="GG57" s="19"/>
      <c r="GH57" s="19"/>
      <c r="GI57" s="19"/>
      <c r="GJ57" s="19"/>
      <c r="GK57" s="19"/>
      <c r="GL57" s="19"/>
      <c r="GM57" s="19"/>
      <c r="GN57" s="19"/>
      <c r="GO57" s="19"/>
      <c r="GP57" s="19"/>
      <c r="GQ57" s="17"/>
      <c r="GR57" s="19"/>
      <c r="GS57" s="19"/>
      <c r="GT57" s="49"/>
      <c r="GU57" s="19"/>
      <c r="GV57" s="19"/>
      <c r="GW57" s="19"/>
      <c r="GX57" s="19"/>
      <c r="GY57" s="19"/>
      <c r="GZ57" s="19"/>
      <c r="HA57" s="17"/>
      <c r="HB57" s="19"/>
      <c r="HC57" s="19"/>
      <c r="HD57" s="19"/>
      <c r="HE57" s="19"/>
      <c r="HF57" s="19"/>
      <c r="HG57" s="19"/>
      <c r="HH57" s="19"/>
      <c r="HI57" s="19"/>
      <c r="HJ57" s="19"/>
      <c r="HK57" s="19"/>
      <c r="HL57" s="19"/>
      <c r="HM57" s="19"/>
      <c r="HN57" s="19"/>
      <c r="HO57" s="19"/>
      <c r="HP57" s="19"/>
      <c r="HQ57" s="17"/>
      <c r="HR57" s="19"/>
      <c r="HS57" s="19"/>
      <c r="HT57" s="19"/>
      <c r="HU57" s="19"/>
      <c r="HV57" s="19"/>
      <c r="HW57" s="19"/>
      <c r="HX57" s="17"/>
      <c r="HY57" s="4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9"/>
      <c r="JD57" s="16"/>
      <c r="JE57" s="16"/>
      <c r="JF57" s="19"/>
      <c r="JG57" s="17"/>
      <c r="JH57" s="19"/>
      <c r="JI57" s="16"/>
      <c r="JJ57" s="16"/>
      <c r="JK57" s="16"/>
      <c r="JL57" s="16"/>
      <c r="JM57" s="16"/>
      <c r="JN57" s="16"/>
      <c r="JO57" s="19"/>
      <c r="JP57" s="16"/>
      <c r="JQ57" s="16"/>
      <c r="JR57" s="19"/>
      <c r="JS57" s="17"/>
      <c r="JT57" s="19"/>
      <c r="JU57" s="16"/>
      <c r="JV57" s="16"/>
      <c r="JW57" s="16"/>
      <c r="JX57" s="16"/>
      <c r="JY57" s="16"/>
      <c r="JZ57" s="16"/>
      <c r="KA57" s="19"/>
      <c r="KB57" s="16"/>
      <c r="KC57" s="16"/>
      <c r="KD57" s="19"/>
      <c r="KE57" s="17"/>
      <c r="KF57" s="16"/>
      <c r="KG57" s="16"/>
      <c r="KH57" s="16"/>
      <c r="KI57" s="16"/>
      <c r="KJ57" s="16"/>
      <c r="KK57" s="16"/>
      <c r="KL57" s="16"/>
      <c r="KM57" s="16"/>
      <c r="KN57" s="49"/>
      <c r="KO57" s="19"/>
      <c r="KP57" s="19"/>
      <c r="KQ57" s="19"/>
      <c r="KR57" s="19"/>
      <c r="KS57" s="19"/>
      <c r="KT57" s="17"/>
      <c r="KU57" s="16"/>
      <c r="KV57" s="16"/>
      <c r="KW57" s="16"/>
      <c r="KX57" s="16"/>
      <c r="KY57" s="19"/>
      <c r="KZ57" s="16"/>
      <c r="LA57" s="16"/>
      <c r="LB57" s="16"/>
      <c r="LC57" s="16"/>
      <c r="LD57" s="17"/>
      <c r="LE57" s="16"/>
      <c r="LF57" s="16"/>
      <c r="LG57" s="16"/>
      <c r="LH57" s="16"/>
      <c r="LI57" s="16"/>
      <c r="LJ57" s="16"/>
      <c r="LK57" s="49"/>
      <c r="LL57" s="16"/>
      <c r="LM57" s="16"/>
      <c r="LN57" s="19"/>
      <c r="LO57" s="19"/>
      <c r="LP57" s="19"/>
      <c r="LQ57" s="49"/>
      <c r="LR57" s="16"/>
      <c r="LS57" s="16"/>
      <c r="LT57" s="16"/>
      <c r="LU57" s="19"/>
      <c r="LV57" s="16"/>
      <c r="LW57" s="16"/>
      <c r="LX57" s="19"/>
      <c r="LY57" s="19"/>
      <c r="LZ57" s="17"/>
      <c r="MA57" s="16"/>
      <c r="MB57" s="16"/>
      <c r="MC57" s="16"/>
      <c r="MD57" s="16"/>
      <c r="ME57" s="19"/>
      <c r="MF57" s="16"/>
      <c r="MG57" s="16"/>
      <c r="MH57" s="19"/>
      <c r="MI57" s="17"/>
      <c r="MJ57" s="16"/>
      <c r="MK57" s="16"/>
      <c r="ML57" s="16"/>
      <c r="MM57" s="16"/>
      <c r="MN57" s="16"/>
      <c r="MO57" s="16"/>
      <c r="MP57" s="49"/>
      <c r="MQ57" s="16"/>
      <c r="MR57" s="16"/>
      <c r="MS57" s="16"/>
      <c r="MT57" s="19"/>
      <c r="MU57" s="17"/>
      <c r="MV57" s="16"/>
      <c r="MW57" s="16"/>
      <c r="MX57" s="16"/>
      <c r="MY57" s="16"/>
      <c r="MZ57" s="19"/>
      <c r="NA57" s="16"/>
      <c r="NB57" s="16"/>
      <c r="NC57" s="19"/>
      <c r="ND57" s="17"/>
      <c r="NE57" s="19"/>
      <c r="NF57" s="16"/>
      <c r="NG57" s="16"/>
      <c r="NH57" s="16"/>
      <c r="NI57" s="19"/>
      <c r="NJ57" s="16"/>
      <c r="NK57" s="16"/>
      <c r="NL57" s="19"/>
      <c r="NM57" s="17"/>
      <c r="NN57" s="19"/>
      <c r="NO57" s="19"/>
      <c r="NP57" s="19"/>
      <c r="NQ57" s="19"/>
      <c r="NR57" s="19"/>
      <c r="NS57" s="17"/>
      <c r="NT57" s="19"/>
      <c r="NU57" s="19"/>
      <c r="NV57" s="19"/>
      <c r="NW57" s="19"/>
      <c r="NX57" s="19"/>
      <c r="NY57" s="17"/>
      <c r="NZ57" s="19"/>
      <c r="OA57" s="19"/>
      <c r="OB57" s="19"/>
      <c r="OC57" s="19"/>
      <c r="OD57" s="19"/>
      <c r="OE57" s="19"/>
      <c r="OF57" s="19"/>
      <c r="OG57" s="19"/>
      <c r="OH57" s="17"/>
      <c r="OI57" s="19"/>
      <c r="OJ57" s="19"/>
      <c r="OK57" s="19"/>
      <c r="OL57" s="19"/>
      <c r="OM57" s="19"/>
      <c r="ON57" s="19"/>
      <c r="OO57" s="19"/>
      <c r="OP57" s="19"/>
      <c r="OQ57" s="17"/>
      <c r="OR57" s="19"/>
      <c r="OS57" s="19"/>
      <c r="OT57" s="19"/>
      <c r="OU57" s="19"/>
      <c r="OV57" s="19"/>
      <c r="OW57" s="17"/>
      <c r="OX57" s="19"/>
      <c r="OY57" s="19"/>
      <c r="OZ57" s="19"/>
      <c r="PA57" s="19"/>
      <c r="PB57" s="19"/>
      <c r="PC57" s="17"/>
      <c r="PD57" s="19"/>
      <c r="PE57" s="19"/>
      <c r="PF57" s="19"/>
      <c r="PG57" s="19"/>
      <c r="PH57" s="19"/>
      <c r="PI57" s="19"/>
      <c r="PJ57" s="19"/>
      <c r="PK57" s="19"/>
      <c r="PL57" s="17"/>
      <c r="PM57" s="19"/>
      <c r="PN57" s="19"/>
      <c r="PO57" s="19"/>
      <c r="PP57" s="19"/>
      <c r="PQ57" s="19"/>
      <c r="PR57" s="19"/>
      <c r="PS57" s="19"/>
      <c r="PT57" s="19"/>
      <c r="PU57" s="17"/>
      <c r="PV57" s="19"/>
      <c r="PW57" s="16"/>
      <c r="PX57" s="16"/>
      <c r="PY57" s="16"/>
      <c r="PZ57" s="19"/>
      <c r="QA57" s="16"/>
      <c r="QB57" s="16"/>
      <c r="QC57" s="19"/>
      <c r="QD57" s="17"/>
      <c r="QE57" s="19"/>
      <c r="QF57" s="16"/>
      <c r="QG57" s="16"/>
      <c r="QH57" s="16"/>
      <c r="QI57" s="19"/>
      <c r="QJ57" s="16"/>
      <c r="QK57" s="16"/>
      <c r="QL57" s="19"/>
      <c r="QM57" s="17"/>
      <c r="QN57" s="19"/>
      <c r="QO57" s="16"/>
      <c r="QP57" s="16"/>
      <c r="QQ57" s="16"/>
      <c r="QR57" s="19"/>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49"/>
      <c r="C58" s="17"/>
      <c r="D58" s="49"/>
      <c r="E58" s="19"/>
      <c r="F58" s="19"/>
      <c r="G58" s="17"/>
      <c r="H58" s="19"/>
      <c r="I58" s="19"/>
      <c r="J58" s="19"/>
      <c r="K58" s="19"/>
      <c r="L58" s="19"/>
      <c r="M58" s="19"/>
      <c r="N58" s="19"/>
      <c r="O58" s="19"/>
      <c r="P58" s="19"/>
      <c r="Q58" s="19"/>
      <c r="R58" s="19"/>
      <c r="S58" s="19"/>
      <c r="T58" s="19"/>
      <c r="U58" s="19"/>
      <c r="V58" s="19"/>
      <c r="W58" s="19"/>
      <c r="X58" s="49"/>
      <c r="Y58" s="19"/>
      <c r="Z58" s="19"/>
      <c r="AA58" s="19"/>
      <c r="AB58" s="49"/>
      <c r="AC58" s="19"/>
      <c r="AD58" s="19"/>
      <c r="AE58" s="19"/>
      <c r="AF58" s="19"/>
      <c r="AG58" s="19"/>
      <c r="AH58" s="19"/>
      <c r="AI58" s="19"/>
      <c r="AJ58" s="19"/>
      <c r="AK58" s="19"/>
      <c r="AL58" s="19"/>
      <c r="AM58" s="19"/>
      <c r="AN58" s="19"/>
      <c r="AO58" s="19"/>
      <c r="AP58" s="19"/>
      <c r="AQ58" s="19"/>
      <c r="AR58" s="19"/>
      <c r="AS58" s="19"/>
      <c r="AT58" s="19"/>
      <c r="AU58" s="19"/>
      <c r="AV58" s="19"/>
      <c r="AW58" s="17"/>
      <c r="AX58" s="49"/>
      <c r="AY58" s="19"/>
      <c r="AZ58" s="19"/>
      <c r="BA58" s="19"/>
      <c r="BB58" s="19"/>
      <c r="BC58" s="19"/>
      <c r="BD58" s="19"/>
      <c r="BE58" s="19"/>
      <c r="BF58" s="19"/>
      <c r="BG58" s="19"/>
      <c r="BH58" s="19"/>
      <c r="BI58" s="19"/>
      <c r="BJ58" s="19"/>
      <c r="BK58" s="19"/>
      <c r="BL58" s="19"/>
      <c r="BM58" s="19"/>
      <c r="BN58" s="19"/>
      <c r="BO58" s="19"/>
      <c r="BP58" s="19"/>
      <c r="BQ58" s="19"/>
      <c r="BR58" s="19"/>
      <c r="BS58" s="19"/>
      <c r="BT58" s="19"/>
      <c r="BU58" s="17"/>
      <c r="BV58" s="49"/>
      <c r="BW58" s="17"/>
      <c r="BX58" s="16"/>
      <c r="BY58" s="16"/>
      <c r="BZ58" s="16"/>
      <c r="CA58" s="17"/>
      <c r="CB58" s="19"/>
      <c r="CC58" s="19"/>
      <c r="CD58" s="19"/>
      <c r="CE58" s="19"/>
      <c r="CF58" s="19"/>
      <c r="CG58" s="19"/>
      <c r="CH58" s="19"/>
      <c r="CI58" s="19"/>
      <c r="CJ58" s="19"/>
      <c r="CK58" s="19"/>
      <c r="CL58" s="19"/>
      <c r="CM58" s="19"/>
      <c r="CN58" s="19"/>
      <c r="CO58" s="19"/>
      <c r="CP58" s="19"/>
      <c r="CQ58" s="17"/>
      <c r="CR58" s="16"/>
      <c r="CS58" s="16"/>
      <c r="CT58" s="16"/>
      <c r="CU58" s="17"/>
      <c r="CV58" s="49"/>
      <c r="CW58" s="19"/>
      <c r="CX58" s="19"/>
      <c r="CY58" s="19"/>
      <c r="CZ58" s="19"/>
      <c r="DA58" s="19"/>
      <c r="DB58" s="19"/>
      <c r="DC58" s="19"/>
      <c r="DD58" s="19"/>
      <c r="DE58" s="19"/>
      <c r="DF58" s="19"/>
      <c r="DG58" s="19"/>
      <c r="DH58" s="19"/>
      <c r="DI58" s="19"/>
      <c r="DJ58" s="19"/>
      <c r="DK58" s="19"/>
      <c r="DL58" s="19"/>
      <c r="DM58" s="19"/>
      <c r="DN58" s="19"/>
      <c r="DO58" s="19"/>
      <c r="DP58" s="19"/>
      <c r="DQ58" s="17"/>
      <c r="DR58" s="49"/>
      <c r="DS58" s="19"/>
      <c r="DT58" s="19"/>
      <c r="DU58" s="19"/>
      <c r="DV58" s="19"/>
      <c r="DW58" s="19"/>
      <c r="DX58" s="19"/>
      <c r="DY58" s="19"/>
      <c r="DZ58" s="19"/>
      <c r="EA58" s="19"/>
      <c r="EB58" s="19"/>
      <c r="EC58" s="19"/>
      <c r="ED58" s="19"/>
      <c r="EE58" s="19"/>
      <c r="EF58" s="19"/>
      <c r="EG58" s="19"/>
      <c r="EH58" s="19"/>
      <c r="EI58" s="19"/>
      <c r="EJ58" s="19"/>
      <c r="EK58" s="19"/>
      <c r="EL58" s="19"/>
      <c r="EM58" s="19"/>
      <c r="EN58" s="19"/>
      <c r="EO58" s="17"/>
      <c r="EP58" s="4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49"/>
      <c r="FQ58" s="19"/>
      <c r="FR58" s="19"/>
      <c r="FS58" s="19"/>
      <c r="FT58" s="19"/>
      <c r="FU58" s="19"/>
      <c r="FV58" s="19"/>
      <c r="FW58" s="19"/>
      <c r="FX58" s="19"/>
      <c r="FY58" s="19"/>
      <c r="FZ58" s="19"/>
      <c r="GA58" s="17"/>
      <c r="GB58" s="49"/>
      <c r="GC58" s="19"/>
      <c r="GD58" s="19"/>
      <c r="GE58" s="19"/>
      <c r="GF58" s="19"/>
      <c r="GG58" s="19"/>
      <c r="GH58" s="19"/>
      <c r="GI58" s="19"/>
      <c r="GJ58" s="19"/>
      <c r="GK58" s="19"/>
      <c r="GL58" s="19"/>
      <c r="GM58" s="19"/>
      <c r="GN58" s="19"/>
      <c r="GO58" s="19"/>
      <c r="GP58" s="19"/>
      <c r="GQ58" s="17"/>
      <c r="GR58" s="19"/>
      <c r="GS58" s="19"/>
      <c r="GT58" s="49"/>
      <c r="GU58" s="19"/>
      <c r="GV58" s="19"/>
      <c r="GW58" s="19"/>
      <c r="GX58" s="19"/>
      <c r="GY58" s="19"/>
      <c r="GZ58" s="19"/>
      <c r="HA58" s="17"/>
      <c r="HB58" s="19"/>
      <c r="HC58" s="19"/>
      <c r="HD58" s="19"/>
      <c r="HE58" s="19"/>
      <c r="HF58" s="19"/>
      <c r="HG58" s="19"/>
      <c r="HH58" s="19"/>
      <c r="HI58" s="19"/>
      <c r="HJ58" s="19"/>
      <c r="HK58" s="19"/>
      <c r="HL58" s="19"/>
      <c r="HM58" s="19"/>
      <c r="HN58" s="19"/>
      <c r="HO58" s="19"/>
      <c r="HP58" s="19"/>
      <c r="HQ58" s="17"/>
      <c r="HR58" s="19"/>
      <c r="HS58" s="19"/>
      <c r="HT58" s="19"/>
      <c r="HU58" s="19"/>
      <c r="HV58" s="19"/>
      <c r="HW58" s="19"/>
      <c r="HX58" s="17"/>
      <c r="HY58" s="4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9"/>
      <c r="JD58" s="16"/>
      <c r="JE58" s="16"/>
      <c r="JF58" s="19"/>
      <c r="JG58" s="17"/>
      <c r="JH58" s="19"/>
      <c r="JI58" s="16"/>
      <c r="JJ58" s="16"/>
      <c r="JK58" s="16"/>
      <c r="JL58" s="16"/>
      <c r="JM58" s="16"/>
      <c r="JN58" s="16"/>
      <c r="JO58" s="19"/>
      <c r="JP58" s="16"/>
      <c r="JQ58" s="16"/>
      <c r="JR58" s="19"/>
      <c r="JS58" s="17"/>
      <c r="JT58" s="19"/>
      <c r="JU58" s="16"/>
      <c r="JV58" s="16"/>
      <c r="JW58" s="16"/>
      <c r="JX58" s="16"/>
      <c r="JY58" s="16"/>
      <c r="JZ58" s="16"/>
      <c r="KA58" s="19"/>
      <c r="KB58" s="16"/>
      <c r="KC58" s="16"/>
      <c r="KD58" s="19"/>
      <c r="KE58" s="17"/>
      <c r="KF58" s="16"/>
      <c r="KG58" s="16"/>
      <c r="KH58" s="16"/>
      <c r="KI58" s="16"/>
      <c r="KJ58" s="16"/>
      <c r="KK58" s="16"/>
      <c r="KL58" s="16"/>
      <c r="KM58" s="16"/>
      <c r="KN58" s="49"/>
      <c r="KO58" s="19"/>
      <c r="KP58" s="19"/>
      <c r="KQ58" s="19"/>
      <c r="KR58" s="19"/>
      <c r="KS58" s="19"/>
      <c r="KT58" s="17"/>
      <c r="KU58" s="16"/>
      <c r="KV58" s="16"/>
      <c r="KW58" s="16"/>
      <c r="KX58" s="16"/>
      <c r="KY58" s="19"/>
      <c r="KZ58" s="16"/>
      <c r="LA58" s="16"/>
      <c r="LB58" s="16"/>
      <c r="LC58" s="16"/>
      <c r="LD58" s="17"/>
      <c r="LE58" s="16"/>
      <c r="LF58" s="16"/>
      <c r="LG58" s="16"/>
      <c r="LH58" s="16"/>
      <c r="LI58" s="16"/>
      <c r="LJ58" s="16"/>
      <c r="LK58" s="49"/>
      <c r="LL58" s="16"/>
      <c r="LM58" s="16"/>
      <c r="LN58" s="19"/>
      <c r="LO58" s="19"/>
      <c r="LP58" s="19"/>
      <c r="LQ58" s="49"/>
      <c r="LR58" s="16"/>
      <c r="LS58" s="16"/>
      <c r="LT58" s="16"/>
      <c r="LU58" s="19"/>
      <c r="LV58" s="16"/>
      <c r="LW58" s="16"/>
      <c r="LX58" s="19"/>
      <c r="LY58" s="19"/>
      <c r="LZ58" s="17"/>
      <c r="MA58" s="16"/>
      <c r="MB58" s="16"/>
      <c r="MC58" s="16"/>
      <c r="MD58" s="16"/>
      <c r="ME58" s="19"/>
      <c r="MF58" s="16"/>
      <c r="MG58" s="16"/>
      <c r="MH58" s="19"/>
      <c r="MI58" s="17"/>
      <c r="MJ58" s="16"/>
      <c r="MK58" s="16"/>
      <c r="ML58" s="16"/>
      <c r="MM58" s="16"/>
      <c r="MN58" s="16"/>
      <c r="MO58" s="16"/>
      <c r="MP58" s="49"/>
      <c r="MQ58" s="16"/>
      <c r="MR58" s="16"/>
      <c r="MS58" s="16"/>
      <c r="MT58" s="19"/>
      <c r="MU58" s="17"/>
      <c r="MV58" s="16"/>
      <c r="MW58" s="16"/>
      <c r="MX58" s="16"/>
      <c r="MY58" s="16"/>
      <c r="MZ58" s="19"/>
      <c r="NA58" s="16"/>
      <c r="NB58" s="16"/>
      <c r="NC58" s="19"/>
      <c r="ND58" s="17"/>
      <c r="NE58" s="19"/>
      <c r="NF58" s="16"/>
      <c r="NG58" s="16"/>
      <c r="NH58" s="16"/>
      <c r="NI58" s="19"/>
      <c r="NJ58" s="16"/>
      <c r="NK58" s="16"/>
      <c r="NL58" s="19"/>
      <c r="NM58" s="17"/>
      <c r="NN58" s="19"/>
      <c r="NO58" s="19"/>
      <c r="NP58" s="19"/>
      <c r="NQ58" s="19"/>
      <c r="NR58" s="19"/>
      <c r="NS58" s="17"/>
      <c r="NT58" s="19"/>
      <c r="NU58" s="19"/>
      <c r="NV58" s="19"/>
      <c r="NW58" s="19"/>
      <c r="NX58" s="19"/>
      <c r="NY58" s="17"/>
      <c r="NZ58" s="19"/>
      <c r="OA58" s="19"/>
      <c r="OB58" s="19"/>
      <c r="OC58" s="19"/>
      <c r="OD58" s="19"/>
      <c r="OE58" s="19"/>
      <c r="OF58" s="19"/>
      <c r="OG58" s="19"/>
      <c r="OH58" s="17"/>
      <c r="OI58" s="19"/>
      <c r="OJ58" s="19"/>
      <c r="OK58" s="19"/>
      <c r="OL58" s="19"/>
      <c r="OM58" s="19"/>
      <c r="ON58" s="19"/>
      <c r="OO58" s="19"/>
      <c r="OP58" s="19"/>
      <c r="OQ58" s="17"/>
      <c r="OR58" s="19"/>
      <c r="OS58" s="19"/>
      <c r="OT58" s="19"/>
      <c r="OU58" s="19"/>
      <c r="OV58" s="19"/>
      <c r="OW58" s="17"/>
      <c r="OX58" s="19"/>
      <c r="OY58" s="19"/>
      <c r="OZ58" s="19"/>
      <c r="PA58" s="19"/>
      <c r="PB58" s="19"/>
      <c r="PC58" s="17"/>
      <c r="PD58" s="19"/>
      <c r="PE58" s="19"/>
      <c r="PF58" s="19"/>
      <c r="PG58" s="19"/>
      <c r="PH58" s="19"/>
      <c r="PI58" s="19"/>
      <c r="PJ58" s="19"/>
      <c r="PK58" s="19"/>
      <c r="PL58" s="17"/>
      <c r="PM58" s="19"/>
      <c r="PN58" s="19"/>
      <c r="PO58" s="19"/>
      <c r="PP58" s="19"/>
      <c r="PQ58" s="19"/>
      <c r="PR58" s="19"/>
      <c r="PS58" s="19"/>
      <c r="PT58" s="19"/>
      <c r="PU58" s="17"/>
      <c r="PV58" s="19"/>
      <c r="PW58" s="16"/>
      <c r="PX58" s="16"/>
      <c r="PY58" s="16"/>
      <c r="PZ58" s="19"/>
      <c r="QA58" s="16"/>
      <c r="QB58" s="16"/>
      <c r="QC58" s="19"/>
      <c r="QD58" s="17"/>
      <c r="QE58" s="19"/>
      <c r="QF58" s="16"/>
      <c r="QG58" s="16"/>
      <c r="QH58" s="16"/>
      <c r="QI58" s="19"/>
      <c r="QJ58" s="16"/>
      <c r="QK58" s="16"/>
      <c r="QL58" s="19"/>
      <c r="QM58" s="17"/>
      <c r="QN58" s="19"/>
      <c r="QO58" s="16"/>
      <c r="QP58" s="16"/>
      <c r="QQ58" s="16"/>
      <c r="QR58" s="19"/>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49"/>
      <c r="C59" s="17"/>
      <c r="D59" s="49"/>
      <c r="E59" s="19"/>
      <c r="F59" s="19"/>
      <c r="G59" s="17"/>
      <c r="H59" s="19"/>
      <c r="I59" s="19"/>
      <c r="J59" s="19"/>
      <c r="K59" s="19"/>
      <c r="L59" s="19"/>
      <c r="M59" s="19"/>
      <c r="N59" s="19"/>
      <c r="O59" s="19"/>
      <c r="P59" s="19"/>
      <c r="Q59" s="19"/>
      <c r="R59" s="19"/>
      <c r="S59" s="19"/>
      <c r="T59" s="19"/>
      <c r="U59" s="19"/>
      <c r="V59" s="19"/>
      <c r="W59" s="19"/>
      <c r="X59" s="49"/>
      <c r="Y59" s="19"/>
      <c r="Z59" s="19"/>
      <c r="AA59" s="19"/>
      <c r="AB59" s="49"/>
      <c r="AC59" s="19"/>
      <c r="AD59" s="19"/>
      <c r="AE59" s="19"/>
      <c r="AF59" s="19"/>
      <c r="AG59" s="19"/>
      <c r="AH59" s="19"/>
      <c r="AI59" s="19"/>
      <c r="AJ59" s="19"/>
      <c r="AK59" s="19"/>
      <c r="AL59" s="19"/>
      <c r="AM59" s="19"/>
      <c r="AN59" s="19"/>
      <c r="AO59" s="19"/>
      <c r="AP59" s="19"/>
      <c r="AQ59" s="19"/>
      <c r="AR59" s="19"/>
      <c r="AS59" s="19"/>
      <c r="AT59" s="19"/>
      <c r="AU59" s="19"/>
      <c r="AV59" s="19"/>
      <c r="AW59" s="17"/>
      <c r="AX59" s="49"/>
      <c r="AY59" s="19"/>
      <c r="AZ59" s="19"/>
      <c r="BA59" s="19"/>
      <c r="BB59" s="19"/>
      <c r="BC59" s="19"/>
      <c r="BD59" s="19"/>
      <c r="BE59" s="19"/>
      <c r="BF59" s="19"/>
      <c r="BG59" s="19"/>
      <c r="BH59" s="19"/>
      <c r="BI59" s="19"/>
      <c r="BJ59" s="19"/>
      <c r="BK59" s="19"/>
      <c r="BL59" s="19"/>
      <c r="BM59" s="19"/>
      <c r="BN59" s="19"/>
      <c r="BO59" s="19"/>
      <c r="BP59" s="19"/>
      <c r="BQ59" s="19"/>
      <c r="BR59" s="19"/>
      <c r="BS59" s="19"/>
      <c r="BT59" s="19"/>
      <c r="BU59" s="17"/>
      <c r="BV59" s="49"/>
      <c r="BW59" s="17"/>
      <c r="BX59" s="16"/>
      <c r="BY59" s="16"/>
      <c r="BZ59" s="16"/>
      <c r="CA59" s="17"/>
      <c r="CB59" s="19"/>
      <c r="CC59" s="19"/>
      <c r="CD59" s="19"/>
      <c r="CE59" s="19"/>
      <c r="CF59" s="19"/>
      <c r="CG59" s="19"/>
      <c r="CH59" s="19"/>
      <c r="CI59" s="19"/>
      <c r="CJ59" s="19"/>
      <c r="CK59" s="19"/>
      <c r="CL59" s="19"/>
      <c r="CM59" s="19"/>
      <c r="CN59" s="19"/>
      <c r="CO59" s="19"/>
      <c r="CP59" s="19"/>
      <c r="CQ59" s="17"/>
      <c r="CR59" s="16"/>
      <c r="CS59" s="16"/>
      <c r="CT59" s="16"/>
      <c r="CU59" s="17"/>
      <c r="CV59" s="49"/>
      <c r="CW59" s="19"/>
      <c r="CX59" s="19"/>
      <c r="CY59" s="19"/>
      <c r="CZ59" s="19"/>
      <c r="DA59" s="19"/>
      <c r="DB59" s="19"/>
      <c r="DC59" s="19"/>
      <c r="DD59" s="19"/>
      <c r="DE59" s="19"/>
      <c r="DF59" s="19"/>
      <c r="DG59" s="19"/>
      <c r="DH59" s="19"/>
      <c r="DI59" s="19"/>
      <c r="DJ59" s="19"/>
      <c r="DK59" s="19"/>
      <c r="DL59" s="19"/>
      <c r="DM59" s="19"/>
      <c r="DN59" s="19"/>
      <c r="DO59" s="19"/>
      <c r="DP59" s="19"/>
      <c r="DQ59" s="17"/>
      <c r="DR59" s="49"/>
      <c r="DS59" s="19"/>
      <c r="DT59" s="19"/>
      <c r="DU59" s="19"/>
      <c r="DV59" s="19"/>
      <c r="DW59" s="19"/>
      <c r="DX59" s="19"/>
      <c r="DY59" s="19"/>
      <c r="DZ59" s="19"/>
      <c r="EA59" s="19"/>
      <c r="EB59" s="19"/>
      <c r="EC59" s="19"/>
      <c r="ED59" s="19"/>
      <c r="EE59" s="19"/>
      <c r="EF59" s="19"/>
      <c r="EG59" s="19"/>
      <c r="EH59" s="19"/>
      <c r="EI59" s="19"/>
      <c r="EJ59" s="19"/>
      <c r="EK59" s="19"/>
      <c r="EL59" s="19"/>
      <c r="EM59" s="19"/>
      <c r="EN59" s="19"/>
      <c r="EO59" s="17"/>
      <c r="EP59" s="4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49"/>
      <c r="FQ59" s="19"/>
      <c r="FR59" s="19"/>
      <c r="FS59" s="19"/>
      <c r="FT59" s="19"/>
      <c r="FU59" s="19"/>
      <c r="FV59" s="19"/>
      <c r="FW59" s="19"/>
      <c r="FX59" s="19"/>
      <c r="FY59" s="19"/>
      <c r="FZ59" s="19"/>
      <c r="GA59" s="17"/>
      <c r="GB59" s="49"/>
      <c r="GC59" s="19"/>
      <c r="GD59" s="19"/>
      <c r="GE59" s="19"/>
      <c r="GF59" s="19"/>
      <c r="GG59" s="19"/>
      <c r="GH59" s="19"/>
      <c r="GI59" s="19"/>
      <c r="GJ59" s="19"/>
      <c r="GK59" s="19"/>
      <c r="GL59" s="19"/>
      <c r="GM59" s="19"/>
      <c r="GN59" s="19"/>
      <c r="GO59" s="19"/>
      <c r="GP59" s="19"/>
      <c r="GQ59" s="17"/>
      <c r="GR59" s="19"/>
      <c r="GS59" s="19"/>
      <c r="GT59" s="49"/>
      <c r="GU59" s="19"/>
      <c r="GV59" s="19"/>
      <c r="GW59" s="19"/>
      <c r="GX59" s="19"/>
      <c r="GY59" s="19"/>
      <c r="GZ59" s="19"/>
      <c r="HA59" s="17"/>
      <c r="HB59" s="19"/>
      <c r="HC59" s="19"/>
      <c r="HD59" s="19"/>
      <c r="HE59" s="19"/>
      <c r="HF59" s="19"/>
      <c r="HG59" s="19"/>
      <c r="HH59" s="19"/>
      <c r="HI59" s="19"/>
      <c r="HJ59" s="19"/>
      <c r="HK59" s="19"/>
      <c r="HL59" s="19"/>
      <c r="HM59" s="19"/>
      <c r="HN59" s="19"/>
      <c r="HO59" s="19"/>
      <c r="HP59" s="19"/>
      <c r="HQ59" s="17"/>
      <c r="HR59" s="19"/>
      <c r="HS59" s="19"/>
      <c r="HT59" s="19"/>
      <c r="HU59" s="19"/>
      <c r="HV59" s="19"/>
      <c r="HW59" s="19"/>
      <c r="HX59" s="17"/>
      <c r="HY59" s="4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9"/>
      <c r="JD59" s="16"/>
      <c r="JE59" s="16"/>
      <c r="JF59" s="19"/>
      <c r="JG59" s="17"/>
      <c r="JH59" s="19"/>
      <c r="JI59" s="16"/>
      <c r="JJ59" s="16"/>
      <c r="JK59" s="16"/>
      <c r="JL59" s="16"/>
      <c r="JM59" s="16"/>
      <c r="JN59" s="16"/>
      <c r="JO59" s="19"/>
      <c r="JP59" s="16"/>
      <c r="JQ59" s="16"/>
      <c r="JR59" s="19"/>
      <c r="JS59" s="17"/>
      <c r="JT59" s="19"/>
      <c r="JU59" s="16"/>
      <c r="JV59" s="16"/>
      <c r="JW59" s="16"/>
      <c r="JX59" s="16"/>
      <c r="JY59" s="16"/>
      <c r="JZ59" s="16"/>
      <c r="KA59" s="19"/>
      <c r="KB59" s="16"/>
      <c r="KC59" s="16"/>
      <c r="KD59" s="19"/>
      <c r="KE59" s="17"/>
      <c r="KF59" s="16"/>
      <c r="KG59" s="16"/>
      <c r="KH59" s="16"/>
      <c r="KI59" s="16"/>
      <c r="KJ59" s="16"/>
      <c r="KK59" s="16"/>
      <c r="KL59" s="16"/>
      <c r="KM59" s="16"/>
      <c r="KN59" s="49"/>
      <c r="KO59" s="19"/>
      <c r="KP59" s="19"/>
      <c r="KQ59" s="19"/>
      <c r="KR59" s="19"/>
      <c r="KS59" s="19"/>
      <c r="KT59" s="17"/>
      <c r="KU59" s="16"/>
      <c r="KV59" s="16"/>
      <c r="KW59" s="16"/>
      <c r="KX59" s="16"/>
      <c r="KY59" s="19"/>
      <c r="KZ59" s="16"/>
      <c r="LA59" s="16"/>
      <c r="LB59" s="16"/>
      <c r="LC59" s="16"/>
      <c r="LD59" s="17"/>
      <c r="LE59" s="16"/>
      <c r="LF59" s="16"/>
      <c r="LG59" s="16"/>
      <c r="LH59" s="16"/>
      <c r="LI59" s="16"/>
      <c r="LJ59" s="16"/>
      <c r="LK59" s="49"/>
      <c r="LL59" s="16"/>
      <c r="LM59" s="16"/>
      <c r="LN59" s="19"/>
      <c r="LO59" s="19"/>
      <c r="LP59" s="19"/>
      <c r="LQ59" s="49"/>
      <c r="LR59" s="16"/>
      <c r="LS59" s="16"/>
      <c r="LT59" s="16"/>
      <c r="LU59" s="19"/>
      <c r="LV59" s="16"/>
      <c r="LW59" s="16"/>
      <c r="LX59" s="19"/>
      <c r="LY59" s="19"/>
      <c r="LZ59" s="17"/>
      <c r="MA59" s="16"/>
      <c r="MB59" s="16"/>
      <c r="MC59" s="16"/>
      <c r="MD59" s="16"/>
      <c r="ME59" s="19"/>
      <c r="MF59" s="16"/>
      <c r="MG59" s="16"/>
      <c r="MH59" s="19"/>
      <c r="MI59" s="17"/>
      <c r="MJ59" s="16"/>
      <c r="MK59" s="16"/>
      <c r="ML59" s="16"/>
      <c r="MM59" s="16"/>
      <c r="MN59" s="16"/>
      <c r="MO59" s="16"/>
      <c r="MP59" s="49"/>
      <c r="MQ59" s="16"/>
      <c r="MR59" s="16"/>
      <c r="MS59" s="16"/>
      <c r="MT59" s="19"/>
      <c r="MU59" s="17"/>
      <c r="MV59" s="16"/>
      <c r="MW59" s="16"/>
      <c r="MX59" s="16"/>
      <c r="MY59" s="16"/>
      <c r="MZ59" s="19"/>
      <c r="NA59" s="16"/>
      <c r="NB59" s="16"/>
      <c r="NC59" s="19"/>
      <c r="ND59" s="17"/>
      <c r="NE59" s="19"/>
      <c r="NF59" s="16"/>
      <c r="NG59" s="16"/>
      <c r="NH59" s="16"/>
      <c r="NI59" s="19"/>
      <c r="NJ59" s="16"/>
      <c r="NK59" s="16"/>
      <c r="NL59" s="19"/>
      <c r="NM59" s="17"/>
      <c r="NN59" s="19"/>
      <c r="NO59" s="19"/>
      <c r="NP59" s="19"/>
      <c r="NQ59" s="19"/>
      <c r="NR59" s="19"/>
      <c r="NS59" s="17"/>
      <c r="NT59" s="19"/>
      <c r="NU59" s="19"/>
      <c r="NV59" s="19"/>
      <c r="NW59" s="19"/>
      <c r="NX59" s="19"/>
      <c r="NY59" s="17"/>
      <c r="NZ59" s="19"/>
      <c r="OA59" s="19"/>
      <c r="OB59" s="19"/>
      <c r="OC59" s="19"/>
      <c r="OD59" s="19"/>
      <c r="OE59" s="19"/>
      <c r="OF59" s="19"/>
      <c r="OG59" s="19"/>
      <c r="OH59" s="17"/>
      <c r="OI59" s="19"/>
      <c r="OJ59" s="19"/>
      <c r="OK59" s="19"/>
      <c r="OL59" s="19"/>
      <c r="OM59" s="19"/>
      <c r="ON59" s="19"/>
      <c r="OO59" s="19"/>
      <c r="OP59" s="19"/>
      <c r="OQ59" s="17"/>
      <c r="OR59" s="19"/>
      <c r="OS59" s="19"/>
      <c r="OT59" s="19"/>
      <c r="OU59" s="19"/>
      <c r="OV59" s="19"/>
      <c r="OW59" s="17"/>
      <c r="OX59" s="19"/>
      <c r="OY59" s="19"/>
      <c r="OZ59" s="19"/>
      <c r="PA59" s="19"/>
      <c r="PB59" s="19"/>
      <c r="PC59" s="17"/>
      <c r="PD59" s="19"/>
      <c r="PE59" s="19"/>
      <c r="PF59" s="19"/>
      <c r="PG59" s="19"/>
      <c r="PH59" s="19"/>
      <c r="PI59" s="19"/>
      <c r="PJ59" s="19"/>
      <c r="PK59" s="19"/>
      <c r="PL59" s="17"/>
      <c r="PM59" s="19"/>
      <c r="PN59" s="19"/>
      <c r="PO59" s="19"/>
      <c r="PP59" s="19"/>
      <c r="PQ59" s="19"/>
      <c r="PR59" s="19"/>
      <c r="PS59" s="19"/>
      <c r="PT59" s="19"/>
      <c r="PU59" s="17"/>
      <c r="PV59" s="19"/>
      <c r="PW59" s="16"/>
      <c r="PX59" s="16"/>
      <c r="PY59" s="16"/>
      <c r="PZ59" s="19"/>
      <c r="QA59" s="16"/>
      <c r="QB59" s="16"/>
      <c r="QC59" s="19"/>
      <c r="QD59" s="17"/>
      <c r="QE59" s="19"/>
      <c r="QF59" s="16"/>
      <c r="QG59" s="16"/>
      <c r="QH59" s="16"/>
      <c r="QI59" s="19"/>
      <c r="QJ59" s="16"/>
      <c r="QK59" s="16"/>
      <c r="QL59" s="19"/>
      <c r="QM59" s="17"/>
      <c r="QN59" s="19"/>
      <c r="QO59" s="16"/>
      <c r="QP59" s="16"/>
      <c r="QQ59" s="16"/>
      <c r="QR59" s="19"/>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49"/>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9"/>
      <c r="GT60" s="4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4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9"/>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6"/>
      <c r="KG60" s="16"/>
      <c r="KH60" s="16"/>
      <c r="KI60" s="16"/>
      <c r="KJ60" s="16"/>
      <c r="KK60" s="16"/>
      <c r="KL60" s="16"/>
      <c r="KM60" s="16"/>
      <c r="KN60" s="49"/>
      <c r="KO60" s="19"/>
      <c r="KP60" s="19"/>
      <c r="KQ60" s="19"/>
      <c r="KR60" s="19"/>
      <c r="KS60" s="19"/>
      <c r="KT60" s="17"/>
      <c r="KU60" s="16"/>
      <c r="KV60" s="16"/>
      <c r="KW60" s="16"/>
      <c r="KX60" s="16"/>
      <c r="KY60" s="19"/>
      <c r="KZ60" s="16"/>
      <c r="LA60" s="16"/>
      <c r="LB60" s="16"/>
      <c r="LC60" s="16"/>
      <c r="LD60" s="17"/>
      <c r="LE60" s="16"/>
      <c r="LF60" s="16"/>
      <c r="LG60" s="16"/>
      <c r="LH60" s="16"/>
      <c r="LI60" s="16"/>
      <c r="LJ60" s="16"/>
      <c r="LK60" s="49"/>
      <c r="LL60" s="16"/>
      <c r="LM60" s="16"/>
      <c r="LN60" s="19"/>
      <c r="LO60" s="19"/>
      <c r="LP60" s="19"/>
      <c r="LQ60" s="49"/>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6"/>
      <c r="MP60" s="49"/>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9"/>
      <c r="NO60" s="19"/>
      <c r="NP60" s="19"/>
      <c r="NQ60" s="19"/>
      <c r="NR60" s="19"/>
      <c r="NS60" s="17"/>
      <c r="NT60" s="19"/>
      <c r="NU60" s="19"/>
      <c r="NV60" s="19"/>
      <c r="NW60" s="19"/>
      <c r="NX60" s="19"/>
      <c r="NY60" s="17"/>
      <c r="NZ60" s="19"/>
      <c r="OA60" s="19"/>
      <c r="OB60" s="19"/>
      <c r="OC60" s="19"/>
      <c r="OD60" s="19"/>
      <c r="OE60" s="19"/>
      <c r="OF60" s="19"/>
      <c r="OG60" s="19"/>
      <c r="OH60" s="17"/>
      <c r="OI60" s="19"/>
      <c r="OJ60" s="19"/>
      <c r="OK60" s="19"/>
      <c r="OL60" s="19"/>
      <c r="OM60" s="19"/>
      <c r="ON60" s="19"/>
      <c r="OO60" s="19"/>
      <c r="OP60" s="19"/>
      <c r="OQ60" s="17"/>
      <c r="OR60" s="19"/>
      <c r="OS60" s="19"/>
      <c r="OT60" s="19"/>
      <c r="OU60" s="19"/>
      <c r="OV60" s="19"/>
      <c r="OW60" s="17"/>
      <c r="OX60" s="19"/>
      <c r="OY60" s="19"/>
      <c r="OZ60" s="19"/>
      <c r="PA60" s="19"/>
      <c r="PB60" s="19"/>
      <c r="PC60" s="17"/>
      <c r="PD60" s="19"/>
      <c r="PE60" s="19"/>
      <c r="PF60" s="19"/>
      <c r="PG60" s="19"/>
      <c r="PH60" s="19"/>
      <c r="PI60" s="19"/>
      <c r="PJ60" s="19"/>
      <c r="PK60" s="19"/>
      <c r="PL60" s="17"/>
      <c r="PM60" s="19"/>
      <c r="PN60" s="19"/>
      <c r="PO60" s="19"/>
      <c r="PP60" s="19"/>
      <c r="PQ60" s="19"/>
      <c r="PR60" s="19"/>
      <c r="PS60" s="19"/>
      <c r="PT60" s="19"/>
      <c r="PU60" s="17"/>
      <c r="PV60" s="19"/>
      <c r="PW60" s="16"/>
      <c r="PX60" s="16"/>
      <c r="PY60" s="16"/>
      <c r="PZ60" s="19"/>
      <c r="QA60" s="16"/>
      <c r="QB60" s="16"/>
      <c r="QC60" s="19"/>
      <c r="QD60" s="17"/>
      <c r="QE60" s="19"/>
      <c r="QF60" s="16"/>
      <c r="QG60" s="16"/>
      <c r="QH60" s="16"/>
      <c r="QI60" s="19"/>
      <c r="QJ60" s="16"/>
      <c r="QK60" s="16"/>
      <c r="QL60" s="19"/>
      <c r="QM60" s="17"/>
      <c r="QN60" s="19"/>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49"/>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9"/>
      <c r="GT61" s="4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4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9"/>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6"/>
      <c r="KG61" s="16"/>
      <c r="KH61" s="16"/>
      <c r="KI61" s="16"/>
      <c r="KJ61" s="16"/>
      <c r="KK61" s="16"/>
      <c r="KL61" s="16"/>
      <c r="KM61" s="16"/>
      <c r="KN61" s="49"/>
      <c r="KO61" s="19"/>
      <c r="KP61" s="19"/>
      <c r="KQ61" s="19"/>
      <c r="KR61" s="19"/>
      <c r="KS61" s="19"/>
      <c r="KT61" s="17"/>
      <c r="KU61" s="16"/>
      <c r="KV61" s="16"/>
      <c r="KW61" s="16"/>
      <c r="KX61" s="16"/>
      <c r="KY61" s="19"/>
      <c r="KZ61" s="16"/>
      <c r="LA61" s="16"/>
      <c r="LB61" s="16"/>
      <c r="LC61" s="16"/>
      <c r="LD61" s="17"/>
      <c r="LE61" s="16"/>
      <c r="LF61" s="16"/>
      <c r="LG61" s="16"/>
      <c r="LH61" s="16"/>
      <c r="LI61" s="16"/>
      <c r="LJ61" s="16"/>
      <c r="LK61" s="49"/>
      <c r="LL61" s="16"/>
      <c r="LM61" s="16"/>
      <c r="LN61" s="19"/>
      <c r="LO61" s="19"/>
      <c r="LP61" s="19"/>
      <c r="LQ61" s="49"/>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6"/>
      <c r="MP61" s="49"/>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9"/>
      <c r="NO61" s="19"/>
      <c r="NP61" s="19"/>
      <c r="NQ61" s="19"/>
      <c r="NR61" s="19"/>
      <c r="NS61" s="17"/>
      <c r="NT61" s="19"/>
      <c r="NU61" s="19"/>
      <c r="NV61" s="19"/>
      <c r="NW61" s="19"/>
      <c r="NX61" s="19"/>
      <c r="NY61" s="17"/>
      <c r="NZ61" s="19"/>
      <c r="OA61" s="19"/>
      <c r="OB61" s="19"/>
      <c r="OC61" s="19"/>
      <c r="OD61" s="19"/>
      <c r="OE61" s="19"/>
      <c r="OF61" s="19"/>
      <c r="OG61" s="19"/>
      <c r="OH61" s="17"/>
      <c r="OI61" s="19"/>
      <c r="OJ61" s="19"/>
      <c r="OK61" s="19"/>
      <c r="OL61" s="19"/>
      <c r="OM61" s="19"/>
      <c r="ON61" s="19"/>
      <c r="OO61" s="19"/>
      <c r="OP61" s="19"/>
      <c r="OQ61" s="17"/>
      <c r="OR61" s="19"/>
      <c r="OS61" s="19"/>
      <c r="OT61" s="19"/>
      <c r="OU61" s="19"/>
      <c r="OV61" s="19"/>
      <c r="OW61" s="17"/>
      <c r="OX61" s="19"/>
      <c r="OY61" s="19"/>
      <c r="OZ61" s="19"/>
      <c r="PA61" s="19"/>
      <c r="PB61" s="19"/>
      <c r="PC61" s="17"/>
      <c r="PD61" s="19"/>
      <c r="PE61" s="19"/>
      <c r="PF61" s="19"/>
      <c r="PG61" s="19"/>
      <c r="PH61" s="19"/>
      <c r="PI61" s="19"/>
      <c r="PJ61" s="19"/>
      <c r="PK61" s="19"/>
      <c r="PL61" s="17"/>
      <c r="PM61" s="19"/>
      <c r="PN61" s="19"/>
      <c r="PO61" s="19"/>
      <c r="PP61" s="19"/>
      <c r="PQ61" s="19"/>
      <c r="PR61" s="19"/>
      <c r="PS61" s="19"/>
      <c r="PT61" s="19"/>
      <c r="PU61" s="17"/>
      <c r="PV61" s="19"/>
      <c r="PW61" s="16"/>
      <c r="PX61" s="16"/>
      <c r="PY61" s="16"/>
      <c r="PZ61" s="19"/>
      <c r="QA61" s="16"/>
      <c r="QB61" s="16"/>
      <c r="QC61" s="19"/>
      <c r="QD61" s="17"/>
      <c r="QE61" s="19"/>
      <c r="QF61" s="16"/>
      <c r="QG61" s="16"/>
      <c r="QH61" s="16"/>
      <c r="QI61" s="19"/>
      <c r="QJ61" s="16"/>
      <c r="QK61" s="16"/>
      <c r="QL61" s="19"/>
      <c r="QM61" s="17"/>
      <c r="QN61" s="19"/>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49"/>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9"/>
      <c r="GT62" s="4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4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9"/>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6"/>
      <c r="KG62" s="16"/>
      <c r="KH62" s="16"/>
      <c r="KI62" s="16"/>
      <c r="KJ62" s="16"/>
      <c r="KK62" s="16"/>
      <c r="KL62" s="16"/>
      <c r="KM62" s="16"/>
      <c r="KN62" s="49"/>
      <c r="KO62" s="19"/>
      <c r="KP62" s="19"/>
      <c r="KQ62" s="19"/>
      <c r="KR62" s="19"/>
      <c r="KS62" s="19"/>
      <c r="KT62" s="17"/>
      <c r="KU62" s="16"/>
      <c r="KV62" s="16"/>
      <c r="KW62" s="16"/>
      <c r="KX62" s="16"/>
      <c r="KY62" s="19"/>
      <c r="KZ62" s="16"/>
      <c r="LA62" s="16"/>
      <c r="LB62" s="16"/>
      <c r="LC62" s="16"/>
      <c r="LD62" s="17"/>
      <c r="LE62" s="16"/>
      <c r="LF62" s="16"/>
      <c r="LG62" s="16"/>
      <c r="LH62" s="16"/>
      <c r="LI62" s="16"/>
      <c r="LJ62" s="16"/>
      <c r="LK62" s="49"/>
      <c r="LL62" s="16"/>
      <c r="LM62" s="16"/>
      <c r="LN62" s="19"/>
      <c r="LO62" s="19"/>
      <c r="LP62" s="19"/>
      <c r="LQ62" s="49"/>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6"/>
      <c r="MP62" s="49"/>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9"/>
      <c r="NO62" s="19"/>
      <c r="NP62" s="19"/>
      <c r="NQ62" s="19"/>
      <c r="NR62" s="19"/>
      <c r="NS62" s="17"/>
      <c r="NT62" s="19"/>
      <c r="NU62" s="19"/>
      <c r="NV62" s="19"/>
      <c r="NW62" s="19"/>
      <c r="NX62" s="19"/>
      <c r="NY62" s="17"/>
      <c r="NZ62" s="19"/>
      <c r="OA62" s="19"/>
      <c r="OB62" s="19"/>
      <c r="OC62" s="19"/>
      <c r="OD62" s="19"/>
      <c r="OE62" s="19"/>
      <c r="OF62" s="19"/>
      <c r="OG62" s="19"/>
      <c r="OH62" s="17"/>
      <c r="OI62" s="19"/>
      <c r="OJ62" s="19"/>
      <c r="OK62" s="19"/>
      <c r="OL62" s="19"/>
      <c r="OM62" s="19"/>
      <c r="ON62" s="19"/>
      <c r="OO62" s="19"/>
      <c r="OP62" s="19"/>
      <c r="OQ62" s="17"/>
      <c r="OR62" s="19"/>
      <c r="OS62" s="19"/>
      <c r="OT62" s="19"/>
      <c r="OU62" s="19"/>
      <c r="OV62" s="19"/>
      <c r="OW62" s="17"/>
      <c r="OX62" s="19"/>
      <c r="OY62" s="19"/>
      <c r="OZ62" s="19"/>
      <c r="PA62" s="19"/>
      <c r="PB62" s="19"/>
      <c r="PC62" s="17"/>
      <c r="PD62" s="19"/>
      <c r="PE62" s="19"/>
      <c r="PF62" s="19"/>
      <c r="PG62" s="19"/>
      <c r="PH62" s="19"/>
      <c r="PI62" s="19"/>
      <c r="PJ62" s="19"/>
      <c r="PK62" s="19"/>
      <c r="PL62" s="17"/>
      <c r="PM62" s="19"/>
      <c r="PN62" s="19"/>
      <c r="PO62" s="19"/>
      <c r="PP62" s="19"/>
      <c r="PQ62" s="19"/>
      <c r="PR62" s="19"/>
      <c r="PS62" s="19"/>
      <c r="PT62" s="19"/>
      <c r="PU62" s="17"/>
      <c r="PV62" s="19"/>
      <c r="PW62" s="16"/>
      <c r="PX62" s="16"/>
      <c r="PY62" s="16"/>
      <c r="PZ62" s="19"/>
      <c r="QA62" s="16"/>
      <c r="QB62" s="16"/>
      <c r="QC62" s="19"/>
      <c r="QD62" s="17"/>
      <c r="QE62" s="19"/>
      <c r="QF62" s="16"/>
      <c r="QG62" s="16"/>
      <c r="QH62" s="16"/>
      <c r="QI62" s="19"/>
      <c r="QJ62" s="16"/>
      <c r="QK62" s="16"/>
      <c r="QL62" s="19"/>
      <c r="QM62" s="17"/>
      <c r="QN62" s="19"/>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49"/>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9"/>
      <c r="GT63" s="4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4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9"/>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6"/>
      <c r="KG63" s="16"/>
      <c r="KH63" s="16"/>
      <c r="KI63" s="16"/>
      <c r="KJ63" s="16"/>
      <c r="KK63" s="16"/>
      <c r="KL63" s="16"/>
      <c r="KM63" s="16"/>
      <c r="KN63" s="49"/>
      <c r="KO63" s="19"/>
      <c r="KP63" s="19"/>
      <c r="KQ63" s="19"/>
      <c r="KR63" s="19"/>
      <c r="KS63" s="19"/>
      <c r="KT63" s="17"/>
      <c r="KU63" s="16"/>
      <c r="KV63" s="16"/>
      <c r="KW63" s="16"/>
      <c r="KX63" s="16"/>
      <c r="KY63" s="19"/>
      <c r="KZ63" s="16"/>
      <c r="LA63" s="16"/>
      <c r="LB63" s="16"/>
      <c r="LC63" s="16"/>
      <c r="LD63" s="17"/>
      <c r="LE63" s="16"/>
      <c r="LF63" s="16"/>
      <c r="LG63" s="16"/>
      <c r="LH63" s="16"/>
      <c r="LI63" s="16"/>
      <c r="LJ63" s="16"/>
      <c r="LK63" s="49"/>
      <c r="LL63" s="16"/>
      <c r="LM63" s="16"/>
      <c r="LN63" s="19"/>
      <c r="LO63" s="19"/>
      <c r="LP63" s="19"/>
      <c r="LQ63" s="49"/>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6"/>
      <c r="MP63" s="49"/>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9"/>
      <c r="NO63" s="19"/>
      <c r="NP63" s="19"/>
      <c r="NQ63" s="19"/>
      <c r="NR63" s="19"/>
      <c r="NS63" s="17"/>
      <c r="NT63" s="19"/>
      <c r="NU63" s="19"/>
      <c r="NV63" s="19"/>
      <c r="NW63" s="19"/>
      <c r="NX63" s="19"/>
      <c r="NY63" s="17"/>
      <c r="NZ63" s="19"/>
      <c r="OA63" s="19"/>
      <c r="OB63" s="19"/>
      <c r="OC63" s="19"/>
      <c r="OD63" s="19"/>
      <c r="OE63" s="19"/>
      <c r="OF63" s="19"/>
      <c r="OG63" s="19"/>
      <c r="OH63" s="17"/>
      <c r="OI63" s="19"/>
      <c r="OJ63" s="19"/>
      <c r="OK63" s="19"/>
      <c r="OL63" s="19"/>
      <c r="OM63" s="19"/>
      <c r="ON63" s="19"/>
      <c r="OO63" s="19"/>
      <c r="OP63" s="19"/>
      <c r="OQ63" s="17"/>
      <c r="OR63" s="19"/>
      <c r="OS63" s="19"/>
      <c r="OT63" s="19"/>
      <c r="OU63" s="19"/>
      <c r="OV63" s="19"/>
      <c r="OW63" s="17"/>
      <c r="OX63" s="19"/>
      <c r="OY63" s="19"/>
      <c r="OZ63" s="19"/>
      <c r="PA63" s="19"/>
      <c r="PB63" s="19"/>
      <c r="PC63" s="17"/>
      <c r="PD63" s="19"/>
      <c r="PE63" s="19"/>
      <c r="PF63" s="19"/>
      <c r="PG63" s="19"/>
      <c r="PH63" s="19"/>
      <c r="PI63" s="19"/>
      <c r="PJ63" s="19"/>
      <c r="PK63" s="19"/>
      <c r="PL63" s="17"/>
      <c r="PM63" s="19"/>
      <c r="PN63" s="19"/>
      <c r="PO63" s="19"/>
      <c r="PP63" s="19"/>
      <c r="PQ63" s="19"/>
      <c r="PR63" s="19"/>
      <c r="PS63" s="19"/>
      <c r="PT63" s="19"/>
      <c r="PU63" s="17"/>
      <c r="PV63" s="19"/>
      <c r="PW63" s="16"/>
      <c r="PX63" s="16"/>
      <c r="PY63" s="16"/>
      <c r="PZ63" s="19"/>
      <c r="QA63" s="16"/>
      <c r="QB63" s="16"/>
      <c r="QC63" s="19"/>
      <c r="QD63" s="17"/>
      <c r="QE63" s="19"/>
      <c r="QF63" s="16"/>
      <c r="QG63" s="16"/>
      <c r="QH63" s="16"/>
      <c r="QI63" s="19"/>
      <c r="QJ63" s="16"/>
      <c r="QK63" s="16"/>
      <c r="QL63" s="19"/>
      <c r="QM63" s="17"/>
      <c r="QN63" s="19"/>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49"/>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9"/>
      <c r="GT64" s="4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4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9"/>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6"/>
      <c r="KG64" s="16"/>
      <c r="KH64" s="16"/>
      <c r="KI64" s="16"/>
      <c r="KJ64" s="16"/>
      <c r="KK64" s="16"/>
      <c r="KL64" s="16"/>
      <c r="KM64" s="16"/>
      <c r="KN64" s="49"/>
      <c r="KO64" s="19"/>
      <c r="KP64" s="19"/>
      <c r="KQ64" s="19"/>
      <c r="KR64" s="19"/>
      <c r="KS64" s="19"/>
      <c r="KT64" s="17"/>
      <c r="KU64" s="16"/>
      <c r="KV64" s="16"/>
      <c r="KW64" s="16"/>
      <c r="KX64" s="16"/>
      <c r="KY64" s="19"/>
      <c r="KZ64" s="16"/>
      <c r="LA64" s="16"/>
      <c r="LB64" s="16"/>
      <c r="LC64" s="16"/>
      <c r="LD64" s="17"/>
      <c r="LE64" s="16"/>
      <c r="LF64" s="16"/>
      <c r="LG64" s="16"/>
      <c r="LH64" s="16"/>
      <c r="LI64" s="16"/>
      <c r="LJ64" s="16"/>
      <c r="LK64" s="49"/>
      <c r="LL64" s="16"/>
      <c r="LM64" s="16"/>
      <c r="LN64" s="19"/>
      <c r="LO64" s="19"/>
      <c r="LP64" s="19"/>
      <c r="LQ64" s="49"/>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6"/>
      <c r="MP64" s="49"/>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9"/>
      <c r="NO64" s="19"/>
      <c r="NP64" s="19"/>
      <c r="NQ64" s="19"/>
      <c r="NR64" s="19"/>
      <c r="NS64" s="17"/>
      <c r="NT64" s="19"/>
      <c r="NU64" s="19"/>
      <c r="NV64" s="19"/>
      <c r="NW64" s="19"/>
      <c r="NX64" s="19"/>
      <c r="NY64" s="17"/>
      <c r="NZ64" s="19"/>
      <c r="OA64" s="19"/>
      <c r="OB64" s="19"/>
      <c r="OC64" s="19"/>
      <c r="OD64" s="19"/>
      <c r="OE64" s="19"/>
      <c r="OF64" s="19"/>
      <c r="OG64" s="19"/>
      <c r="OH64" s="17"/>
      <c r="OI64" s="19"/>
      <c r="OJ64" s="19"/>
      <c r="OK64" s="19"/>
      <c r="OL64" s="19"/>
      <c r="OM64" s="19"/>
      <c r="ON64" s="19"/>
      <c r="OO64" s="19"/>
      <c r="OP64" s="19"/>
      <c r="OQ64" s="17"/>
      <c r="OR64" s="19"/>
      <c r="OS64" s="19"/>
      <c r="OT64" s="19"/>
      <c r="OU64" s="19"/>
      <c r="OV64" s="19"/>
      <c r="OW64" s="17"/>
      <c r="OX64" s="19"/>
      <c r="OY64" s="19"/>
      <c r="OZ64" s="19"/>
      <c r="PA64" s="19"/>
      <c r="PB64" s="19"/>
      <c r="PC64" s="17"/>
      <c r="PD64" s="19"/>
      <c r="PE64" s="19"/>
      <c r="PF64" s="19"/>
      <c r="PG64" s="19"/>
      <c r="PH64" s="19"/>
      <c r="PI64" s="19"/>
      <c r="PJ64" s="19"/>
      <c r="PK64" s="19"/>
      <c r="PL64" s="17"/>
      <c r="PM64" s="19"/>
      <c r="PN64" s="19"/>
      <c r="PO64" s="19"/>
      <c r="PP64" s="19"/>
      <c r="PQ64" s="19"/>
      <c r="PR64" s="19"/>
      <c r="PS64" s="19"/>
      <c r="PT64" s="19"/>
      <c r="PU64" s="17"/>
      <c r="PV64" s="19"/>
      <c r="PW64" s="16"/>
      <c r="PX64" s="16"/>
      <c r="PY64" s="16"/>
      <c r="PZ64" s="19"/>
      <c r="QA64" s="16"/>
      <c r="QB64" s="16"/>
      <c r="QC64" s="19"/>
      <c r="QD64" s="17"/>
      <c r="QE64" s="19"/>
      <c r="QF64" s="16"/>
      <c r="QG64" s="16"/>
      <c r="QH64" s="16"/>
      <c r="QI64" s="19"/>
      <c r="QJ64" s="16"/>
      <c r="QK64" s="16"/>
      <c r="QL64" s="19"/>
      <c r="QM64" s="17"/>
      <c r="QN64" s="19"/>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49"/>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9"/>
      <c r="GT65" s="4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4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9"/>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6"/>
      <c r="KG65" s="16"/>
      <c r="KH65" s="16"/>
      <c r="KI65" s="16"/>
      <c r="KJ65" s="16"/>
      <c r="KK65" s="16"/>
      <c r="KL65" s="16"/>
      <c r="KM65" s="16"/>
      <c r="KN65" s="49"/>
      <c r="KO65" s="19"/>
      <c r="KP65" s="19"/>
      <c r="KQ65" s="19"/>
      <c r="KR65" s="19"/>
      <c r="KS65" s="19"/>
      <c r="KT65" s="17"/>
      <c r="KU65" s="16"/>
      <c r="KV65" s="16"/>
      <c r="KW65" s="16"/>
      <c r="KX65" s="16"/>
      <c r="KY65" s="19"/>
      <c r="KZ65" s="16"/>
      <c r="LA65" s="16"/>
      <c r="LB65" s="16"/>
      <c r="LC65" s="16"/>
      <c r="LD65" s="17"/>
      <c r="LE65" s="16"/>
      <c r="LF65" s="16"/>
      <c r="LG65" s="16"/>
      <c r="LH65" s="16"/>
      <c r="LI65" s="16"/>
      <c r="LJ65" s="16"/>
      <c r="LK65" s="49"/>
      <c r="LL65" s="16"/>
      <c r="LM65" s="16"/>
      <c r="LN65" s="19"/>
      <c r="LO65" s="19"/>
      <c r="LP65" s="19"/>
      <c r="LQ65" s="49"/>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6"/>
      <c r="MP65" s="49"/>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9"/>
      <c r="NO65" s="19"/>
      <c r="NP65" s="19"/>
      <c r="NQ65" s="19"/>
      <c r="NR65" s="19"/>
      <c r="NS65" s="17"/>
      <c r="NT65" s="19"/>
      <c r="NU65" s="19"/>
      <c r="NV65" s="19"/>
      <c r="NW65" s="19"/>
      <c r="NX65" s="19"/>
      <c r="NY65" s="17"/>
      <c r="NZ65" s="19"/>
      <c r="OA65" s="19"/>
      <c r="OB65" s="19"/>
      <c r="OC65" s="19"/>
      <c r="OD65" s="19"/>
      <c r="OE65" s="19"/>
      <c r="OF65" s="19"/>
      <c r="OG65" s="19"/>
      <c r="OH65" s="17"/>
      <c r="OI65" s="19"/>
      <c r="OJ65" s="19"/>
      <c r="OK65" s="19"/>
      <c r="OL65" s="19"/>
      <c r="OM65" s="19"/>
      <c r="ON65" s="19"/>
      <c r="OO65" s="19"/>
      <c r="OP65" s="19"/>
      <c r="OQ65" s="17"/>
      <c r="OR65" s="19"/>
      <c r="OS65" s="19"/>
      <c r="OT65" s="19"/>
      <c r="OU65" s="19"/>
      <c r="OV65" s="19"/>
      <c r="OW65" s="17"/>
      <c r="OX65" s="19"/>
      <c r="OY65" s="19"/>
      <c r="OZ65" s="19"/>
      <c r="PA65" s="19"/>
      <c r="PB65" s="19"/>
      <c r="PC65" s="17"/>
      <c r="PD65" s="19"/>
      <c r="PE65" s="19"/>
      <c r="PF65" s="19"/>
      <c r="PG65" s="19"/>
      <c r="PH65" s="19"/>
      <c r="PI65" s="19"/>
      <c r="PJ65" s="19"/>
      <c r="PK65" s="19"/>
      <c r="PL65" s="17"/>
      <c r="PM65" s="19"/>
      <c r="PN65" s="19"/>
      <c r="PO65" s="19"/>
      <c r="PP65" s="19"/>
      <c r="PQ65" s="19"/>
      <c r="PR65" s="19"/>
      <c r="PS65" s="19"/>
      <c r="PT65" s="19"/>
      <c r="PU65" s="17"/>
      <c r="PV65" s="19"/>
      <c r="PW65" s="16"/>
      <c r="PX65" s="16"/>
      <c r="PY65" s="16"/>
      <c r="PZ65" s="19"/>
      <c r="QA65" s="16"/>
      <c r="QB65" s="16"/>
      <c r="QC65" s="19"/>
      <c r="QD65" s="17"/>
      <c r="QE65" s="19"/>
      <c r="QF65" s="16"/>
      <c r="QG65" s="16"/>
      <c r="QH65" s="16"/>
      <c r="QI65" s="19"/>
      <c r="QJ65" s="16"/>
      <c r="QK65" s="16"/>
      <c r="QL65" s="19"/>
      <c r="QM65" s="17"/>
      <c r="QN65" s="19"/>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49"/>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9"/>
      <c r="GT66" s="4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4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9"/>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6"/>
      <c r="KG66" s="16"/>
      <c r="KH66" s="16"/>
      <c r="KI66" s="16"/>
      <c r="KJ66" s="16"/>
      <c r="KK66" s="16"/>
      <c r="KL66" s="16"/>
      <c r="KM66" s="16"/>
      <c r="KN66" s="49"/>
      <c r="KO66" s="19"/>
      <c r="KP66" s="19"/>
      <c r="KQ66" s="19"/>
      <c r="KR66" s="19"/>
      <c r="KS66" s="19"/>
      <c r="KT66" s="17"/>
      <c r="KU66" s="16"/>
      <c r="KV66" s="16"/>
      <c r="KW66" s="16"/>
      <c r="KX66" s="16"/>
      <c r="KY66" s="19"/>
      <c r="KZ66" s="16"/>
      <c r="LA66" s="16"/>
      <c r="LB66" s="16"/>
      <c r="LC66" s="16"/>
      <c r="LD66" s="17"/>
      <c r="LE66" s="16"/>
      <c r="LF66" s="16"/>
      <c r="LG66" s="16"/>
      <c r="LH66" s="16"/>
      <c r="LI66" s="16"/>
      <c r="LJ66" s="16"/>
      <c r="LK66" s="49"/>
      <c r="LL66" s="16"/>
      <c r="LM66" s="16"/>
      <c r="LN66" s="19"/>
      <c r="LO66" s="19"/>
      <c r="LP66" s="19"/>
      <c r="LQ66" s="49"/>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6"/>
      <c r="MP66" s="49"/>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9"/>
      <c r="NO66" s="19"/>
      <c r="NP66" s="19"/>
      <c r="NQ66" s="19"/>
      <c r="NR66" s="19"/>
      <c r="NS66" s="17"/>
      <c r="NT66" s="19"/>
      <c r="NU66" s="19"/>
      <c r="NV66" s="19"/>
      <c r="NW66" s="19"/>
      <c r="NX66" s="19"/>
      <c r="NY66" s="17"/>
      <c r="NZ66" s="19"/>
      <c r="OA66" s="19"/>
      <c r="OB66" s="19"/>
      <c r="OC66" s="19"/>
      <c r="OD66" s="19"/>
      <c r="OE66" s="19"/>
      <c r="OF66" s="19"/>
      <c r="OG66" s="19"/>
      <c r="OH66" s="17"/>
      <c r="OI66" s="19"/>
      <c r="OJ66" s="19"/>
      <c r="OK66" s="19"/>
      <c r="OL66" s="19"/>
      <c r="OM66" s="19"/>
      <c r="ON66" s="19"/>
      <c r="OO66" s="19"/>
      <c r="OP66" s="19"/>
      <c r="OQ66" s="17"/>
      <c r="OR66" s="19"/>
      <c r="OS66" s="19"/>
      <c r="OT66" s="19"/>
      <c r="OU66" s="19"/>
      <c r="OV66" s="19"/>
      <c r="OW66" s="17"/>
      <c r="OX66" s="19"/>
      <c r="OY66" s="19"/>
      <c r="OZ66" s="19"/>
      <c r="PA66" s="19"/>
      <c r="PB66" s="19"/>
      <c r="PC66" s="17"/>
      <c r="PD66" s="19"/>
      <c r="PE66" s="19"/>
      <c r="PF66" s="19"/>
      <c r="PG66" s="19"/>
      <c r="PH66" s="19"/>
      <c r="PI66" s="19"/>
      <c r="PJ66" s="19"/>
      <c r="PK66" s="19"/>
      <c r="PL66" s="17"/>
      <c r="PM66" s="19"/>
      <c r="PN66" s="19"/>
      <c r="PO66" s="19"/>
      <c r="PP66" s="19"/>
      <c r="PQ66" s="19"/>
      <c r="PR66" s="19"/>
      <c r="PS66" s="19"/>
      <c r="PT66" s="19"/>
      <c r="PU66" s="17"/>
      <c r="PV66" s="19"/>
      <c r="PW66" s="16"/>
      <c r="PX66" s="16"/>
      <c r="PY66" s="16"/>
      <c r="PZ66" s="19"/>
      <c r="QA66" s="16"/>
      <c r="QB66" s="16"/>
      <c r="QC66" s="19"/>
      <c r="QD66" s="17"/>
      <c r="QE66" s="19"/>
      <c r="QF66" s="16"/>
      <c r="QG66" s="16"/>
      <c r="QH66" s="16"/>
      <c r="QI66" s="19"/>
      <c r="QJ66" s="16"/>
      <c r="QK66" s="16"/>
      <c r="QL66" s="19"/>
      <c r="QM66" s="17"/>
      <c r="QN66" s="19"/>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QW1:QZ1"/>
    <mergeCell ref="RA1:RD1"/>
    <mergeCell ref="RE1:RH1"/>
    <mergeCell ref="RI1:RL1"/>
    <mergeCell ref="QW2:QZ2"/>
    <mergeCell ref="QW3:QZ3"/>
    <mergeCell ref="RA2:RD2"/>
    <mergeCell ref="RA3:RD3"/>
    <mergeCell ref="RE3:RH3"/>
    <mergeCell ref="RE2:RH2"/>
    <mergeCell ref="RI2:RL2"/>
    <mergeCell ref="RI3:RL3"/>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B1:C1"/>
    <mergeCell ref="D1:G1"/>
    <mergeCell ref="H1:W1"/>
    <mergeCell ref="X1:AA1"/>
    <mergeCell ref="AB1:AW1"/>
    <mergeCell ref="AX1:BU1"/>
    <mergeCell ref="EP1:FO1"/>
    <mergeCell ref="FP1:GA1"/>
    <mergeCell ref="GB1:GQ1"/>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G25" sqref="G25"/>
    </sheetView>
  </sheetViews>
  <sheetFormatPr baseColWidth="10"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76" t="s">
        <v>419</v>
      </c>
      <c r="C2" s="376"/>
      <c r="D2" s="376"/>
      <c r="E2" s="376"/>
    </row>
    <row r="3" spans="1:5" ht="12.75" customHeight="1" thickBot="1" x14ac:dyDescent="0.25">
      <c r="A3" s="159"/>
      <c r="B3" s="159"/>
      <c r="C3" s="115"/>
    </row>
    <row r="4" spans="1:5" ht="30" customHeight="1" thickBot="1" x14ac:dyDescent="0.25">
      <c r="B4" s="411" t="s">
        <v>84</v>
      </c>
      <c r="C4" s="412"/>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0.25</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0.5</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0.75</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0.25</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0.75</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0.25</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0</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0</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0.5</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0.25</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0</v>
      </c>
    </row>
  </sheetData>
  <mergeCells count="2">
    <mergeCell ref="B2:E2"/>
    <mergeCell ref="B4:C4"/>
  </mergeCell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2"/>
  <sheetViews>
    <sheetView showGridLines="0" workbookViewId="0">
      <selection activeCell="B3" sqref="B3"/>
    </sheetView>
  </sheetViews>
  <sheetFormatPr baseColWidth="10"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76" t="s">
        <v>421</v>
      </c>
      <c r="C2" s="376"/>
      <c r="D2" s="376"/>
    </row>
    <row r="3" spans="1:4" s="158" customFormat="1" ht="12.75" customHeight="1" thickBot="1" x14ac:dyDescent="0.25">
      <c r="A3" s="179"/>
      <c r="B3" s="159"/>
      <c r="C3" s="159"/>
      <c r="D3" s="179"/>
    </row>
    <row r="4" spans="1:4" ht="15" x14ac:dyDescent="0.2">
      <c r="B4" s="413" t="s">
        <v>6</v>
      </c>
      <c r="C4" s="414"/>
      <c r="D4" s="415"/>
    </row>
    <row r="5" spans="1:4" ht="30" customHeight="1" x14ac:dyDescent="0.2">
      <c r="B5" s="416" t="s">
        <v>84</v>
      </c>
      <c r="C5" s="417"/>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-0.25</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0</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0.75</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0.75</v>
      </c>
    </row>
    <row r="10" spans="1:4" ht="13.5" thickBot="1" x14ac:dyDescent="0.25"/>
    <row r="11" spans="1:4" ht="15" x14ac:dyDescent="0.2">
      <c r="B11" s="413" t="s">
        <v>238</v>
      </c>
      <c r="C11" s="414"/>
      <c r="D11" s="415"/>
    </row>
    <row r="12" spans="1:4" ht="30" customHeight="1" x14ac:dyDescent="0.2">
      <c r="B12" s="416" t="s">
        <v>84</v>
      </c>
      <c r="C12" s="417"/>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0.75</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1</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1</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0.5</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baseColWidth="10"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76" t="s">
        <v>420</v>
      </c>
      <c r="C2" s="376"/>
      <c r="D2" s="376"/>
    </row>
    <row r="3" spans="2:4" ht="13.5" thickBot="1" x14ac:dyDescent="0.25">
      <c r="B3" s="143"/>
      <c r="C3" s="143"/>
      <c r="D3" s="143"/>
    </row>
    <row r="4" spans="2:4" ht="15.95" customHeight="1" x14ac:dyDescent="0.2">
      <c r="B4" s="397" t="s">
        <v>84</v>
      </c>
      <c r="C4" s="398"/>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0.5</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0.25</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0.25</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-0.25</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-0.25</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0.25</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1</v>
      </c>
    </row>
    <row r="16" spans="2:4" ht="15.95" customHeight="1" x14ac:dyDescent="0.2">
      <c r="B16" s="207"/>
    </row>
  </sheetData>
  <mergeCells count="2">
    <mergeCell ref="B2:D2"/>
    <mergeCell ref="B4:C4"/>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baseColWidth="10"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18" t="s">
        <v>437</v>
      </c>
      <c r="C2" s="418"/>
      <c r="D2" s="418"/>
      <c r="E2" s="418"/>
      <c r="F2" s="418"/>
      <c r="G2" s="418"/>
      <c r="H2" s="418"/>
      <c r="I2" s="418"/>
      <c r="J2" s="418"/>
      <c r="K2" s="418"/>
      <c r="L2" s="418"/>
    </row>
    <row r="3" spans="2:12" ht="15.95" customHeight="1" x14ac:dyDescent="0.2"/>
    <row r="4" spans="2:12" x14ac:dyDescent="0.2">
      <c r="B4" s="205" t="s">
        <v>84</v>
      </c>
      <c r="C4" s="321" t="s">
        <v>405</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5835.25</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329.75</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187.5</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2424</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5" sqref="E5"/>
    </sheetView>
  </sheetViews>
  <sheetFormatPr baseColWidth="10"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19" t="s">
        <v>438</v>
      </c>
      <c r="C2" s="419" t="s">
        <v>88</v>
      </c>
      <c r="D2" s="419" t="s">
        <v>88</v>
      </c>
      <c r="E2" s="419" t="s">
        <v>88</v>
      </c>
      <c r="F2" s="419" t="s">
        <v>88</v>
      </c>
      <c r="G2" s="419" t="s">
        <v>88</v>
      </c>
      <c r="H2" s="419" t="s">
        <v>88</v>
      </c>
      <c r="I2" s="419" t="s">
        <v>88</v>
      </c>
    </row>
    <row r="3" spans="2:9" ht="15.95" customHeight="1" x14ac:dyDescent="0.2">
      <c r="B3" s="207"/>
      <c r="C3" s="326"/>
      <c r="D3" s="207"/>
      <c r="E3" s="207"/>
      <c r="F3" s="207"/>
      <c r="G3" s="207"/>
      <c r="H3" s="207"/>
      <c r="I3" s="207"/>
    </row>
    <row r="4" spans="2:9" x14ac:dyDescent="0.2">
      <c r="B4" s="205" t="s">
        <v>84</v>
      </c>
      <c r="C4" s="319" t="s">
        <v>405</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9.1974999999999998</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14.295</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5</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21.25</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workbookViewId="0">
      <selection activeCell="B6" sqref="B6"/>
    </sheetView>
  </sheetViews>
  <sheetFormatPr baseColWidth="10"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76" t="s">
        <v>422</v>
      </c>
      <c r="C2" s="376"/>
      <c r="D2" s="376"/>
    </row>
    <row r="3" spans="2:4" s="158" customFormat="1" ht="12.75" customHeight="1" thickBot="1" x14ac:dyDescent="0.25">
      <c r="B3" s="159"/>
      <c r="C3" s="159"/>
      <c r="D3" s="179"/>
    </row>
    <row r="4" spans="2:4" ht="15" x14ac:dyDescent="0.2">
      <c r="B4" s="413" t="s">
        <v>10</v>
      </c>
      <c r="C4" s="414"/>
      <c r="D4" s="415"/>
    </row>
    <row r="5" spans="2:4" ht="30" customHeight="1" x14ac:dyDescent="0.2">
      <c r="B5" s="420" t="s">
        <v>84</v>
      </c>
      <c r="C5" s="421"/>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0.33333333333333298</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0.133333333333333</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0.21666666666666701</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0.25</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6.6666666666666693E-2</v>
      </c>
    </row>
    <row r="11" spans="2:4" ht="13.5" thickBot="1" x14ac:dyDescent="0.25">
      <c r="B11" s="152"/>
      <c r="C11" s="153"/>
      <c r="D11" s="160"/>
    </row>
    <row r="12" spans="2:4" s="158" customFormat="1" ht="13.5" thickBot="1" x14ac:dyDescent="0.25">
      <c r="D12" s="161"/>
    </row>
    <row r="13" spans="2:4" ht="15" x14ac:dyDescent="0.2">
      <c r="B13" s="413" t="s">
        <v>83</v>
      </c>
      <c r="C13" s="414"/>
      <c r="D13" s="415"/>
    </row>
    <row r="14" spans="2:4" ht="30" customHeight="1" x14ac:dyDescent="0.2">
      <c r="B14" s="420" t="s">
        <v>84</v>
      </c>
      <c r="C14" s="421"/>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0.33333333333333298</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0.133333333333333</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0.18888888888888899</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0.27777777777777801</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6.6666666666666693E-2</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24" t="s">
        <v>423</v>
      </c>
      <c r="C2" s="424"/>
      <c r="D2" s="424"/>
    </row>
    <row r="3" spans="2:4" ht="15.95" customHeight="1" thickBot="1" x14ac:dyDescent="0.25">
      <c r="B3" s="159"/>
      <c r="C3" s="159"/>
      <c r="D3" s="159"/>
    </row>
    <row r="4" spans="2:4" ht="15.95" customHeight="1" x14ac:dyDescent="0.2">
      <c r="B4" s="425" t="s">
        <v>10</v>
      </c>
      <c r="C4" s="426"/>
      <c r="D4" s="427"/>
    </row>
    <row r="5" spans="2:4" ht="27.75" customHeight="1" x14ac:dyDescent="0.2">
      <c r="B5" s="428" t="s">
        <v>84</v>
      </c>
      <c r="C5" s="429"/>
      <c r="D5" s="187" t="s">
        <v>193</v>
      </c>
    </row>
    <row r="6" spans="2:4" ht="15.95" customHeight="1" x14ac:dyDescent="0.2">
      <c r="B6" s="430" t="s">
        <v>244</v>
      </c>
      <c r="C6" s="431"/>
      <c r="D6" s="151">
        <f>+IF(Indice!$D$7="Bancos",VLOOKUP(Indice!$D$6,Bancos!$A:$AAV,MATCH(Indice!$C$43,Bancos!$A$1:$AAV$1,0)+ROW(A1)-1,0),IF(Indice!$D$7="CFC",VLOOKUP(Indice!$D$6,CFC!$A:$ABM,MATCH(Indice!$C$43,Bancos!$A$1:$AAV$1,0)+ROW(A1)-1,0),VLOOKUP(Indice!$D$6,Coop!$A:$ABM,MATCH(Indice!$C$43,Bancos!$A$1:$AAV$1,0)+ROW(A1)-1,0)))</f>
        <v>0</v>
      </c>
    </row>
    <row r="7" spans="2:4" ht="15.95" customHeight="1" x14ac:dyDescent="0.2">
      <c r="B7" s="422" t="s">
        <v>245</v>
      </c>
      <c r="C7" s="423"/>
      <c r="D7" s="151">
        <f>+IF(Indice!$D$7="Bancos",VLOOKUP(Indice!$D$6,Bancos!$A:$AAV,MATCH(Indice!$C$43,Bancos!$A$1:$AAV$1,0)+ROW(A2)-1,0),IF(Indice!$D$7="CFC",VLOOKUP(Indice!$D$6,CFC!$A:$ABM,MATCH(Indice!$C$43,Bancos!$A$1:$AAV$1,0)+ROW(A2)-1,0),VLOOKUP(Indice!$D$6,Coop!$A:$ABM,MATCH(Indice!$C$43,Bancos!$A$1:$AAV$1,0)+ROW(A2)-1,0)))</f>
        <v>0.5</v>
      </c>
    </row>
    <row r="8" spans="2:4" ht="15.95" customHeight="1" x14ac:dyDescent="0.2">
      <c r="B8" s="422" t="s">
        <v>246</v>
      </c>
      <c r="C8" s="423"/>
      <c r="D8" s="151">
        <f>+IF(Indice!$D$7="Bancos",VLOOKUP(Indice!$D$6,Bancos!$A:$AAV,MATCH(Indice!$C$43,Bancos!$A$1:$AAV$1,0)+ROW(A3)-1,0),IF(Indice!$D$7="CFC",VLOOKUP(Indice!$D$6,CFC!$A:$ABM,MATCH(Indice!$C$43,Bancos!$A$1:$AAV$1,0)+ROW(A3)-1,0),VLOOKUP(Indice!$D$6,Coop!$A:$ABM,MATCH(Indice!$C$43,Bancos!$A$1:$AAV$1,0)+ROW(A3)-1,0)))</f>
        <v>0.5</v>
      </c>
    </row>
    <row r="9" spans="2:4" ht="15.95" customHeight="1" x14ac:dyDescent="0.2">
      <c r="B9" s="422" t="s">
        <v>247</v>
      </c>
      <c r="C9" s="432"/>
      <c r="D9" s="151">
        <f>+IF(Indice!$D$7="Bancos",VLOOKUP(Indice!$D$6,Bancos!$A:$AAV,MATCH(Indice!$C$43,Bancos!$A$1:$AAV$1,0)+ROW(A4)-1,0),IF(Indice!$D$7="CFC",VLOOKUP(Indice!$D$6,CFC!$A:$ABM,MATCH(Indice!$C$43,Bancos!$A$1:$AAV$1,0)+ROW(A4)-1,0),VLOOKUP(Indice!$D$6,Coop!$A:$ABM,MATCH(Indice!$C$43,Bancos!$A$1:$AAV$1,0)+ROW(A4)-1,0)))</f>
        <v>0</v>
      </c>
    </row>
    <row r="10" spans="2:4" ht="15.95" customHeight="1" thickBot="1" x14ac:dyDescent="0.25">
      <c r="B10" s="433" t="s">
        <v>248</v>
      </c>
      <c r="C10" s="434"/>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25" t="s">
        <v>83</v>
      </c>
      <c r="C13" s="426"/>
      <c r="D13" s="427"/>
    </row>
    <row r="14" spans="2:4" ht="33" customHeight="1" x14ac:dyDescent="0.2">
      <c r="B14" s="428" t="s">
        <v>84</v>
      </c>
      <c r="C14" s="429"/>
      <c r="D14" s="187" t="s">
        <v>193</v>
      </c>
    </row>
    <row r="15" spans="2:4" ht="15.95" customHeight="1" x14ac:dyDescent="0.2">
      <c r="B15" s="430" t="s">
        <v>244</v>
      </c>
      <c r="C15" s="431"/>
      <c r="D15" s="151">
        <f>+IF(Indice!$D$7="Bancos",VLOOKUP(Indice!$D$6,Bancos!$A:$AAV,MATCH(Indice!$C$44,Bancos!$A$1:$AAV$1,0)+ROW(A1)-1,0),IF(Indice!$D$7="CFC",VLOOKUP(Indice!$D$6,CFC!$A:$ABM,MATCH(Indice!$C$44,Bancos!$A$1:$AAV$1,0)+ROW(A1)-1,0),VLOOKUP(Indice!$D$6,Coop!$A:$ABM,MATCH(Indice!$C$44,Bancos!$A$1:$AAV$1,0)+ROW(A1)-1,0)))</f>
        <v>0</v>
      </c>
    </row>
    <row r="16" spans="2:4" ht="15.95" customHeight="1" x14ac:dyDescent="0.2">
      <c r="B16" s="422" t="s">
        <v>245</v>
      </c>
      <c r="C16" s="423"/>
      <c r="D16" s="151">
        <f>+IF(Indice!$D$7="Bancos",VLOOKUP(Indice!$D$6,Bancos!$A:$AAV,MATCH(Indice!$C$44,Bancos!$A$1:$AAV$1,0)+ROW(A2)-1,0),IF(Indice!$D$7="CFC",VLOOKUP(Indice!$D$6,CFC!$A:$ABM,MATCH(Indice!$C$44,Bancos!$A$1:$AAV$1,0)+ROW(A2)-1,0),VLOOKUP(Indice!$D$6,Coop!$A:$ABM,MATCH(Indice!$C$44,Bancos!$A$1:$AAV$1,0)+ROW(A2)-1,0)))</f>
        <v>0.5</v>
      </c>
    </row>
    <row r="17" spans="2:4" ht="15.95" customHeight="1" x14ac:dyDescent="0.2">
      <c r="B17" s="422" t="s">
        <v>246</v>
      </c>
      <c r="C17" s="423"/>
      <c r="D17" s="151">
        <f>+IF(Indice!$D$7="Bancos",VLOOKUP(Indice!$D$6,Bancos!$A:$AAV,MATCH(Indice!$C$44,Bancos!$A$1:$AAV$1,0)+ROW(A3)-1,0),IF(Indice!$D$7="CFC",VLOOKUP(Indice!$D$6,CFC!$A:$ABM,MATCH(Indice!$C$44,Bancos!$A$1:$AAV$1,0)+ROW(A3)-1,0),VLOOKUP(Indice!$D$6,Coop!$A:$ABM,MATCH(Indice!$C$44,Bancos!$A$1:$AAV$1,0)+ROW(A3)-1,0)))</f>
        <v>0.25</v>
      </c>
    </row>
    <row r="18" spans="2:4" ht="15.95" customHeight="1" x14ac:dyDescent="0.2">
      <c r="B18" s="422" t="s">
        <v>247</v>
      </c>
      <c r="C18" s="432"/>
      <c r="D18" s="151">
        <f>+IF(Indice!$D$7="Bancos",VLOOKUP(Indice!$D$6,Bancos!$A:$AAV,MATCH(Indice!$C$44,Bancos!$A$1:$AAV$1,0)+ROW(A4)-1,0),IF(Indice!$D$7="CFC",VLOOKUP(Indice!$D$6,CFC!$A:$ABM,MATCH(Indice!$C$44,Bancos!$A$1:$AAV$1,0)+ROW(A4)-1,0),VLOOKUP(Indice!$D$6,Coop!$A:$ABM,MATCH(Indice!$C$44,Bancos!$A$1:$AAV$1,0)+ROW(A4)-1,0)))</f>
        <v>0.25</v>
      </c>
    </row>
    <row r="19" spans="2:4" ht="15.95" customHeight="1" thickBot="1" x14ac:dyDescent="0.25">
      <c r="B19" s="433" t="s">
        <v>248</v>
      </c>
      <c r="C19" s="434"/>
      <c r="D19" s="154">
        <f>+IF(Indice!$D$7="Bancos",VLOOKUP(Indice!$D$6,Bancos!$A:$AAV,MATCH(Indice!$C$44,Bancos!$A$1:$AAV$1,0)+ROW(A5)-1,0),IF(Indice!$D$7="CFC",VLOOKUP(Indice!$D$6,CFC!$A:$ABM,MATCH(Indice!$C$44,Bancos!$A$1:$AAV$1,0)+ROW(A5)-1,0),VLOOKUP(Indice!$D$6,Coop!$A:$ABM,MATCH(Indice!$C$44,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24" t="s">
        <v>424</v>
      </c>
      <c r="C2" s="424"/>
      <c r="D2" s="424"/>
    </row>
    <row r="3" spans="2:4" ht="15.95" customHeight="1" thickBot="1" x14ac:dyDescent="0.25">
      <c r="B3" s="159"/>
      <c r="C3" s="159"/>
      <c r="D3" s="159"/>
    </row>
    <row r="4" spans="2:4" ht="30.75" customHeight="1" x14ac:dyDescent="0.2">
      <c r="B4" s="389" t="s">
        <v>84</v>
      </c>
      <c r="C4" s="390"/>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0.25</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0.5</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0.25</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0</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0.25</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0</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81" t="s">
        <v>425</v>
      </c>
      <c r="C2" s="381"/>
      <c r="D2" s="381"/>
      <c r="E2" s="381"/>
    </row>
    <row r="3" spans="2:5" s="158" customFormat="1" ht="12.75" customHeight="1" thickBot="1" x14ac:dyDescent="0.25">
      <c r="B3" s="159"/>
      <c r="C3" s="159"/>
      <c r="D3" s="159"/>
      <c r="E3" s="179"/>
    </row>
    <row r="4" spans="2:5" ht="30" customHeight="1" x14ac:dyDescent="0.2">
      <c r="B4" s="397" t="s">
        <v>84</v>
      </c>
      <c r="C4" s="398"/>
      <c r="D4" s="212" t="s">
        <v>193</v>
      </c>
    </row>
    <row r="5" spans="2:5" ht="12.75" customHeight="1" x14ac:dyDescent="0.2">
      <c r="B5" s="439" t="s">
        <v>257</v>
      </c>
      <c r="C5" s="440"/>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35" t="s">
        <v>258</v>
      </c>
      <c r="C6" s="436"/>
      <c r="D6" s="213">
        <f>+IF(Indice!$D$7="Bancos",VLOOKUP(Indice!$D$6,Bancos!$A:$AAV,MATCH(Indice!$C$46,Bancos!$A$1:$AAV$1,0)+ROW(A2)-1,0),IF(Indice!$D$7="CFC",VLOOKUP(Indice!$D$6,CFC!$A:$ABM,MATCH(Indice!$C$46,Bancos!$A$1:$AAV$1,0)+ROW(A2)-1,0),VLOOKUP(Indice!$D$6,Coop!$A:$ABM,MATCH(Indice!$C$46,Bancos!$A$1:$AAV$1,0)+ROW(A2)-1,0)))</f>
        <v>0</v>
      </c>
    </row>
    <row r="7" spans="2:5" ht="12.75" customHeight="1" x14ac:dyDescent="0.2">
      <c r="B7" s="435" t="s">
        <v>259</v>
      </c>
      <c r="C7" s="436"/>
      <c r="D7" s="213">
        <f>+IF(Indice!$D$7="Bancos",VLOOKUP(Indice!$D$6,Bancos!$A:$AAV,MATCH(Indice!$C$46,Bancos!$A$1:$AAV$1,0)+ROW(A3)-1,0),IF(Indice!$D$7="CFC",VLOOKUP(Indice!$D$6,CFC!$A:$ABM,MATCH(Indice!$C$46,Bancos!$A$1:$AAV$1,0)+ROW(A3)-1,0),VLOOKUP(Indice!$D$6,Coop!$A:$ABM,MATCH(Indice!$C$46,Bancos!$A$1:$AAV$1,0)+ROW(A3)-1,0)))</f>
        <v>0</v>
      </c>
    </row>
    <row r="8" spans="2:5" ht="12.75" customHeight="1" x14ac:dyDescent="0.2">
      <c r="B8" s="435" t="s">
        <v>260</v>
      </c>
      <c r="C8" s="436"/>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35" t="s">
        <v>261</v>
      </c>
      <c r="C9" s="436"/>
      <c r="D9" s="213">
        <f>+IF(Indice!$D$7="Bancos",VLOOKUP(Indice!$D$6,Bancos!$A:$AAV,MATCH(Indice!$C$46,Bancos!$A$1:$AAV$1,0)+ROW(A5)-1,0),IF(Indice!$D$7="CFC",VLOOKUP(Indice!$D$6,CFC!$A:$ABM,MATCH(Indice!$C$46,Bancos!$A$1:$AAV$1,0)+ROW(A5)-1,0),VLOOKUP(Indice!$D$6,Coop!$A:$ABM,MATCH(Indice!$C$46,Bancos!$A$1:$AAV$1,0)+ROW(A5)-1,0)))</f>
        <v>0</v>
      </c>
    </row>
    <row r="10" spans="2:5" ht="12.75" customHeight="1" x14ac:dyDescent="0.2">
      <c r="B10" s="435" t="s">
        <v>262</v>
      </c>
      <c r="C10" s="436"/>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35" t="s">
        <v>255</v>
      </c>
      <c r="C11" s="436"/>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25">
      <c r="B12" s="437" t="s">
        <v>256</v>
      </c>
      <c r="C12" s="438"/>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24" t="s">
        <v>426</v>
      </c>
      <c r="C2" s="424"/>
      <c r="D2" s="424"/>
    </row>
    <row r="3" spans="2:6" ht="12.75" customHeight="1" thickBot="1" x14ac:dyDescent="0.25">
      <c r="B3" s="159"/>
      <c r="C3" s="159"/>
      <c r="D3" s="159"/>
    </row>
    <row r="4" spans="2:6" ht="15" x14ac:dyDescent="0.2">
      <c r="B4" s="425" t="s">
        <v>10</v>
      </c>
      <c r="C4" s="426"/>
      <c r="D4" s="427"/>
      <c r="F4" s="215"/>
    </row>
    <row r="5" spans="2:6" ht="30" customHeight="1" x14ac:dyDescent="0.2">
      <c r="B5" s="416" t="s">
        <v>84</v>
      </c>
      <c r="C5" s="417"/>
      <c r="D5" s="187" t="s">
        <v>193</v>
      </c>
    </row>
    <row r="6" spans="2:6" ht="15" x14ac:dyDescent="0.25">
      <c r="B6" s="422" t="s">
        <v>244</v>
      </c>
      <c r="C6" s="432"/>
      <c r="D6" s="216">
        <f>+IF(Indice!$D$7="Bancos",VLOOKUP(Indice!$D$6,Bancos!$A:$AAV,MATCH(Indice!$C$47,Bancos!$A$1:$AAV$1,0)+ROW(A1)-1,0),IF(Indice!$D$7="CFC",VLOOKUP(Indice!$D$6,CFC!$A:$ABM,MATCH(Indice!$C$47,Bancos!$A$1:$AAV$1,0)+ROW(A1)-1,0),VLOOKUP(Indice!$D$6,Coop!$A:$ABM,MATCH(Indice!$C$47,Bancos!$A$1:$AAV$1,0)+ROW(A1)-1,0)))</f>
        <v>0</v>
      </c>
    </row>
    <row r="7" spans="2:6" ht="15" x14ac:dyDescent="0.25">
      <c r="B7" s="422" t="s">
        <v>245</v>
      </c>
      <c r="C7" s="432"/>
      <c r="D7" s="216">
        <f>+IF(Indice!$D$7="Bancos",VLOOKUP(Indice!$D$6,Bancos!$A:$AAV,MATCH(Indice!$C$47,Bancos!$A$1:$AAV$1,0)+ROW(A2)-1,0),IF(Indice!$D$7="CFC",VLOOKUP(Indice!$D$6,CFC!$A:$ABM,MATCH(Indice!$C$47,Bancos!$A$1:$AAV$1,0)+ROW(A2)-1,0),VLOOKUP(Indice!$D$6,Coop!$A:$ABM,MATCH(Indice!$C$47,Bancos!$A$1:$AAV$1,0)+ROW(A2)-1,0)))</f>
        <v>0.25</v>
      </c>
    </row>
    <row r="8" spans="2:6" ht="15" x14ac:dyDescent="0.25">
      <c r="B8" s="422" t="s">
        <v>246</v>
      </c>
      <c r="C8" s="432"/>
      <c r="D8" s="216">
        <f>+IF(Indice!$D$7="Bancos",VLOOKUP(Indice!$D$6,Bancos!$A:$AAV,MATCH(Indice!$C$47,Bancos!$A$1:$AAV$1,0)+ROW(A3)-1,0),IF(Indice!$D$7="CFC",VLOOKUP(Indice!$D$6,CFC!$A:$ABM,MATCH(Indice!$C$47,Bancos!$A$1:$AAV$1,0)+ROW(A3)-1,0),VLOOKUP(Indice!$D$6,Coop!$A:$ABM,MATCH(Indice!$C$47,Bancos!$A$1:$AAV$1,0)+ROW(A3)-1,0)))</f>
        <v>0.75</v>
      </c>
    </row>
    <row r="9" spans="2:6" ht="15" x14ac:dyDescent="0.25">
      <c r="B9" s="422" t="s">
        <v>247</v>
      </c>
      <c r="C9" s="432"/>
      <c r="D9" s="216">
        <f>+IF(Indice!$D$7="Bancos",VLOOKUP(Indice!$D$6,Bancos!$A:$AAV,MATCH(Indice!$C$47,Bancos!$A$1:$AAV$1,0)+ROW(A4)-1,0),IF(Indice!$D$7="CFC",VLOOKUP(Indice!$D$6,CFC!$A:$ABM,MATCH(Indice!$C$47,Bancos!$A$1:$AAV$1,0)+ROW(A4)-1,0),VLOOKUP(Indice!$D$6,Coop!$A:$ABM,MATCH(Indice!$C$47,Bancos!$A$1:$AAV$1,0)+ROW(A4)-1,0)))</f>
        <v>0</v>
      </c>
    </row>
    <row r="10" spans="2:6" ht="15.75" thickBot="1" x14ac:dyDescent="0.3">
      <c r="B10" s="433" t="s">
        <v>248</v>
      </c>
      <c r="C10" s="434"/>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25" t="s">
        <v>83</v>
      </c>
      <c r="C14" s="426"/>
      <c r="D14" s="427"/>
    </row>
    <row r="15" spans="2:6" ht="25.5" x14ac:dyDescent="0.2">
      <c r="B15" s="416" t="s">
        <v>84</v>
      </c>
      <c r="C15" s="417"/>
      <c r="D15" s="187" t="s">
        <v>193</v>
      </c>
    </row>
    <row r="16" spans="2:6" x14ac:dyDescent="0.2">
      <c r="B16" s="422" t="s">
        <v>244</v>
      </c>
      <c r="C16" s="432"/>
      <c r="D16" s="219">
        <f>+IF(Indice!$D$7="Bancos",VLOOKUP(Indice!$D$6,Bancos!$A:$AAV,MATCH(Indice!$C$48,Bancos!$A$1:$AAV$1,0)+ROW(A1)-1,0),IF(Indice!$D$7="CFC",VLOOKUP(Indice!$D$6,CFC!$A:$ABM,MATCH(Indice!$C$48,Bancos!$A$1:$AAV$1,0)+ROW(A1)-1,0),VLOOKUP(Indice!$D$6,Coop!$A:$ABM,MATCH(Indice!$C$48,Bancos!$A$1:$AAV$1,0)+ROW(A1)-1,0)))</f>
        <v>0</v>
      </c>
    </row>
    <row r="17" spans="2:4" x14ac:dyDescent="0.2">
      <c r="B17" s="422" t="s">
        <v>245</v>
      </c>
      <c r="C17" s="432"/>
      <c r="D17" s="219">
        <f>+IF(Indice!$D$7="Bancos",VLOOKUP(Indice!$D$6,Bancos!$A:$AAV,MATCH(Indice!$C$48,Bancos!$A$1:$AAV$1,0)+ROW(A2)-1,0),IF(Indice!$D$7="CFC",VLOOKUP(Indice!$D$6,CFC!$A:$ABM,MATCH(Indice!$C$48,Bancos!$A$1:$AAV$1,0)+ROW(A2)-1,0),VLOOKUP(Indice!$D$6,Coop!$A:$ABM,MATCH(Indice!$C$48,Bancos!$A$1:$AAV$1,0)+ROW(A2)-1,0)))</f>
        <v>0.5</v>
      </c>
    </row>
    <row r="18" spans="2:4" x14ac:dyDescent="0.2">
      <c r="B18" s="422" t="s">
        <v>246</v>
      </c>
      <c r="C18" s="432"/>
      <c r="D18" s="219">
        <f>+IF(Indice!$D$7="Bancos",VLOOKUP(Indice!$D$6,Bancos!$A:$AAV,MATCH(Indice!$C$48,Bancos!$A$1:$AAV$1,0)+ROW(A3)-1,0),IF(Indice!$D$7="CFC",VLOOKUP(Indice!$D$6,CFC!$A:$ABM,MATCH(Indice!$C$48,Bancos!$A$1:$AAV$1,0)+ROW(A3)-1,0),VLOOKUP(Indice!$D$6,Coop!$A:$ABM,MATCH(Indice!$C$48,Bancos!$A$1:$AAV$1,0)+ROW(A3)-1,0)))</f>
        <v>0.25</v>
      </c>
    </row>
    <row r="19" spans="2:4" x14ac:dyDescent="0.2">
      <c r="B19" s="422" t="s">
        <v>247</v>
      </c>
      <c r="C19" s="432"/>
      <c r="D19" s="219">
        <f>+IF(Indice!$D$7="Bancos",VLOOKUP(Indice!$D$6,Bancos!$A:$AAV,MATCH(Indice!$C$48,Bancos!$A$1:$AAV$1,0)+ROW(A4)-1,0),IF(Indice!$D$7="CFC",VLOOKUP(Indice!$D$6,CFC!$A:$ABM,MATCH(Indice!$C$48,Bancos!$A$1:$AAV$1,0)+ROW(A4)-1,0),VLOOKUP(Indice!$D$6,Coop!$A:$ABM,MATCH(Indice!$C$48,Bancos!$A$1:$AAV$1,0)+ROW(A4)-1,0)))</f>
        <v>0.25</v>
      </c>
    </row>
    <row r="20" spans="2:4" ht="13.5" thickBot="1" x14ac:dyDescent="0.25">
      <c r="B20" s="433" t="s">
        <v>248</v>
      </c>
      <c r="C20" s="434"/>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0</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L80"/>
  <sheetViews>
    <sheetView tabSelected="1" zoomScaleNormal="100" workbookViewId="0">
      <pane xSplit="1" ySplit="6" topLeftCell="BR47" activePane="bottomRight" state="frozen"/>
      <selection activeCell="B5" sqref="B5:C5"/>
      <selection pane="topRight" activeCell="B5" sqref="B5:C5"/>
      <selection pane="bottomLeft" activeCell="B5" sqref="B5:C5"/>
      <selection pane="bottomRight" activeCell="BV55" sqref="BV55"/>
    </sheetView>
  </sheetViews>
  <sheetFormatPr baseColWidth="10"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56" t="s">
        <v>37</v>
      </c>
      <c r="C1" s="355"/>
      <c r="D1" s="356" t="s">
        <v>38</v>
      </c>
      <c r="E1" s="354"/>
      <c r="F1" s="354"/>
      <c r="G1" s="355"/>
      <c r="H1" s="354" t="s">
        <v>39</v>
      </c>
      <c r="I1" s="354"/>
      <c r="J1" s="354"/>
      <c r="K1" s="354"/>
      <c r="L1" s="354"/>
      <c r="M1" s="354"/>
      <c r="N1" s="354"/>
      <c r="O1" s="354"/>
      <c r="P1" s="354"/>
      <c r="Q1" s="354"/>
      <c r="R1" s="354"/>
      <c r="S1" s="354"/>
      <c r="T1" s="354"/>
      <c r="U1" s="354"/>
      <c r="V1" s="354"/>
      <c r="W1" s="355"/>
      <c r="X1" s="356" t="s">
        <v>40</v>
      </c>
      <c r="Y1" s="354"/>
      <c r="Z1" s="354"/>
      <c r="AA1" s="355"/>
      <c r="AB1" s="356" t="s">
        <v>82</v>
      </c>
      <c r="AC1" s="354"/>
      <c r="AD1" s="354"/>
      <c r="AE1" s="354"/>
      <c r="AF1" s="354"/>
      <c r="AG1" s="354"/>
      <c r="AH1" s="354"/>
      <c r="AI1" s="354"/>
      <c r="AJ1" s="354"/>
      <c r="AK1" s="354"/>
      <c r="AL1" s="354"/>
      <c r="AM1" s="354"/>
      <c r="AN1" s="354"/>
      <c r="AO1" s="354"/>
      <c r="AP1" s="354"/>
      <c r="AQ1" s="354"/>
      <c r="AR1" s="354"/>
      <c r="AS1" s="354"/>
      <c r="AT1" s="354"/>
      <c r="AU1" s="354"/>
      <c r="AV1" s="354"/>
      <c r="AW1" s="354"/>
      <c r="AX1" s="356" t="s">
        <v>41</v>
      </c>
      <c r="AY1" s="354"/>
      <c r="AZ1" s="354"/>
      <c r="BA1" s="354"/>
      <c r="BB1" s="354"/>
      <c r="BC1" s="354"/>
      <c r="BD1" s="354"/>
      <c r="BE1" s="354"/>
      <c r="BF1" s="354"/>
      <c r="BG1" s="354"/>
      <c r="BH1" s="354"/>
      <c r="BI1" s="354"/>
      <c r="BJ1" s="354"/>
      <c r="BK1" s="354"/>
      <c r="BL1" s="354"/>
      <c r="BM1" s="354"/>
      <c r="BN1" s="354"/>
      <c r="BO1" s="354"/>
      <c r="BP1" s="354"/>
      <c r="BQ1" s="354"/>
      <c r="BR1" s="354"/>
      <c r="BS1" s="354"/>
      <c r="BT1" s="354"/>
      <c r="BU1" s="355"/>
      <c r="BV1" s="356" t="s">
        <v>42</v>
      </c>
      <c r="BW1" s="355"/>
      <c r="BX1" s="356" t="s">
        <v>43</v>
      </c>
      <c r="BY1" s="354"/>
      <c r="BZ1" s="354"/>
      <c r="CA1" s="355"/>
      <c r="CB1" s="354" t="s">
        <v>44</v>
      </c>
      <c r="CC1" s="354"/>
      <c r="CD1" s="354"/>
      <c r="CE1" s="354"/>
      <c r="CF1" s="354"/>
      <c r="CG1" s="354"/>
      <c r="CH1" s="354"/>
      <c r="CI1" s="354"/>
      <c r="CJ1" s="354"/>
      <c r="CK1" s="354"/>
      <c r="CL1" s="354"/>
      <c r="CM1" s="354"/>
      <c r="CN1" s="354"/>
      <c r="CO1" s="354"/>
      <c r="CP1" s="354"/>
      <c r="CQ1" s="355"/>
      <c r="CR1" s="356" t="s">
        <v>45</v>
      </c>
      <c r="CS1" s="354"/>
      <c r="CT1" s="354"/>
      <c r="CU1" s="355"/>
      <c r="CV1" s="356" t="s">
        <v>46</v>
      </c>
      <c r="CW1" s="354"/>
      <c r="CX1" s="354"/>
      <c r="CY1" s="354"/>
      <c r="CZ1" s="354"/>
      <c r="DA1" s="354"/>
      <c r="DB1" s="354"/>
      <c r="DC1" s="354"/>
      <c r="DD1" s="354"/>
      <c r="DE1" s="354"/>
      <c r="DF1" s="354"/>
      <c r="DG1" s="354"/>
      <c r="DH1" s="354"/>
      <c r="DI1" s="354"/>
      <c r="DJ1" s="354"/>
      <c r="DK1" s="354"/>
      <c r="DL1" s="354"/>
      <c r="DM1" s="354"/>
      <c r="DN1" s="354"/>
      <c r="DO1" s="354"/>
      <c r="DP1" s="354"/>
      <c r="DQ1" s="354"/>
      <c r="DR1" s="356" t="s">
        <v>47</v>
      </c>
      <c r="DS1" s="354"/>
      <c r="DT1" s="354"/>
      <c r="DU1" s="354"/>
      <c r="DV1" s="354"/>
      <c r="DW1" s="354"/>
      <c r="DX1" s="354"/>
      <c r="DY1" s="354"/>
      <c r="DZ1" s="354"/>
      <c r="EA1" s="354"/>
      <c r="EB1" s="354"/>
      <c r="EC1" s="354"/>
      <c r="ED1" s="354"/>
      <c r="EE1" s="354"/>
      <c r="EF1" s="354"/>
      <c r="EG1" s="354"/>
      <c r="EH1" s="354"/>
      <c r="EI1" s="354"/>
      <c r="EJ1" s="354"/>
      <c r="EK1" s="354"/>
      <c r="EL1" s="354"/>
      <c r="EM1" s="354"/>
      <c r="EN1" s="354"/>
      <c r="EO1" s="354"/>
      <c r="EP1" s="356" t="s">
        <v>48</v>
      </c>
      <c r="EQ1" s="354"/>
      <c r="ER1" s="354"/>
      <c r="ES1" s="354"/>
      <c r="ET1" s="354"/>
      <c r="EU1" s="354"/>
      <c r="EV1" s="354"/>
      <c r="EW1" s="354"/>
      <c r="EX1" s="354"/>
      <c r="EY1" s="354"/>
      <c r="EZ1" s="354"/>
      <c r="FA1" s="354"/>
      <c r="FB1" s="354"/>
      <c r="FC1" s="354"/>
      <c r="FD1" s="354"/>
      <c r="FE1" s="354"/>
      <c r="FF1" s="354"/>
      <c r="FG1" s="354"/>
      <c r="FH1" s="354"/>
      <c r="FI1" s="354"/>
      <c r="FJ1" s="354"/>
      <c r="FK1" s="354"/>
      <c r="FL1" s="354"/>
      <c r="FM1" s="354"/>
      <c r="FN1" s="354"/>
      <c r="FO1" s="354"/>
      <c r="FP1" s="356" t="s">
        <v>49</v>
      </c>
      <c r="FQ1" s="354"/>
      <c r="FR1" s="354"/>
      <c r="FS1" s="354"/>
      <c r="FT1" s="354"/>
      <c r="FU1" s="354"/>
      <c r="FV1" s="354"/>
      <c r="FW1" s="354"/>
      <c r="FX1" s="354"/>
      <c r="FY1" s="354"/>
      <c r="FZ1" s="354"/>
      <c r="GA1" s="355"/>
      <c r="GB1" s="354" t="s">
        <v>50</v>
      </c>
      <c r="GC1" s="354"/>
      <c r="GD1" s="354"/>
      <c r="GE1" s="354"/>
      <c r="GF1" s="354"/>
      <c r="GG1" s="354"/>
      <c r="GH1" s="354"/>
      <c r="GI1" s="354"/>
      <c r="GJ1" s="354"/>
      <c r="GK1" s="354"/>
      <c r="GL1" s="354"/>
      <c r="GM1" s="354"/>
      <c r="GN1" s="354"/>
      <c r="GO1" s="354"/>
      <c r="GP1" s="354"/>
      <c r="GQ1" s="355"/>
      <c r="GR1" s="354" t="s">
        <v>51</v>
      </c>
      <c r="GS1" s="355"/>
      <c r="GT1" s="356" t="s">
        <v>52</v>
      </c>
      <c r="GU1" s="354"/>
      <c r="GV1" s="354"/>
      <c r="GW1" s="354"/>
      <c r="GX1" s="354"/>
      <c r="GY1" s="354"/>
      <c r="GZ1" s="354"/>
      <c r="HA1" s="355"/>
      <c r="HB1" s="354" t="s">
        <v>53</v>
      </c>
      <c r="HC1" s="354"/>
      <c r="HD1" s="354"/>
      <c r="HE1" s="354"/>
      <c r="HF1" s="354"/>
      <c r="HG1" s="354"/>
      <c r="HH1" s="354"/>
      <c r="HI1" s="354"/>
      <c r="HJ1" s="354"/>
      <c r="HK1" s="354"/>
      <c r="HL1" s="354"/>
      <c r="HM1" s="354"/>
      <c r="HN1" s="354"/>
      <c r="HO1" s="354"/>
      <c r="HP1" s="354"/>
      <c r="HQ1" s="355"/>
      <c r="HR1" s="356" t="s">
        <v>54</v>
      </c>
      <c r="HS1" s="354"/>
      <c r="HT1" s="354"/>
      <c r="HU1" s="354"/>
      <c r="HV1" s="354"/>
      <c r="HW1" s="354"/>
      <c r="HX1" s="354"/>
      <c r="HY1" s="356" t="s">
        <v>55</v>
      </c>
      <c r="HZ1" s="354"/>
      <c r="IA1" s="354"/>
      <c r="IB1" s="354"/>
      <c r="IC1" s="354"/>
      <c r="ID1" s="354"/>
      <c r="IE1" s="354"/>
      <c r="IF1" s="354"/>
      <c r="IG1" s="354"/>
      <c r="IH1" s="354"/>
      <c r="II1" s="354"/>
      <c r="IJ1" s="354"/>
      <c r="IK1" s="354"/>
      <c r="IL1" s="354"/>
      <c r="IM1" s="354"/>
      <c r="IN1" s="355"/>
      <c r="IO1" s="356" t="s">
        <v>56</v>
      </c>
      <c r="IP1" s="354"/>
      <c r="IQ1" s="354"/>
      <c r="IR1" s="354"/>
      <c r="IS1" s="354"/>
      <c r="IT1" s="354"/>
      <c r="IU1" s="355"/>
      <c r="IV1" s="356" t="s">
        <v>57</v>
      </c>
      <c r="IW1" s="354"/>
      <c r="IX1" s="354"/>
      <c r="IY1" s="354"/>
      <c r="IZ1" s="354"/>
      <c r="JA1" s="354"/>
      <c r="JB1" s="354"/>
      <c r="JC1" s="354"/>
      <c r="JD1" s="354"/>
      <c r="JE1" s="354"/>
      <c r="JF1" s="354"/>
      <c r="JG1" s="355"/>
      <c r="JH1" s="356" t="s">
        <v>58</v>
      </c>
      <c r="JI1" s="354"/>
      <c r="JJ1" s="354"/>
      <c r="JK1" s="354"/>
      <c r="JL1" s="354"/>
      <c r="JM1" s="354"/>
      <c r="JN1" s="354"/>
      <c r="JO1" s="354"/>
      <c r="JP1" s="354"/>
      <c r="JQ1" s="354"/>
      <c r="JR1" s="354"/>
      <c r="JS1" s="355"/>
      <c r="JT1" s="354" t="s">
        <v>59</v>
      </c>
      <c r="JU1" s="354"/>
      <c r="JV1" s="354"/>
      <c r="JW1" s="354"/>
      <c r="JX1" s="354"/>
      <c r="JY1" s="354"/>
      <c r="JZ1" s="354"/>
      <c r="KA1" s="354"/>
      <c r="KB1" s="354"/>
      <c r="KC1" s="354"/>
      <c r="KD1" s="354"/>
      <c r="KE1" s="355"/>
      <c r="KF1" s="354" t="s">
        <v>60</v>
      </c>
      <c r="KG1" s="354"/>
      <c r="KH1" s="354"/>
      <c r="KI1" s="354"/>
      <c r="KJ1" s="354"/>
      <c r="KK1" s="354"/>
      <c r="KL1" s="354"/>
      <c r="KM1" s="355"/>
      <c r="KN1" s="356" t="s">
        <v>61</v>
      </c>
      <c r="KO1" s="354"/>
      <c r="KP1" s="354"/>
      <c r="KQ1" s="354"/>
      <c r="KR1" s="354"/>
      <c r="KS1" s="354"/>
      <c r="KT1" s="355"/>
      <c r="KU1" s="354" t="s">
        <v>62</v>
      </c>
      <c r="KV1" s="354"/>
      <c r="KW1" s="354"/>
      <c r="KX1" s="354"/>
      <c r="KY1" s="354"/>
      <c r="KZ1" s="354"/>
      <c r="LA1" s="354"/>
      <c r="LB1" s="354"/>
      <c r="LC1" s="354"/>
      <c r="LD1" s="355"/>
      <c r="LE1" s="356" t="s">
        <v>63</v>
      </c>
      <c r="LF1" s="354"/>
      <c r="LG1" s="354"/>
      <c r="LH1" s="354"/>
      <c r="LI1" s="354"/>
      <c r="LJ1" s="355"/>
      <c r="LK1" s="356" t="s">
        <v>64</v>
      </c>
      <c r="LL1" s="354"/>
      <c r="LM1" s="354"/>
      <c r="LN1" s="354"/>
      <c r="LO1" s="354"/>
      <c r="LP1" s="355"/>
      <c r="LQ1" s="356" t="s">
        <v>65</v>
      </c>
      <c r="LR1" s="354"/>
      <c r="LS1" s="354"/>
      <c r="LT1" s="354"/>
      <c r="LU1" s="354"/>
      <c r="LV1" s="354"/>
      <c r="LW1" s="354"/>
      <c r="LX1" s="354"/>
      <c r="LY1" s="354"/>
      <c r="LZ1" s="355"/>
      <c r="MA1" s="356" t="s">
        <v>66</v>
      </c>
      <c r="MB1" s="354"/>
      <c r="MC1" s="354"/>
      <c r="MD1" s="354"/>
      <c r="ME1" s="354"/>
      <c r="MF1" s="354"/>
      <c r="MG1" s="354"/>
      <c r="MH1" s="354"/>
      <c r="MI1" s="298"/>
      <c r="MJ1" s="356" t="s">
        <v>67</v>
      </c>
      <c r="MK1" s="354"/>
      <c r="ML1" s="354"/>
      <c r="MM1" s="354"/>
      <c r="MN1" s="354"/>
      <c r="MO1" s="355"/>
      <c r="MP1" s="354" t="s">
        <v>68</v>
      </c>
      <c r="MQ1" s="354"/>
      <c r="MR1" s="354"/>
      <c r="MS1" s="354"/>
      <c r="MT1" s="354"/>
      <c r="MU1" s="355"/>
      <c r="MV1" s="356" t="s">
        <v>69</v>
      </c>
      <c r="MW1" s="354"/>
      <c r="MX1" s="354"/>
      <c r="MY1" s="354"/>
      <c r="MZ1" s="354"/>
      <c r="NA1" s="354"/>
      <c r="NB1" s="354"/>
      <c r="NC1" s="354"/>
      <c r="ND1" s="355"/>
      <c r="NE1" s="354" t="s">
        <v>70</v>
      </c>
      <c r="NF1" s="354"/>
      <c r="NG1" s="354"/>
      <c r="NH1" s="354"/>
      <c r="NI1" s="354"/>
      <c r="NJ1" s="354"/>
      <c r="NK1" s="354"/>
      <c r="NL1" s="354"/>
      <c r="NM1" s="355"/>
      <c r="NN1" s="356" t="s">
        <v>71</v>
      </c>
      <c r="NO1" s="354"/>
      <c r="NP1" s="354"/>
      <c r="NQ1" s="354"/>
      <c r="NR1" s="354"/>
      <c r="NS1" s="355"/>
      <c r="NT1" s="356" t="s">
        <v>72</v>
      </c>
      <c r="NU1" s="354"/>
      <c r="NV1" s="354"/>
      <c r="NW1" s="354"/>
      <c r="NX1" s="354"/>
      <c r="NY1" s="355"/>
      <c r="NZ1" s="356" t="s">
        <v>73</v>
      </c>
      <c r="OA1" s="354"/>
      <c r="OB1" s="354"/>
      <c r="OC1" s="354"/>
      <c r="OD1" s="354"/>
      <c r="OE1" s="354"/>
      <c r="OF1" s="354"/>
      <c r="OG1" s="354"/>
      <c r="OH1" s="298"/>
      <c r="OI1" s="354" t="s">
        <v>74</v>
      </c>
      <c r="OJ1" s="354"/>
      <c r="OK1" s="354"/>
      <c r="OL1" s="354"/>
      <c r="OM1" s="354"/>
      <c r="ON1" s="354"/>
      <c r="OO1" s="354"/>
      <c r="OP1" s="354"/>
      <c r="OQ1" s="355"/>
      <c r="OR1" s="356" t="s">
        <v>75</v>
      </c>
      <c r="OS1" s="354"/>
      <c r="OT1" s="354"/>
      <c r="OU1" s="354"/>
      <c r="OV1" s="354"/>
      <c r="OW1" s="355"/>
      <c r="OX1" s="356" t="s">
        <v>76</v>
      </c>
      <c r="OY1" s="354"/>
      <c r="OZ1" s="354"/>
      <c r="PA1" s="354"/>
      <c r="PB1" s="354"/>
      <c r="PC1" s="355"/>
      <c r="PD1" s="356" t="s">
        <v>77</v>
      </c>
      <c r="PE1" s="354"/>
      <c r="PF1" s="354"/>
      <c r="PG1" s="354"/>
      <c r="PH1" s="354"/>
      <c r="PI1" s="354"/>
      <c r="PJ1" s="354"/>
      <c r="PK1" s="354"/>
      <c r="PL1" s="355"/>
      <c r="PM1" s="356" t="s">
        <v>78</v>
      </c>
      <c r="PN1" s="354"/>
      <c r="PO1" s="354"/>
      <c r="PP1" s="354"/>
      <c r="PQ1" s="354"/>
      <c r="PR1" s="354"/>
      <c r="PS1" s="354"/>
      <c r="PT1" s="354"/>
      <c r="PU1" s="355"/>
      <c r="PV1" s="356" t="s">
        <v>79</v>
      </c>
      <c r="PW1" s="354"/>
      <c r="PX1" s="354"/>
      <c r="PY1" s="354"/>
      <c r="PZ1" s="354"/>
      <c r="QA1" s="354"/>
      <c r="QB1" s="354"/>
      <c r="QC1" s="354"/>
      <c r="QD1" s="355"/>
      <c r="QE1" s="356" t="s">
        <v>80</v>
      </c>
      <c r="QF1" s="354"/>
      <c r="QG1" s="354"/>
      <c r="QH1" s="354"/>
      <c r="QI1" s="354"/>
      <c r="QJ1" s="354"/>
      <c r="QK1" s="354"/>
      <c r="QL1" s="354"/>
      <c r="QM1" s="355"/>
      <c r="QN1" s="356" t="s">
        <v>81</v>
      </c>
      <c r="QO1" s="354"/>
      <c r="QP1" s="354"/>
      <c r="QQ1" s="354"/>
      <c r="QR1" s="354"/>
      <c r="QS1" s="354"/>
      <c r="QT1" s="354"/>
      <c r="QU1" s="354"/>
      <c r="QV1" s="354"/>
      <c r="QW1" s="356" t="s">
        <v>348</v>
      </c>
      <c r="QX1" s="354"/>
      <c r="QY1" s="354"/>
      <c r="QZ1" s="355"/>
      <c r="RA1" s="356" t="s">
        <v>349</v>
      </c>
      <c r="RB1" s="354"/>
      <c r="RC1" s="354"/>
      <c r="RD1" s="355"/>
      <c r="RE1" s="356" t="s">
        <v>350</v>
      </c>
      <c r="RF1" s="354"/>
      <c r="RG1" s="354"/>
      <c r="RH1" s="355"/>
      <c r="RI1" s="356" t="s">
        <v>351</v>
      </c>
      <c r="RJ1" s="354"/>
      <c r="RK1" s="354"/>
      <c r="RL1" s="355"/>
    </row>
    <row r="2" spans="1:480" s="2" customFormat="1" x14ac:dyDescent="0.25">
      <c r="A2" s="1"/>
      <c r="B2" s="356"/>
      <c r="C2" s="355"/>
      <c r="D2" s="65" t="s">
        <v>0</v>
      </c>
      <c r="E2" s="64" t="s">
        <v>1</v>
      </c>
      <c r="F2" s="64" t="s">
        <v>2</v>
      </c>
      <c r="G2" s="66" t="s">
        <v>3</v>
      </c>
      <c r="H2" s="354" t="s">
        <v>0</v>
      </c>
      <c r="I2" s="354"/>
      <c r="J2" s="354"/>
      <c r="K2" s="354"/>
      <c r="L2" s="354" t="s">
        <v>1</v>
      </c>
      <c r="M2" s="354"/>
      <c r="N2" s="354"/>
      <c r="O2" s="354"/>
      <c r="P2" s="354" t="s">
        <v>2</v>
      </c>
      <c r="Q2" s="354"/>
      <c r="R2" s="354"/>
      <c r="S2" s="354"/>
      <c r="T2" s="354" t="s">
        <v>3</v>
      </c>
      <c r="U2" s="354"/>
      <c r="V2" s="354"/>
      <c r="W2" s="355"/>
      <c r="X2" s="65" t="s">
        <v>0</v>
      </c>
      <c r="Y2" s="64" t="s">
        <v>1</v>
      </c>
      <c r="Z2" s="64" t="s">
        <v>2</v>
      </c>
      <c r="AA2" s="64" t="s">
        <v>3</v>
      </c>
      <c r="AB2" s="356" t="s">
        <v>4</v>
      </c>
      <c r="AC2" s="354"/>
      <c r="AD2" s="354"/>
      <c r="AE2" s="354"/>
      <c r="AF2" s="354"/>
      <c r="AG2" s="354"/>
      <c r="AH2" s="354"/>
      <c r="AI2" s="354"/>
      <c r="AJ2" s="354"/>
      <c r="AK2" s="354"/>
      <c r="AL2" s="354"/>
      <c r="AM2" s="354" t="s">
        <v>5</v>
      </c>
      <c r="AN2" s="354"/>
      <c r="AO2" s="354"/>
      <c r="AP2" s="354"/>
      <c r="AQ2" s="354"/>
      <c r="AR2" s="354"/>
      <c r="AS2" s="354"/>
      <c r="AT2" s="354"/>
      <c r="AU2" s="354"/>
      <c r="AV2" s="354"/>
      <c r="AW2" s="354"/>
      <c r="AX2" s="356" t="s">
        <v>4</v>
      </c>
      <c r="AY2" s="354"/>
      <c r="AZ2" s="354"/>
      <c r="BA2" s="354"/>
      <c r="BB2" s="354"/>
      <c r="BC2" s="354"/>
      <c r="BD2" s="354"/>
      <c r="BE2" s="354"/>
      <c r="BF2" s="354"/>
      <c r="BG2" s="354"/>
      <c r="BH2" s="354"/>
      <c r="BI2" s="354"/>
      <c r="BJ2" s="354" t="s">
        <v>5</v>
      </c>
      <c r="BK2" s="354"/>
      <c r="BL2" s="354"/>
      <c r="BM2" s="354"/>
      <c r="BN2" s="354"/>
      <c r="BO2" s="354"/>
      <c r="BP2" s="354"/>
      <c r="BQ2" s="354"/>
      <c r="BR2" s="354"/>
      <c r="BS2" s="354"/>
      <c r="BT2" s="354"/>
      <c r="BU2" s="355"/>
      <c r="BV2" s="356"/>
      <c r="BW2" s="355"/>
      <c r="BX2" s="296" t="s">
        <v>0</v>
      </c>
      <c r="BY2" s="297" t="s">
        <v>1</v>
      </c>
      <c r="BZ2" s="297" t="s">
        <v>2</v>
      </c>
      <c r="CA2" s="298" t="s">
        <v>3</v>
      </c>
      <c r="CB2" s="354" t="s">
        <v>0</v>
      </c>
      <c r="CC2" s="354"/>
      <c r="CD2" s="354"/>
      <c r="CE2" s="354"/>
      <c r="CF2" s="354" t="s">
        <v>1</v>
      </c>
      <c r="CG2" s="354"/>
      <c r="CH2" s="354"/>
      <c r="CI2" s="354"/>
      <c r="CJ2" s="354" t="s">
        <v>2</v>
      </c>
      <c r="CK2" s="354"/>
      <c r="CL2" s="354"/>
      <c r="CM2" s="354"/>
      <c r="CN2" s="354" t="s">
        <v>3</v>
      </c>
      <c r="CO2" s="354"/>
      <c r="CP2" s="354"/>
      <c r="CQ2" s="355"/>
      <c r="CR2" s="65" t="s">
        <v>0</v>
      </c>
      <c r="CS2" s="64" t="s">
        <v>1</v>
      </c>
      <c r="CT2" s="64" t="s">
        <v>2</v>
      </c>
      <c r="CU2" s="66" t="s">
        <v>3</v>
      </c>
      <c r="CV2" s="356" t="s">
        <v>4</v>
      </c>
      <c r="CW2" s="354"/>
      <c r="CX2" s="354"/>
      <c r="CY2" s="354"/>
      <c r="CZ2" s="354"/>
      <c r="DA2" s="354"/>
      <c r="DB2" s="354"/>
      <c r="DC2" s="354"/>
      <c r="DD2" s="354"/>
      <c r="DE2" s="354"/>
      <c r="DF2" s="354"/>
      <c r="DG2" s="354" t="s">
        <v>5</v>
      </c>
      <c r="DH2" s="354"/>
      <c r="DI2" s="354"/>
      <c r="DJ2" s="354"/>
      <c r="DK2" s="354"/>
      <c r="DL2" s="354"/>
      <c r="DM2" s="354"/>
      <c r="DN2" s="354"/>
      <c r="DO2" s="354"/>
      <c r="DP2" s="354"/>
      <c r="DQ2" s="354"/>
      <c r="DR2" s="356" t="s">
        <v>4</v>
      </c>
      <c r="DS2" s="354"/>
      <c r="DT2" s="354"/>
      <c r="DU2" s="354"/>
      <c r="DV2" s="354"/>
      <c r="DW2" s="354"/>
      <c r="DX2" s="354"/>
      <c r="DY2" s="354"/>
      <c r="DZ2" s="354"/>
      <c r="EA2" s="354"/>
      <c r="EB2" s="354"/>
      <c r="EC2" s="354"/>
      <c r="ED2" s="354" t="s">
        <v>5</v>
      </c>
      <c r="EE2" s="354"/>
      <c r="EF2" s="354"/>
      <c r="EG2" s="354"/>
      <c r="EH2" s="354"/>
      <c r="EI2" s="354"/>
      <c r="EJ2" s="354"/>
      <c r="EK2" s="354"/>
      <c r="EL2" s="354"/>
      <c r="EM2" s="354"/>
      <c r="EN2" s="354"/>
      <c r="EO2" s="354"/>
      <c r="EP2" s="356" t="s">
        <v>6</v>
      </c>
      <c r="EQ2" s="354"/>
      <c r="ER2" s="354"/>
      <c r="ES2" s="354"/>
      <c r="ET2" s="354"/>
      <c r="EU2" s="354"/>
      <c r="EV2" s="354"/>
      <c r="EW2" s="354"/>
      <c r="EX2" s="354"/>
      <c r="EY2" s="354"/>
      <c r="EZ2" s="354"/>
      <c r="FA2" s="354"/>
      <c r="FB2" s="354"/>
      <c r="FC2" s="354" t="s">
        <v>7</v>
      </c>
      <c r="FD2" s="354"/>
      <c r="FE2" s="354"/>
      <c r="FF2" s="354"/>
      <c r="FG2" s="354"/>
      <c r="FH2" s="354"/>
      <c r="FI2" s="354"/>
      <c r="FJ2" s="354"/>
      <c r="FK2" s="354"/>
      <c r="FL2" s="354"/>
      <c r="FM2" s="354"/>
      <c r="FN2" s="354"/>
      <c r="FO2" s="355"/>
      <c r="FP2" s="356" t="s">
        <v>6</v>
      </c>
      <c r="FQ2" s="354"/>
      <c r="FR2" s="354"/>
      <c r="FS2" s="354"/>
      <c r="FT2" s="354"/>
      <c r="FU2" s="354"/>
      <c r="FV2" s="354" t="s">
        <v>7</v>
      </c>
      <c r="FW2" s="354"/>
      <c r="FX2" s="354"/>
      <c r="FY2" s="354"/>
      <c r="FZ2" s="354"/>
      <c r="GA2" s="355"/>
      <c r="GB2" s="354"/>
      <c r="GC2" s="354"/>
      <c r="GD2" s="354"/>
      <c r="GE2" s="354"/>
      <c r="GF2" s="354"/>
      <c r="GG2" s="354"/>
      <c r="GH2" s="354"/>
      <c r="GI2" s="354"/>
      <c r="GJ2" s="354"/>
      <c r="GK2" s="354"/>
      <c r="GL2" s="354"/>
      <c r="GM2" s="354"/>
      <c r="GN2" s="354"/>
      <c r="GO2" s="354"/>
      <c r="GP2" s="354"/>
      <c r="GQ2" s="298"/>
      <c r="GR2" s="354" t="s">
        <v>8</v>
      </c>
      <c r="GS2" s="355"/>
      <c r="GT2" s="356" t="s">
        <v>9</v>
      </c>
      <c r="GU2" s="354"/>
      <c r="GV2" s="354"/>
      <c r="GW2" s="354"/>
      <c r="GX2" s="354"/>
      <c r="GY2" s="354"/>
      <c r="GZ2" s="354"/>
      <c r="HA2" s="355"/>
      <c r="HB2" s="354"/>
      <c r="HC2" s="354"/>
      <c r="HD2" s="354"/>
      <c r="HE2" s="354"/>
      <c r="HF2" s="354"/>
      <c r="HG2" s="354"/>
      <c r="HH2" s="354"/>
      <c r="HI2" s="354"/>
      <c r="HJ2" s="354"/>
      <c r="HK2" s="354"/>
      <c r="HL2" s="354"/>
      <c r="HM2" s="354"/>
      <c r="HN2" s="354"/>
      <c r="HO2" s="354"/>
      <c r="HP2" s="354"/>
      <c r="HQ2" s="298"/>
      <c r="HR2" s="354"/>
      <c r="HS2" s="354"/>
      <c r="HT2" s="354"/>
      <c r="HU2" s="354"/>
      <c r="HV2" s="354"/>
      <c r="HW2" s="354"/>
      <c r="HX2" s="354"/>
      <c r="HY2" s="354"/>
      <c r="HZ2" s="354"/>
      <c r="IA2" s="354"/>
      <c r="IB2" s="354"/>
      <c r="IC2" s="354"/>
      <c r="ID2" s="354"/>
      <c r="IE2" s="354"/>
      <c r="IF2" s="354"/>
      <c r="IG2" s="354"/>
      <c r="IH2" s="354"/>
      <c r="II2" s="354"/>
      <c r="IJ2" s="354"/>
      <c r="IK2" s="354"/>
      <c r="IL2" s="354"/>
      <c r="IM2" s="354"/>
      <c r="IN2" s="298"/>
      <c r="IO2" s="356"/>
      <c r="IP2" s="354"/>
      <c r="IQ2" s="354"/>
      <c r="IR2" s="354"/>
      <c r="IS2" s="354"/>
      <c r="IT2" s="354"/>
      <c r="IU2" s="355"/>
      <c r="IV2" s="356"/>
      <c r="IW2" s="354"/>
      <c r="IX2" s="354"/>
      <c r="IY2" s="354"/>
      <c r="IZ2" s="354"/>
      <c r="JA2" s="354"/>
      <c r="JB2" s="354"/>
      <c r="JC2" s="354"/>
      <c r="JD2" s="354"/>
      <c r="JE2" s="354"/>
      <c r="JF2" s="354"/>
      <c r="JG2" s="298"/>
      <c r="JH2" s="354"/>
      <c r="JI2" s="354"/>
      <c r="JJ2" s="354"/>
      <c r="JK2" s="354"/>
      <c r="JL2" s="354"/>
      <c r="JM2" s="354"/>
      <c r="JN2" s="354"/>
      <c r="JO2" s="354"/>
      <c r="JP2" s="354"/>
      <c r="JQ2" s="354"/>
      <c r="JR2" s="354"/>
      <c r="JS2" s="298"/>
      <c r="JT2" s="354"/>
      <c r="JU2" s="354"/>
      <c r="JV2" s="354"/>
      <c r="JW2" s="354"/>
      <c r="JX2" s="354"/>
      <c r="JY2" s="354"/>
      <c r="JZ2" s="354"/>
      <c r="KA2" s="354"/>
      <c r="KB2" s="354"/>
      <c r="KC2" s="354"/>
      <c r="KD2" s="354"/>
      <c r="KE2" s="298"/>
      <c r="KF2" s="354" t="s">
        <v>6</v>
      </c>
      <c r="KG2" s="354"/>
      <c r="KH2" s="354"/>
      <c r="KI2" s="354"/>
      <c r="KJ2" s="354" t="s">
        <v>7</v>
      </c>
      <c r="KK2" s="354"/>
      <c r="KL2" s="354"/>
      <c r="KM2" s="355"/>
      <c r="KN2" s="356"/>
      <c r="KO2" s="354"/>
      <c r="KP2" s="354"/>
      <c r="KQ2" s="354"/>
      <c r="KR2" s="354"/>
      <c r="KS2" s="354"/>
      <c r="KT2" s="355"/>
      <c r="KU2" s="354" t="s">
        <v>10</v>
      </c>
      <c r="KV2" s="354"/>
      <c r="KW2" s="354"/>
      <c r="KX2" s="354"/>
      <c r="KY2" s="354"/>
      <c r="KZ2" s="354" t="s">
        <v>11</v>
      </c>
      <c r="LA2" s="354"/>
      <c r="LB2" s="354"/>
      <c r="LC2" s="354"/>
      <c r="LD2" s="355"/>
      <c r="LE2" s="356" t="s">
        <v>10</v>
      </c>
      <c r="LF2" s="354"/>
      <c r="LG2" s="354"/>
      <c r="LH2" s="354"/>
      <c r="LI2" s="354"/>
      <c r="LJ2" s="355"/>
      <c r="LK2" s="356" t="s">
        <v>83</v>
      </c>
      <c r="LL2" s="354"/>
      <c r="LM2" s="354"/>
      <c r="LN2" s="354"/>
      <c r="LO2" s="354"/>
      <c r="LP2" s="355"/>
      <c r="LQ2" s="356"/>
      <c r="LR2" s="354"/>
      <c r="LS2" s="354"/>
      <c r="LT2" s="354"/>
      <c r="LU2" s="354"/>
      <c r="LV2" s="354"/>
      <c r="LW2" s="354"/>
      <c r="LX2" s="354"/>
      <c r="LY2" s="297"/>
      <c r="LZ2" s="298"/>
      <c r="MA2" s="354"/>
      <c r="MB2" s="354"/>
      <c r="MC2" s="354"/>
      <c r="MD2" s="354"/>
      <c r="ME2" s="354"/>
      <c r="MF2" s="354"/>
      <c r="MG2" s="354"/>
      <c r="MH2" s="354"/>
      <c r="MI2" s="298"/>
      <c r="MJ2" s="356" t="s">
        <v>10</v>
      </c>
      <c r="MK2" s="354"/>
      <c r="ML2" s="354"/>
      <c r="MM2" s="354"/>
      <c r="MN2" s="354"/>
      <c r="MO2" s="355"/>
      <c r="MP2" s="354" t="s">
        <v>83</v>
      </c>
      <c r="MQ2" s="354"/>
      <c r="MR2" s="354"/>
      <c r="MS2" s="354"/>
      <c r="MT2" s="354"/>
      <c r="MU2" s="355"/>
      <c r="MV2" s="356"/>
      <c r="MW2" s="354"/>
      <c r="MX2" s="354"/>
      <c r="MY2" s="354"/>
      <c r="MZ2" s="354"/>
      <c r="NA2" s="354"/>
      <c r="NB2" s="354"/>
      <c r="NC2" s="354"/>
      <c r="ND2" s="298"/>
      <c r="NE2" s="354"/>
      <c r="NF2" s="354"/>
      <c r="NG2" s="354"/>
      <c r="NH2" s="354"/>
      <c r="NI2" s="354"/>
      <c r="NJ2" s="354"/>
      <c r="NK2" s="354"/>
      <c r="NL2" s="354"/>
      <c r="NM2" s="298"/>
      <c r="NN2" s="356" t="s">
        <v>10</v>
      </c>
      <c r="NO2" s="354"/>
      <c r="NP2" s="354"/>
      <c r="NQ2" s="354"/>
      <c r="NR2" s="354"/>
      <c r="NS2" s="355"/>
      <c r="NT2" s="356" t="s">
        <v>83</v>
      </c>
      <c r="NU2" s="354"/>
      <c r="NV2" s="354"/>
      <c r="NW2" s="354"/>
      <c r="NX2" s="354"/>
      <c r="NY2" s="355"/>
      <c r="NZ2" s="356"/>
      <c r="OA2" s="354"/>
      <c r="OB2" s="354"/>
      <c r="OC2" s="354"/>
      <c r="OD2" s="354"/>
      <c r="OE2" s="354"/>
      <c r="OF2" s="354"/>
      <c r="OG2" s="354"/>
      <c r="OH2" s="298"/>
      <c r="OI2" s="354"/>
      <c r="OJ2" s="354"/>
      <c r="OK2" s="354"/>
      <c r="OL2" s="354"/>
      <c r="OM2" s="354"/>
      <c r="ON2" s="354"/>
      <c r="OO2" s="354"/>
      <c r="OP2" s="354"/>
      <c r="OQ2" s="298"/>
      <c r="OR2" s="356" t="s">
        <v>10</v>
      </c>
      <c r="OS2" s="354"/>
      <c r="OT2" s="354"/>
      <c r="OU2" s="354"/>
      <c r="OV2" s="354"/>
      <c r="OW2" s="355"/>
      <c r="OX2" s="356" t="s">
        <v>83</v>
      </c>
      <c r="OY2" s="354"/>
      <c r="OZ2" s="354"/>
      <c r="PA2" s="354"/>
      <c r="PB2" s="354"/>
      <c r="PC2" s="355"/>
      <c r="PD2" s="356"/>
      <c r="PE2" s="354"/>
      <c r="PF2" s="354"/>
      <c r="PG2" s="354"/>
      <c r="PH2" s="354"/>
      <c r="PI2" s="354"/>
      <c r="PJ2" s="354"/>
      <c r="PK2" s="354"/>
      <c r="PL2" s="298"/>
      <c r="PM2" s="356"/>
      <c r="PN2" s="354"/>
      <c r="PO2" s="354"/>
      <c r="PP2" s="354"/>
      <c r="PQ2" s="354"/>
      <c r="PR2" s="354"/>
      <c r="PS2" s="354"/>
      <c r="PT2" s="354"/>
      <c r="PU2" s="298"/>
      <c r="PV2" s="356"/>
      <c r="PW2" s="354"/>
      <c r="PX2" s="354"/>
      <c r="PY2" s="354"/>
      <c r="PZ2" s="354"/>
      <c r="QA2" s="354"/>
      <c r="QB2" s="354"/>
      <c r="QC2" s="354"/>
      <c r="QD2" s="298"/>
      <c r="QE2" s="356"/>
      <c r="QF2" s="354"/>
      <c r="QG2" s="354"/>
      <c r="QH2" s="354"/>
      <c r="QI2" s="354"/>
      <c r="QJ2" s="354"/>
      <c r="QK2" s="354"/>
      <c r="QL2" s="354"/>
      <c r="QM2" s="298"/>
      <c r="QN2" s="356"/>
      <c r="QO2" s="354"/>
      <c r="QP2" s="354"/>
      <c r="QQ2" s="354"/>
      <c r="QR2" s="354"/>
      <c r="QS2" s="354"/>
      <c r="QT2" s="354"/>
      <c r="QU2" s="354"/>
      <c r="QV2" s="354"/>
      <c r="QW2" s="356"/>
      <c r="QX2" s="354"/>
      <c r="QY2" s="354"/>
      <c r="QZ2" s="355"/>
      <c r="RA2" s="356"/>
      <c r="RB2" s="354"/>
      <c r="RC2" s="354"/>
      <c r="RD2" s="355"/>
      <c r="RE2" s="356"/>
      <c r="RF2" s="354"/>
      <c r="RG2" s="354"/>
      <c r="RH2" s="355"/>
      <c r="RI2" s="356"/>
      <c r="RJ2" s="354"/>
      <c r="RK2" s="354"/>
      <c r="RL2" s="355"/>
    </row>
    <row r="3" spans="1:480" s="2" customFormat="1" x14ac:dyDescent="0.25">
      <c r="A3" s="1"/>
      <c r="B3" s="356"/>
      <c r="C3" s="355"/>
      <c r="D3" s="6"/>
      <c r="E3" s="64"/>
      <c r="F3" s="64"/>
      <c r="G3" s="66"/>
      <c r="H3" s="7"/>
      <c r="I3" s="7"/>
      <c r="J3" s="7"/>
      <c r="K3" s="7"/>
      <c r="L3" s="354"/>
      <c r="M3" s="354"/>
      <c r="N3" s="354"/>
      <c r="O3" s="354"/>
      <c r="P3" s="354"/>
      <c r="Q3" s="354"/>
      <c r="R3" s="354"/>
      <c r="S3" s="354"/>
      <c r="T3" s="354"/>
      <c r="U3" s="354"/>
      <c r="V3" s="354"/>
      <c r="W3" s="355"/>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56"/>
      <c r="BY3" s="354"/>
      <c r="BZ3" s="354"/>
      <c r="CA3" s="355"/>
      <c r="CB3" s="7"/>
      <c r="CC3" s="7"/>
      <c r="CD3" s="7"/>
      <c r="CE3" s="7"/>
      <c r="CF3" s="354"/>
      <c r="CG3" s="354"/>
      <c r="CH3" s="354"/>
      <c r="CI3" s="354"/>
      <c r="CJ3" s="354"/>
      <c r="CK3" s="354"/>
      <c r="CL3" s="354"/>
      <c r="CM3" s="354"/>
      <c r="CN3" s="354"/>
      <c r="CO3" s="354"/>
      <c r="CP3" s="354"/>
      <c r="CQ3" s="355"/>
      <c r="CR3" s="356"/>
      <c r="CS3" s="354"/>
      <c r="CT3" s="354"/>
      <c r="CU3" s="355"/>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54"/>
      <c r="GS3" s="355"/>
      <c r="GT3" s="354"/>
      <c r="GU3" s="354"/>
      <c r="GV3" s="354"/>
      <c r="GW3" s="354"/>
      <c r="GX3" s="354"/>
      <c r="GY3" s="354"/>
      <c r="GZ3" s="354"/>
      <c r="HA3" s="354"/>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54"/>
      <c r="KV3" s="354"/>
      <c r="KW3" s="354"/>
      <c r="KX3" s="354"/>
      <c r="KY3" s="354"/>
      <c r="KZ3" s="354"/>
      <c r="LA3" s="354"/>
      <c r="LB3" s="354"/>
      <c r="LC3" s="354"/>
      <c r="LD3" s="355"/>
      <c r="LE3" s="354"/>
      <c r="LF3" s="354"/>
      <c r="LG3" s="354"/>
      <c r="LH3" s="354"/>
      <c r="LI3" s="354"/>
      <c r="LJ3" s="341"/>
      <c r="LK3" s="356"/>
      <c r="LL3" s="354"/>
      <c r="LM3" s="354"/>
      <c r="LN3" s="354"/>
      <c r="LO3" s="354"/>
      <c r="LP3" s="355"/>
      <c r="LQ3" s="356"/>
      <c r="LR3" s="354"/>
      <c r="LS3" s="354"/>
      <c r="LT3" s="354"/>
      <c r="LU3" s="354"/>
      <c r="LV3" s="354"/>
      <c r="LW3" s="354"/>
      <c r="LX3" s="354"/>
      <c r="LY3" s="297"/>
      <c r="LZ3" s="298"/>
      <c r="MA3" s="354"/>
      <c r="MB3" s="354"/>
      <c r="MC3" s="354"/>
      <c r="MD3" s="354"/>
      <c r="ME3" s="354"/>
      <c r="MF3" s="354"/>
      <c r="MG3" s="354"/>
      <c r="MH3" s="354"/>
      <c r="MI3" s="298"/>
      <c r="MJ3" s="354"/>
      <c r="MK3" s="354"/>
      <c r="ML3" s="354"/>
      <c r="MM3" s="354"/>
      <c r="MN3" s="354"/>
      <c r="MO3" s="341"/>
      <c r="MP3" s="354"/>
      <c r="MQ3" s="354"/>
      <c r="MR3" s="354"/>
      <c r="MS3" s="354"/>
      <c r="MT3" s="354"/>
      <c r="MU3" s="355"/>
      <c r="MV3" s="356"/>
      <c r="MW3" s="354"/>
      <c r="MX3" s="354"/>
      <c r="MY3" s="354"/>
      <c r="MZ3" s="354"/>
      <c r="NA3" s="354"/>
      <c r="NB3" s="354"/>
      <c r="NC3" s="354"/>
      <c r="ND3" s="355"/>
      <c r="NE3" s="356"/>
      <c r="NF3" s="354"/>
      <c r="NG3" s="354"/>
      <c r="NH3" s="354"/>
      <c r="NI3" s="354"/>
      <c r="NJ3" s="354"/>
      <c r="NK3" s="354"/>
      <c r="NL3" s="354"/>
      <c r="NM3" s="355"/>
      <c r="NN3" s="356"/>
      <c r="NO3" s="354"/>
      <c r="NP3" s="354"/>
      <c r="NQ3" s="354"/>
      <c r="NR3" s="354"/>
      <c r="NS3" s="355"/>
      <c r="NT3" s="356"/>
      <c r="NU3" s="354"/>
      <c r="NV3" s="354"/>
      <c r="NW3" s="354"/>
      <c r="NX3" s="354"/>
      <c r="NY3" s="355"/>
      <c r="NZ3" s="356"/>
      <c r="OA3" s="354"/>
      <c r="OB3" s="354"/>
      <c r="OC3" s="354"/>
      <c r="OD3" s="354"/>
      <c r="OE3" s="354"/>
      <c r="OF3" s="354"/>
      <c r="OG3" s="354"/>
      <c r="OH3" s="298"/>
      <c r="OI3" s="354"/>
      <c r="OJ3" s="354"/>
      <c r="OK3" s="354"/>
      <c r="OL3" s="354"/>
      <c r="OM3" s="354"/>
      <c r="ON3" s="354"/>
      <c r="OO3" s="354"/>
      <c r="OP3" s="354"/>
      <c r="OQ3" s="298"/>
      <c r="OR3" s="356"/>
      <c r="OS3" s="354"/>
      <c r="OT3" s="354"/>
      <c r="OU3" s="354"/>
      <c r="OV3" s="354"/>
      <c r="OW3" s="355"/>
      <c r="OX3" s="356"/>
      <c r="OY3" s="354"/>
      <c r="OZ3" s="354"/>
      <c r="PA3" s="354"/>
      <c r="PB3" s="354"/>
      <c r="PC3" s="355"/>
      <c r="PD3" s="356"/>
      <c r="PE3" s="354"/>
      <c r="PF3" s="354"/>
      <c r="PG3" s="354"/>
      <c r="PH3" s="354"/>
      <c r="PI3" s="354"/>
      <c r="PJ3" s="354"/>
      <c r="PK3" s="354"/>
      <c r="PL3" s="298"/>
      <c r="PM3" s="356"/>
      <c r="PN3" s="354"/>
      <c r="PO3" s="354"/>
      <c r="PP3" s="354"/>
      <c r="PQ3" s="354"/>
      <c r="PR3" s="354"/>
      <c r="PS3" s="354"/>
      <c r="PT3" s="354"/>
      <c r="PU3" s="298"/>
      <c r="PV3" s="356"/>
      <c r="PW3" s="354"/>
      <c r="PX3" s="354"/>
      <c r="PY3" s="354"/>
      <c r="PZ3" s="354"/>
      <c r="QA3" s="354"/>
      <c r="QB3" s="354"/>
      <c r="QC3" s="354"/>
      <c r="QD3" s="298"/>
      <c r="QE3" s="356"/>
      <c r="QF3" s="354"/>
      <c r="QG3" s="354"/>
      <c r="QH3" s="354"/>
      <c r="QI3" s="354"/>
      <c r="QJ3" s="354"/>
      <c r="QK3" s="354"/>
      <c r="QL3" s="354"/>
      <c r="QM3" s="298"/>
      <c r="QN3" s="356"/>
      <c r="QO3" s="354"/>
      <c r="QP3" s="354"/>
      <c r="QQ3" s="354"/>
      <c r="QR3" s="354"/>
      <c r="QS3" s="354"/>
      <c r="QT3" s="354"/>
      <c r="QU3" s="354"/>
      <c r="QV3" s="354"/>
      <c r="QW3" s="356"/>
      <c r="QX3" s="354"/>
      <c r="QY3" s="354"/>
      <c r="QZ3" s="355"/>
      <c r="RA3" s="356"/>
      <c r="RB3" s="354"/>
      <c r="RC3" s="354"/>
      <c r="RD3" s="355"/>
      <c r="RE3" s="356"/>
      <c r="RF3" s="354"/>
      <c r="RG3" s="354"/>
      <c r="RH3" s="355"/>
      <c r="RI3" s="356"/>
      <c r="RJ3" s="354"/>
      <c r="RK3" s="354"/>
      <c r="RL3" s="355"/>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434</v>
      </c>
      <c r="LK4" s="11" t="s">
        <v>13</v>
      </c>
      <c r="LL4" s="11" t="s">
        <v>14</v>
      </c>
      <c r="LM4" s="11" t="s">
        <v>15</v>
      </c>
      <c r="LN4" s="11" t="s">
        <v>16</v>
      </c>
      <c r="LO4" s="340" t="s">
        <v>17</v>
      </c>
      <c r="LP4" s="341" t="s">
        <v>434</v>
      </c>
      <c r="LQ4" s="11"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434</v>
      </c>
      <c r="NT4" s="11"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434</v>
      </c>
      <c r="OX4" s="11"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row>
    <row r="8" spans="1:480"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row>
    <row r="9" spans="1:480"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row>
    <row r="10" spans="1:480"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row>
    <row r="11" spans="1:480"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row>
    <row r="12" spans="1:480"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row>
    <row r="13" spans="1:480"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row>
    <row r="14" spans="1:480"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row>
    <row r="15" spans="1:480"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row>
    <row r="16" spans="1:480"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row>
    <row r="17" spans="1:480"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row>
    <row r="18" spans="1:480"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row>
    <row r="19" spans="1:480"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row>
    <row r="20" spans="1:480"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row>
    <row r="21" spans="1:480"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row>
    <row r="22" spans="1:480"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row>
    <row r="23" spans="1:480"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row>
    <row r="24" spans="1:480"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row>
    <row r="25" spans="1:480"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row>
    <row r="26" spans="1:480"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row>
    <row r="27" spans="1:480"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row>
    <row r="28" spans="1:480"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row>
    <row r="29" spans="1:480"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row>
    <row r="30" spans="1:480"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row>
    <row r="31" spans="1:480"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row>
    <row r="32" spans="1:480"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row>
    <row r="33" spans="1:480"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row>
    <row r="34" spans="1:480"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row>
    <row r="35" spans="1:480"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row>
    <row r="36" spans="1:480"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row>
    <row r="37" spans="1:480"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row>
    <row r="38" spans="1:480"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row>
    <row r="39" spans="1:480"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row>
    <row r="40" spans="1:480"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row>
    <row r="41" spans="1:480"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row>
    <row r="42" spans="1:480"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row>
    <row r="43" spans="1:480"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row>
    <row r="44" spans="1:480"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row>
    <row r="45" spans="1:480"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row>
    <row r="46" spans="1:480"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row>
    <row r="47" spans="1:480"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row>
    <row r="48" spans="1:480"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row>
    <row r="49" spans="1:480"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row>
    <row r="50" spans="1:480"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row>
    <row r="51" spans="1:480"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row>
    <row r="52" spans="1:480"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row>
    <row r="53" spans="1:480"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row>
    <row r="54" spans="1:480" x14ac:dyDescent="0.25">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row>
    <row r="55" spans="1:480" x14ac:dyDescent="0.25">
      <c r="A55" s="91">
        <v>44256</v>
      </c>
      <c r="B55" s="49">
        <v>1</v>
      </c>
      <c r="C55" s="17">
        <v>0</v>
      </c>
      <c r="D55" s="49">
        <v>0.4</v>
      </c>
      <c r="E55" s="19">
        <v>0.33333333333333298</v>
      </c>
      <c r="F55" s="19">
        <v>3.3333333333333298E-2</v>
      </c>
      <c r="G55" s="17">
        <v>0.233333333333333</v>
      </c>
      <c r="H55" s="19">
        <v>1</v>
      </c>
      <c r="I55" s="19">
        <v>0</v>
      </c>
      <c r="J55" s="19">
        <v>0</v>
      </c>
      <c r="K55" s="19">
        <v>0</v>
      </c>
      <c r="L55" s="19">
        <v>1</v>
      </c>
      <c r="M55" s="19">
        <v>0</v>
      </c>
      <c r="N55" s="19">
        <v>0</v>
      </c>
      <c r="O55" s="19">
        <v>0</v>
      </c>
      <c r="P55" s="19">
        <v>1</v>
      </c>
      <c r="Q55" s="19">
        <v>0</v>
      </c>
      <c r="R55" s="19">
        <v>0</v>
      </c>
      <c r="S55" s="19">
        <v>0</v>
      </c>
      <c r="T55" s="19">
        <v>1</v>
      </c>
      <c r="U55" s="19">
        <v>0</v>
      </c>
      <c r="V55" s="19">
        <v>0</v>
      </c>
      <c r="W55" s="19">
        <v>0</v>
      </c>
      <c r="X55" s="49">
        <v>-1</v>
      </c>
      <c r="Y55" s="19">
        <v>-0.75</v>
      </c>
      <c r="Z55" s="19">
        <v>-0.5</v>
      </c>
      <c r="AA55" s="19">
        <v>-0.75</v>
      </c>
      <c r="AB55" s="49">
        <v>0.66666666666666696</v>
      </c>
      <c r="AC55" s="19">
        <v>0.16666666666666699</v>
      </c>
      <c r="AD55" s="19">
        <v>0</v>
      </c>
      <c r="AE55" s="19">
        <v>0.16666666666666699</v>
      </c>
      <c r="AF55" s="19">
        <v>0</v>
      </c>
      <c r="AG55" s="19">
        <v>0</v>
      </c>
      <c r="AH55" s="19">
        <v>0</v>
      </c>
      <c r="AI55" s="19">
        <v>0</v>
      </c>
      <c r="AJ55" s="19">
        <v>0</v>
      </c>
      <c r="AK55" s="19">
        <v>0</v>
      </c>
      <c r="AL55" s="19">
        <v>0</v>
      </c>
      <c r="AM55" s="19">
        <v>1</v>
      </c>
      <c r="AN55" s="19">
        <v>0.25</v>
      </c>
      <c r="AO55" s="19">
        <v>0</v>
      </c>
      <c r="AP55" s="19">
        <v>0.25</v>
      </c>
      <c r="AQ55" s="19">
        <v>0</v>
      </c>
      <c r="AR55" s="19">
        <v>0</v>
      </c>
      <c r="AS55" s="19">
        <v>0</v>
      </c>
      <c r="AT55" s="19">
        <v>0</v>
      </c>
      <c r="AU55" s="19">
        <v>0</v>
      </c>
      <c r="AV55" s="19">
        <v>0</v>
      </c>
      <c r="AW55" s="17">
        <v>0</v>
      </c>
      <c r="AX55" s="49">
        <v>0.18181818181818199</v>
      </c>
      <c r="AY55" s="19">
        <v>0.27272727272727298</v>
      </c>
      <c r="AZ55" s="19">
        <v>0.18181818181818199</v>
      </c>
      <c r="BA55" s="19">
        <v>0</v>
      </c>
      <c r="BB55" s="19">
        <v>0</v>
      </c>
      <c r="BC55" s="19">
        <v>0</v>
      </c>
      <c r="BD55" s="19">
        <v>9.0909090909090898E-2</v>
      </c>
      <c r="BE55" s="19">
        <v>0</v>
      </c>
      <c r="BF55" s="19">
        <v>0</v>
      </c>
      <c r="BG55" s="19">
        <v>0</v>
      </c>
      <c r="BH55" s="19">
        <v>0.27272727272727298</v>
      </c>
      <c r="BI55" s="19">
        <v>0</v>
      </c>
      <c r="BJ55" s="19">
        <v>0.5</v>
      </c>
      <c r="BK55" s="19">
        <v>0.75</v>
      </c>
      <c r="BL55" s="19">
        <v>0.5</v>
      </c>
      <c r="BM55" s="19">
        <v>0</v>
      </c>
      <c r="BN55" s="19">
        <v>0</v>
      </c>
      <c r="BO55" s="19">
        <v>0</v>
      </c>
      <c r="BP55" s="19">
        <v>0.25</v>
      </c>
      <c r="BQ55" s="19">
        <v>0</v>
      </c>
      <c r="BR55" s="19">
        <v>0</v>
      </c>
      <c r="BS55" s="19">
        <v>0</v>
      </c>
      <c r="BT55" s="19">
        <v>0.75</v>
      </c>
      <c r="BU55" s="17">
        <v>0</v>
      </c>
      <c r="BV55" s="90">
        <v>1</v>
      </c>
      <c r="BW55" s="17">
        <v>0</v>
      </c>
      <c r="BX55" s="16">
        <v>0.36666666666666697</v>
      </c>
      <c r="BY55" s="16">
        <v>0.241666666666667</v>
      </c>
      <c r="BZ55" s="16">
        <v>0.1</v>
      </c>
      <c r="CA55" s="17">
        <v>0.29166666666666702</v>
      </c>
      <c r="CB55" s="19">
        <v>1</v>
      </c>
      <c r="CC55" s="19">
        <v>0</v>
      </c>
      <c r="CD55" s="19">
        <v>0</v>
      </c>
      <c r="CE55" s="19">
        <v>0</v>
      </c>
      <c r="CF55" s="19">
        <v>1</v>
      </c>
      <c r="CG55" s="19">
        <v>0</v>
      </c>
      <c r="CH55" s="19">
        <v>0</v>
      </c>
      <c r="CI55" s="19">
        <v>0</v>
      </c>
      <c r="CJ55" s="19">
        <v>1</v>
      </c>
      <c r="CK55" s="19">
        <v>0</v>
      </c>
      <c r="CL55" s="19">
        <v>0</v>
      </c>
      <c r="CM55" s="19">
        <v>0</v>
      </c>
      <c r="CN55" s="19">
        <v>1</v>
      </c>
      <c r="CO55" s="19">
        <v>0</v>
      </c>
      <c r="CP55" s="19">
        <v>0</v>
      </c>
      <c r="CQ55" s="17">
        <v>0</v>
      </c>
      <c r="CR55" s="16">
        <v>-1</v>
      </c>
      <c r="CS55" s="16">
        <v>-0.75</v>
      </c>
      <c r="CT55" s="16">
        <v>-0.5</v>
      </c>
      <c r="CU55" s="17">
        <v>-1</v>
      </c>
      <c r="CV55" s="49">
        <v>0.57142857142857095</v>
      </c>
      <c r="CW55" s="19">
        <v>0.14285714285714299</v>
      </c>
      <c r="CX55" s="19">
        <v>0</v>
      </c>
      <c r="CY55" s="19">
        <v>0.14285714285714299</v>
      </c>
      <c r="CZ55" s="19">
        <v>0.14285714285714299</v>
      </c>
      <c r="DA55" s="19">
        <v>0</v>
      </c>
      <c r="DB55" s="19">
        <v>0</v>
      </c>
      <c r="DC55" s="19">
        <v>0</v>
      </c>
      <c r="DD55" s="19">
        <v>0</v>
      </c>
      <c r="DE55" s="19">
        <v>0</v>
      </c>
      <c r="DF55" s="19">
        <v>0</v>
      </c>
      <c r="DG55" s="19">
        <v>1</v>
      </c>
      <c r="DH55" s="19">
        <v>0.25</v>
      </c>
      <c r="DI55" s="19">
        <v>0</v>
      </c>
      <c r="DJ55" s="19">
        <v>0.25</v>
      </c>
      <c r="DK55" s="19">
        <v>0.25</v>
      </c>
      <c r="DL55" s="19">
        <v>0</v>
      </c>
      <c r="DM55" s="19">
        <v>0</v>
      </c>
      <c r="DN55" s="19">
        <v>0</v>
      </c>
      <c r="DO55" s="19">
        <v>0</v>
      </c>
      <c r="DP55" s="19">
        <v>0</v>
      </c>
      <c r="DQ55" s="17">
        <v>0</v>
      </c>
      <c r="DR55" s="49">
        <v>0.16666666666666699</v>
      </c>
      <c r="DS55" s="19">
        <v>0.25</v>
      </c>
      <c r="DT55" s="19">
        <v>0.16666666666666699</v>
      </c>
      <c r="DU55" s="19">
        <v>0</v>
      </c>
      <c r="DV55" s="19">
        <v>0</v>
      </c>
      <c r="DW55" s="19">
        <v>0</v>
      </c>
      <c r="DX55" s="19">
        <v>0.16666666666666699</v>
      </c>
      <c r="DY55" s="19">
        <v>0</v>
      </c>
      <c r="DZ55" s="19">
        <v>0</v>
      </c>
      <c r="EA55" s="19">
        <v>0</v>
      </c>
      <c r="EB55" s="19">
        <v>0.25</v>
      </c>
      <c r="EC55" s="19">
        <v>0</v>
      </c>
      <c r="ED55" s="19">
        <v>0.5</v>
      </c>
      <c r="EE55" s="19">
        <v>0.75</v>
      </c>
      <c r="EF55" s="19">
        <v>0.5</v>
      </c>
      <c r="EG55" s="19">
        <v>0</v>
      </c>
      <c r="EH55" s="19">
        <v>0</v>
      </c>
      <c r="EI55" s="19">
        <v>0</v>
      </c>
      <c r="EJ55" s="19">
        <v>0.5</v>
      </c>
      <c r="EK55" s="19">
        <v>0</v>
      </c>
      <c r="EL55" s="19">
        <v>0</v>
      </c>
      <c r="EM55" s="19">
        <v>0</v>
      </c>
      <c r="EN55" s="19">
        <v>0.75</v>
      </c>
      <c r="EO55" s="17">
        <v>0</v>
      </c>
      <c r="EP55" s="49">
        <v>0.13888888888888901</v>
      </c>
      <c r="EQ55" s="19">
        <v>0.5</v>
      </c>
      <c r="ER55" s="19">
        <v>0</v>
      </c>
      <c r="ES55" s="19">
        <v>0.16666666666666699</v>
      </c>
      <c r="ET55" s="19">
        <v>0</v>
      </c>
      <c r="EU55" s="19">
        <v>0</v>
      </c>
      <c r="EV55" s="19">
        <v>0</v>
      </c>
      <c r="EW55" s="19">
        <v>0</v>
      </c>
      <c r="EX55" s="19">
        <v>8.3333333333333301E-2</v>
      </c>
      <c r="EY55" s="19">
        <v>0.11111111111111099</v>
      </c>
      <c r="EZ55" s="19">
        <v>0</v>
      </c>
      <c r="FA55" s="19">
        <v>0</v>
      </c>
      <c r="FB55" s="19">
        <v>0</v>
      </c>
      <c r="FC55" s="19">
        <v>5.5555555555555601E-2</v>
      </c>
      <c r="FD55" s="19">
        <v>0.5</v>
      </c>
      <c r="FE55" s="19">
        <v>0</v>
      </c>
      <c r="FF55" s="19">
        <v>0.33333333333333298</v>
      </c>
      <c r="FG55" s="19">
        <v>0</v>
      </c>
      <c r="FH55" s="19">
        <v>0</v>
      </c>
      <c r="FI55" s="19">
        <v>0</v>
      </c>
      <c r="FJ55" s="19">
        <v>0</v>
      </c>
      <c r="FK55" s="19">
        <v>0</v>
      </c>
      <c r="FL55" s="19">
        <v>0.11111111111111099</v>
      </c>
      <c r="FM55" s="19">
        <v>0</v>
      </c>
      <c r="FN55" s="19">
        <v>0</v>
      </c>
      <c r="FO55" s="17">
        <v>0</v>
      </c>
      <c r="FP55" s="49">
        <v>0.133333333333333</v>
      </c>
      <c r="FQ55" s="19">
        <v>8.3333333333333301E-2</v>
      </c>
      <c r="FR55" s="19">
        <v>0.36666666666666697</v>
      </c>
      <c r="FS55" s="19">
        <v>0.133333333333333</v>
      </c>
      <c r="FT55" s="19">
        <v>0.15</v>
      </c>
      <c r="FU55" s="19">
        <v>0.133333333333333</v>
      </c>
      <c r="FV55" s="19">
        <v>0.15384615384615399</v>
      </c>
      <c r="FW55" s="19">
        <v>0.15384615384615399</v>
      </c>
      <c r="FX55" s="19">
        <v>0.28846153846153799</v>
      </c>
      <c r="FY55" s="19">
        <v>0.230769230769231</v>
      </c>
      <c r="FZ55" s="19">
        <v>0.134615384615385</v>
      </c>
      <c r="GA55" s="17">
        <v>3.8461538461538498E-2</v>
      </c>
      <c r="GB55" s="49">
        <v>0</v>
      </c>
      <c r="GC55" s="19">
        <v>0</v>
      </c>
      <c r="GD55" s="19">
        <v>0</v>
      </c>
      <c r="GE55" s="19">
        <v>0.28333333333333299</v>
      </c>
      <c r="GF55" s="19">
        <v>1.6666666666666701E-2</v>
      </c>
      <c r="GG55" s="19">
        <v>0.1</v>
      </c>
      <c r="GH55" s="19">
        <v>0.05</v>
      </c>
      <c r="GI55" s="19">
        <v>0.233333333333333</v>
      </c>
      <c r="GJ55" s="19">
        <v>0</v>
      </c>
      <c r="GK55" s="19">
        <v>0.233333333333333</v>
      </c>
      <c r="GL55" s="19">
        <v>1.6666666666666701E-2</v>
      </c>
      <c r="GM55" s="19">
        <v>3.3333333333333298E-2</v>
      </c>
      <c r="GN55" s="19">
        <v>1.6666666666666701E-2</v>
      </c>
      <c r="GO55" s="19">
        <v>1.6666666666666701E-2</v>
      </c>
      <c r="GP55" s="19">
        <v>0</v>
      </c>
      <c r="GQ55" s="17">
        <v>0</v>
      </c>
      <c r="GR55" s="19">
        <v>1</v>
      </c>
      <c r="GS55" s="17">
        <v>0</v>
      </c>
      <c r="GT55" s="19">
        <v>0</v>
      </c>
      <c r="GU55" s="19">
        <v>0</v>
      </c>
      <c r="GV55" s="19">
        <v>0</v>
      </c>
      <c r="GW55" s="19">
        <v>0</v>
      </c>
      <c r="GX55" s="19">
        <v>0</v>
      </c>
      <c r="GY55" s="19">
        <v>0</v>
      </c>
      <c r="GZ55" s="19">
        <v>0</v>
      </c>
      <c r="HA55" s="17">
        <v>0</v>
      </c>
      <c r="HB55" s="49">
        <v>0</v>
      </c>
      <c r="HC55" s="19">
        <v>0</v>
      </c>
      <c r="HD55" s="19">
        <v>0</v>
      </c>
      <c r="HE55" s="19">
        <v>6.6666666666666693E-2</v>
      </c>
      <c r="HF55" s="19">
        <v>0</v>
      </c>
      <c r="HG55" s="19">
        <v>0</v>
      </c>
      <c r="HH55" s="19">
        <v>0</v>
      </c>
      <c r="HI55" s="19">
        <v>0.31666666666666698</v>
      </c>
      <c r="HJ55" s="19">
        <v>0.15</v>
      </c>
      <c r="HK55" s="19">
        <v>6.6666666666666693E-2</v>
      </c>
      <c r="HL55" s="19">
        <v>0.133333333333333</v>
      </c>
      <c r="HM55" s="19">
        <v>1.6666666666666701E-2</v>
      </c>
      <c r="HN55" s="19">
        <v>0.21666666666666701</v>
      </c>
      <c r="HO55" s="19">
        <v>0</v>
      </c>
      <c r="HP55" s="19">
        <v>3.3333333333333298E-2</v>
      </c>
      <c r="HQ55" s="17">
        <v>0</v>
      </c>
      <c r="HR55" s="19">
        <v>0.75</v>
      </c>
      <c r="HS55" s="19">
        <v>0.5</v>
      </c>
      <c r="HT55" s="19">
        <v>0</v>
      </c>
      <c r="HU55" s="19">
        <v>0</v>
      </c>
      <c r="HV55" s="19">
        <v>0.75</v>
      </c>
      <c r="HW55" s="19">
        <v>0.5</v>
      </c>
      <c r="HX55" s="17">
        <v>0</v>
      </c>
      <c r="HY55" s="19">
        <v>0.120538720538721</v>
      </c>
      <c r="HZ55" s="19">
        <v>9.82579417362026E-2</v>
      </c>
      <c r="IA55" s="19">
        <v>7.7323964280486004E-2</v>
      </c>
      <c r="IB55" s="19">
        <v>8.1961645439906305E-2</v>
      </c>
      <c r="IC55" s="19">
        <v>0.12121212121212099</v>
      </c>
      <c r="ID55" s="19">
        <v>4.7391304347826103E-2</v>
      </c>
      <c r="IE55" s="19">
        <v>7.7323964280486004E-2</v>
      </c>
      <c r="IF55" s="19">
        <v>3.4782608695652202E-2</v>
      </c>
      <c r="IG55" s="19">
        <v>5.5716586151368798E-2</v>
      </c>
      <c r="IH55" s="19">
        <v>5.5362318840579697E-2</v>
      </c>
      <c r="II55" s="19">
        <v>7.6650563607085304E-2</v>
      </c>
      <c r="IJ55" s="19">
        <v>5.0724637681159403E-2</v>
      </c>
      <c r="IK55" s="19">
        <v>5.0724637681159403E-2</v>
      </c>
      <c r="IL55" s="19">
        <v>5.2028985507246397E-2</v>
      </c>
      <c r="IM55" s="19">
        <v>0</v>
      </c>
      <c r="IN55" s="17">
        <v>0</v>
      </c>
      <c r="IO55" s="19">
        <v>0.5</v>
      </c>
      <c r="IP55" s="19">
        <v>0.25</v>
      </c>
      <c r="IQ55" s="19">
        <v>0.25</v>
      </c>
      <c r="IR55" s="19">
        <v>0.25</v>
      </c>
      <c r="IS55" s="19">
        <v>0.25</v>
      </c>
      <c r="IT55" s="19">
        <v>0.25</v>
      </c>
      <c r="IU55" s="17">
        <v>1</v>
      </c>
      <c r="IV55" s="16">
        <v>0.5</v>
      </c>
      <c r="IW55" s="16">
        <v>0.25</v>
      </c>
      <c r="IX55" s="16">
        <v>0</v>
      </c>
      <c r="IY55" s="16">
        <v>0</v>
      </c>
      <c r="IZ55" s="16">
        <v>-0.25</v>
      </c>
      <c r="JA55" s="16">
        <v>0.25</v>
      </c>
      <c r="JB55" s="16">
        <v>0</v>
      </c>
      <c r="JC55" s="19">
        <v>-0.5</v>
      </c>
      <c r="JD55" s="16">
        <v>0</v>
      </c>
      <c r="JE55" s="16">
        <v>1</v>
      </c>
      <c r="JF55" s="19">
        <v>0</v>
      </c>
      <c r="JG55" s="17">
        <v>0</v>
      </c>
      <c r="JH55" s="16">
        <v>6.3157894736842093E-2</v>
      </c>
      <c r="JI55" s="16">
        <v>6.95906432748538E-2</v>
      </c>
      <c r="JJ55" s="16">
        <v>0.110233918128655</v>
      </c>
      <c r="JK55" s="16">
        <v>0.16578947368421099</v>
      </c>
      <c r="JL55" s="16">
        <v>0.138011695906433</v>
      </c>
      <c r="JM55" s="16">
        <v>0.106578947368421</v>
      </c>
      <c r="JN55" s="16">
        <v>7.8801169590643302E-2</v>
      </c>
      <c r="JO55" s="19">
        <v>0.10380116959064301</v>
      </c>
      <c r="JP55" s="16">
        <v>8.5233918128654995E-2</v>
      </c>
      <c r="JQ55" s="16">
        <v>7.8801169590643302E-2</v>
      </c>
      <c r="JR55" s="19">
        <v>0</v>
      </c>
      <c r="JS55" s="17">
        <v>0</v>
      </c>
      <c r="JT55" s="19">
        <v>0.25</v>
      </c>
      <c r="JU55" s="16">
        <v>0.5</v>
      </c>
      <c r="JV55" s="16">
        <v>0.75</v>
      </c>
      <c r="JW55" s="16">
        <v>0.25</v>
      </c>
      <c r="JX55" s="16">
        <v>0.75</v>
      </c>
      <c r="JY55" s="16">
        <v>0.25</v>
      </c>
      <c r="JZ55" s="16">
        <v>0</v>
      </c>
      <c r="KA55" s="19">
        <v>0</v>
      </c>
      <c r="KB55" s="16">
        <v>0.5</v>
      </c>
      <c r="KC55" s="16">
        <v>0.25</v>
      </c>
      <c r="KD55" s="19">
        <v>0</v>
      </c>
      <c r="KE55" s="17">
        <v>0</v>
      </c>
      <c r="KF55" s="19">
        <v>-0.25</v>
      </c>
      <c r="KG55" s="19">
        <v>0</v>
      </c>
      <c r="KH55" s="19">
        <v>0.75</v>
      </c>
      <c r="KI55" s="19">
        <v>0.75</v>
      </c>
      <c r="KJ55" s="19">
        <v>1</v>
      </c>
      <c r="KK55" s="19">
        <v>1</v>
      </c>
      <c r="KL55" s="19">
        <v>0.5</v>
      </c>
      <c r="KM55" s="19">
        <v>0</v>
      </c>
      <c r="KN55" s="49">
        <v>0.5</v>
      </c>
      <c r="KO55" s="19">
        <v>0.25</v>
      </c>
      <c r="KP55" s="19">
        <v>0.25</v>
      </c>
      <c r="KQ55" s="19">
        <v>-0.25</v>
      </c>
      <c r="KR55" s="19">
        <v>-0.25</v>
      </c>
      <c r="KS55" s="19">
        <v>0.25</v>
      </c>
      <c r="KT55" s="17">
        <v>1</v>
      </c>
      <c r="KU55" s="16">
        <v>0.33333333333333298</v>
      </c>
      <c r="KV55" s="16">
        <v>0.133333333333333</v>
      </c>
      <c r="KW55" s="16">
        <v>0.21666666666666701</v>
      </c>
      <c r="KX55" s="16">
        <v>0.25</v>
      </c>
      <c r="KY55" s="19">
        <v>6.6666666666666693E-2</v>
      </c>
      <c r="KZ55" s="16">
        <v>0.33333333333333298</v>
      </c>
      <c r="LA55" s="16">
        <v>0.133333333333333</v>
      </c>
      <c r="LB55" s="16">
        <v>0.18888888888888899</v>
      </c>
      <c r="LC55" s="16">
        <v>0.27777777777777801</v>
      </c>
      <c r="LD55" s="17">
        <v>6.6666666666666693E-2</v>
      </c>
      <c r="LE55" s="16">
        <v>0</v>
      </c>
      <c r="LF55" s="16">
        <v>0.5</v>
      </c>
      <c r="LG55" s="16">
        <v>0.5</v>
      </c>
      <c r="LH55" s="16">
        <v>0</v>
      </c>
      <c r="LI55" s="16">
        <v>0</v>
      </c>
      <c r="LJ55" s="17">
        <v>0</v>
      </c>
      <c r="LK55" s="16">
        <v>0</v>
      </c>
      <c r="LL55" s="16">
        <v>0.5</v>
      </c>
      <c r="LM55" s="16">
        <v>0.25</v>
      </c>
      <c r="LN55" s="16">
        <v>0.25</v>
      </c>
      <c r="LO55" s="19">
        <v>0</v>
      </c>
      <c r="LP55" s="17">
        <v>0</v>
      </c>
      <c r="LQ55" s="16">
        <v>0.25</v>
      </c>
      <c r="LR55" s="16">
        <v>0.5</v>
      </c>
      <c r="LS55" s="16">
        <v>0.25</v>
      </c>
      <c r="LT55" s="16">
        <v>0</v>
      </c>
      <c r="LU55" s="19">
        <v>0</v>
      </c>
      <c r="LV55" s="16">
        <v>0.25</v>
      </c>
      <c r="LW55" s="16">
        <v>0</v>
      </c>
      <c r="LX55" s="19">
        <v>0</v>
      </c>
      <c r="LY55" s="19">
        <v>0</v>
      </c>
      <c r="LZ55" s="17">
        <v>0</v>
      </c>
      <c r="MA55" s="16">
        <v>0</v>
      </c>
      <c r="MB55" s="16">
        <v>0</v>
      </c>
      <c r="MC55" s="16">
        <v>0</v>
      </c>
      <c r="MD55" s="16">
        <v>0</v>
      </c>
      <c r="ME55" s="19">
        <v>0</v>
      </c>
      <c r="MF55" s="16">
        <v>0</v>
      </c>
      <c r="MG55" s="16">
        <v>0</v>
      </c>
      <c r="MH55" s="19">
        <v>0</v>
      </c>
      <c r="MI55" s="17">
        <v>0</v>
      </c>
      <c r="MJ55" s="16">
        <v>0</v>
      </c>
      <c r="MK55" s="16">
        <v>0.25</v>
      </c>
      <c r="ML55" s="16">
        <v>0.75</v>
      </c>
      <c r="MM55" s="16">
        <v>0</v>
      </c>
      <c r="MN55" s="16">
        <v>0</v>
      </c>
      <c r="MO55" s="17">
        <v>0</v>
      </c>
      <c r="MP55" s="16">
        <v>0</v>
      </c>
      <c r="MQ55" s="16">
        <v>0.5</v>
      </c>
      <c r="MR55" s="16">
        <v>0.25</v>
      </c>
      <c r="MS55" s="16">
        <v>0.25</v>
      </c>
      <c r="MT55" s="19">
        <v>0</v>
      </c>
      <c r="MU55" s="17">
        <v>0</v>
      </c>
      <c r="MV55" s="16">
        <v>0</v>
      </c>
      <c r="MW55" s="16">
        <v>0.25</v>
      </c>
      <c r="MX55" s="16">
        <v>0.25</v>
      </c>
      <c r="MY55" s="16">
        <v>0</v>
      </c>
      <c r="MZ55" s="19">
        <v>0.25</v>
      </c>
      <c r="NA55" s="16">
        <v>0</v>
      </c>
      <c r="NB55" s="16">
        <v>0</v>
      </c>
      <c r="NC55" s="19">
        <v>0</v>
      </c>
      <c r="ND55" s="17">
        <v>0</v>
      </c>
      <c r="NE55" s="19">
        <v>0</v>
      </c>
      <c r="NF55" s="16">
        <v>0</v>
      </c>
      <c r="NG55" s="16">
        <v>0</v>
      </c>
      <c r="NH55" s="16">
        <v>0</v>
      </c>
      <c r="NI55" s="19">
        <v>0</v>
      </c>
      <c r="NJ55" s="16">
        <v>0</v>
      </c>
      <c r="NK55" s="16">
        <v>0</v>
      </c>
      <c r="NL55" s="19">
        <v>0</v>
      </c>
      <c r="NM55" s="17">
        <v>0</v>
      </c>
      <c r="NN55" s="16">
        <v>0</v>
      </c>
      <c r="NO55" s="16">
        <v>0</v>
      </c>
      <c r="NP55" s="16">
        <v>1</v>
      </c>
      <c r="NQ55" s="16">
        <v>0</v>
      </c>
      <c r="NR55" s="16">
        <v>0</v>
      </c>
      <c r="NS55" s="17">
        <v>0.25</v>
      </c>
      <c r="NT55" s="16">
        <v>0</v>
      </c>
      <c r="NU55" s="16">
        <v>0</v>
      </c>
      <c r="NV55" s="16">
        <v>1</v>
      </c>
      <c r="NW55" s="16">
        <v>0</v>
      </c>
      <c r="NX55" s="19">
        <v>0</v>
      </c>
      <c r="NY55" s="17">
        <v>0.25</v>
      </c>
      <c r="NZ55" s="16">
        <v>0</v>
      </c>
      <c r="OA55" s="16">
        <v>0</v>
      </c>
      <c r="OB55" s="16">
        <v>0</v>
      </c>
      <c r="OC55" s="16">
        <v>0</v>
      </c>
      <c r="OD55" s="19">
        <v>0</v>
      </c>
      <c r="OE55" s="16">
        <v>0</v>
      </c>
      <c r="OF55" s="16">
        <v>0</v>
      </c>
      <c r="OG55" s="19">
        <v>0</v>
      </c>
      <c r="OH55" s="17">
        <v>0</v>
      </c>
      <c r="OI55" s="19">
        <v>0</v>
      </c>
      <c r="OJ55" s="16">
        <v>0</v>
      </c>
      <c r="OK55" s="16">
        <v>0</v>
      </c>
      <c r="OL55" s="16">
        <v>0</v>
      </c>
      <c r="OM55" s="19">
        <v>0</v>
      </c>
      <c r="ON55" s="16">
        <v>0</v>
      </c>
      <c r="OO55" s="16">
        <v>0</v>
      </c>
      <c r="OP55" s="19">
        <v>0</v>
      </c>
      <c r="OQ55" s="17">
        <v>0</v>
      </c>
      <c r="OR55" s="16">
        <v>0</v>
      </c>
      <c r="OS55" s="16">
        <v>0.75</v>
      </c>
      <c r="OT55" s="16">
        <v>0.25</v>
      </c>
      <c r="OU55" s="16">
        <v>0</v>
      </c>
      <c r="OV55" s="19">
        <v>0</v>
      </c>
      <c r="OW55" s="17">
        <v>0</v>
      </c>
      <c r="OX55" s="16">
        <v>0</v>
      </c>
      <c r="OY55" s="16">
        <v>0.75</v>
      </c>
      <c r="OZ55" s="16">
        <v>0</v>
      </c>
      <c r="PA55" s="16">
        <v>0.25</v>
      </c>
      <c r="PB55" s="19">
        <v>0</v>
      </c>
      <c r="PC55" s="17">
        <v>0</v>
      </c>
      <c r="PD55" s="16">
        <v>0.5</v>
      </c>
      <c r="PE55" s="16">
        <v>0.75</v>
      </c>
      <c r="PF55" s="16">
        <v>0.75</v>
      </c>
      <c r="PG55" s="16">
        <v>0</v>
      </c>
      <c r="PH55" s="19">
        <v>0.5</v>
      </c>
      <c r="PI55" s="16">
        <v>0</v>
      </c>
      <c r="PJ55" s="16">
        <v>0</v>
      </c>
      <c r="PK55" s="19">
        <v>0</v>
      </c>
      <c r="PL55" s="17">
        <v>0</v>
      </c>
      <c r="PM55" s="19">
        <v>0</v>
      </c>
      <c r="PN55" s="16">
        <v>0</v>
      </c>
      <c r="PO55" s="16">
        <v>0</v>
      </c>
      <c r="PP55" s="16">
        <v>0</v>
      </c>
      <c r="PQ55" s="19">
        <v>0</v>
      </c>
      <c r="PR55" s="16">
        <v>0</v>
      </c>
      <c r="PS55" s="16">
        <v>0</v>
      </c>
      <c r="PT55" s="19">
        <v>0</v>
      </c>
      <c r="PU55" s="17">
        <v>0</v>
      </c>
      <c r="PV55" s="16">
        <v>0.45833333333333298</v>
      </c>
      <c r="PW55" s="16">
        <v>0.16666666666666699</v>
      </c>
      <c r="PX55" s="16">
        <v>0</v>
      </c>
      <c r="PY55" s="16">
        <v>0.16666666666666699</v>
      </c>
      <c r="PZ55" s="19">
        <v>0</v>
      </c>
      <c r="QA55" s="16">
        <v>0.125</v>
      </c>
      <c r="QB55" s="16">
        <v>0</v>
      </c>
      <c r="QC55" s="19">
        <v>8.3333333333333301E-2</v>
      </c>
      <c r="QD55" s="17">
        <v>0</v>
      </c>
      <c r="QE55" s="19">
        <v>0</v>
      </c>
      <c r="QF55" s="16">
        <v>0</v>
      </c>
      <c r="QG55" s="16">
        <v>0.125</v>
      </c>
      <c r="QH55" s="16">
        <v>0.29166666666666702</v>
      </c>
      <c r="QI55" s="19">
        <v>0.33333333333333298</v>
      </c>
      <c r="QJ55" s="16">
        <v>0.16666666666666699</v>
      </c>
      <c r="QK55" s="16">
        <v>8.3333333333333301E-2</v>
      </c>
      <c r="QL55" s="19">
        <v>0</v>
      </c>
      <c r="QM55" s="17">
        <v>0</v>
      </c>
      <c r="QN55" s="16">
        <v>0.125</v>
      </c>
      <c r="QO55" s="16">
        <v>0.20833333333333301</v>
      </c>
      <c r="QP55" s="16">
        <v>0.29166666666666702</v>
      </c>
      <c r="QQ55" s="16">
        <v>4.1666666666666699E-2</v>
      </c>
      <c r="QR55" s="19">
        <v>0</v>
      </c>
      <c r="QS55" s="16">
        <v>0.33333333333333298</v>
      </c>
      <c r="QT55" s="16">
        <v>0</v>
      </c>
      <c r="QU55" s="19">
        <v>0</v>
      </c>
      <c r="QV55" s="17">
        <v>0</v>
      </c>
      <c r="QW55" s="49">
        <v>1.2124999999999999</v>
      </c>
      <c r="QX55" s="19">
        <v>2.7574999999999998</v>
      </c>
      <c r="QY55" s="19">
        <v>0</v>
      </c>
      <c r="QZ55" s="17">
        <v>1.5</v>
      </c>
      <c r="RA55" s="49">
        <v>0.82499999999999996</v>
      </c>
      <c r="RB55" s="19">
        <v>1.7</v>
      </c>
      <c r="RC55" s="19">
        <v>0</v>
      </c>
      <c r="RD55" s="17">
        <v>1.5</v>
      </c>
      <c r="RE55" s="49">
        <v>5835.25</v>
      </c>
      <c r="RF55" s="19">
        <v>329.75</v>
      </c>
      <c r="RG55" s="19">
        <v>187.5</v>
      </c>
      <c r="RH55" s="17">
        <v>2424</v>
      </c>
      <c r="RI55" s="49">
        <v>9.1974999999999998</v>
      </c>
      <c r="RJ55" s="19">
        <v>14.295</v>
      </c>
      <c r="RK55" s="19">
        <v>5</v>
      </c>
      <c r="RL55" s="17">
        <v>21.25</v>
      </c>
    </row>
    <row r="56" spans="1:480" x14ac:dyDescent="0.25">
      <c r="A56" s="33"/>
      <c r="B56" s="49"/>
      <c r="C56" s="17"/>
      <c r="D56" s="49"/>
      <c r="E56" s="19"/>
      <c r="F56" s="19"/>
      <c r="G56" s="17"/>
      <c r="H56" s="19"/>
      <c r="I56" s="19"/>
      <c r="J56" s="19"/>
      <c r="K56" s="19"/>
      <c r="L56" s="19"/>
      <c r="M56" s="19"/>
      <c r="N56" s="19"/>
      <c r="O56" s="19"/>
      <c r="P56" s="19"/>
      <c r="Q56" s="19"/>
      <c r="R56" s="19"/>
      <c r="S56" s="19"/>
      <c r="T56" s="19"/>
      <c r="U56" s="19"/>
      <c r="V56" s="19"/>
      <c r="W56" s="19"/>
      <c r="X56" s="49"/>
      <c r="Y56" s="19"/>
      <c r="Z56" s="19"/>
      <c r="AA56" s="19"/>
      <c r="AB56" s="49"/>
      <c r="AC56" s="19"/>
      <c r="AD56" s="19"/>
      <c r="AE56" s="19"/>
      <c r="AF56" s="19"/>
      <c r="AG56" s="19"/>
      <c r="AH56" s="19"/>
      <c r="AI56" s="19"/>
      <c r="AJ56" s="19"/>
      <c r="AK56" s="19"/>
      <c r="AL56" s="19"/>
      <c r="AM56" s="19"/>
      <c r="AN56" s="19"/>
      <c r="AO56" s="19"/>
      <c r="AP56" s="19"/>
      <c r="AQ56" s="19"/>
      <c r="AR56" s="19"/>
      <c r="AS56" s="19"/>
      <c r="AT56" s="19"/>
      <c r="AU56" s="19"/>
      <c r="AV56" s="19"/>
      <c r="AW56" s="17"/>
      <c r="AX56" s="49"/>
      <c r="AY56" s="19"/>
      <c r="AZ56" s="19"/>
      <c r="BA56" s="19"/>
      <c r="BB56" s="19"/>
      <c r="BC56" s="19"/>
      <c r="BD56" s="19"/>
      <c r="BE56" s="19"/>
      <c r="BF56" s="19"/>
      <c r="BG56" s="19"/>
      <c r="BH56" s="19"/>
      <c r="BI56" s="19"/>
      <c r="BJ56" s="19"/>
      <c r="BK56" s="19"/>
      <c r="BL56" s="19"/>
      <c r="BM56" s="19"/>
      <c r="BN56" s="19"/>
      <c r="BO56" s="19"/>
      <c r="BP56" s="19"/>
      <c r="BQ56" s="19"/>
      <c r="BR56" s="19"/>
      <c r="BS56" s="19"/>
      <c r="BT56" s="19"/>
      <c r="BU56" s="17"/>
      <c r="BV56" s="90"/>
      <c r="BW56" s="17"/>
      <c r="BX56" s="16"/>
      <c r="BY56" s="16"/>
      <c r="BZ56" s="16"/>
      <c r="CA56" s="17"/>
      <c r="CB56" s="19"/>
      <c r="CC56" s="19"/>
      <c r="CD56" s="19"/>
      <c r="CE56" s="19"/>
      <c r="CF56" s="19"/>
      <c r="CG56" s="19"/>
      <c r="CH56" s="19"/>
      <c r="CI56" s="19"/>
      <c r="CJ56" s="19"/>
      <c r="CK56" s="19"/>
      <c r="CL56" s="19"/>
      <c r="CM56" s="19"/>
      <c r="CN56" s="19"/>
      <c r="CO56" s="19"/>
      <c r="CP56" s="19"/>
      <c r="CQ56" s="17"/>
      <c r="CR56" s="16"/>
      <c r="CS56" s="16"/>
      <c r="CT56" s="16"/>
      <c r="CU56" s="17"/>
      <c r="CV56" s="49"/>
      <c r="CW56" s="19"/>
      <c r="CX56" s="19"/>
      <c r="CY56" s="19"/>
      <c r="CZ56" s="19"/>
      <c r="DA56" s="19"/>
      <c r="DB56" s="19"/>
      <c r="DC56" s="19"/>
      <c r="DD56" s="19"/>
      <c r="DE56" s="19"/>
      <c r="DF56" s="19"/>
      <c r="DG56" s="19"/>
      <c r="DH56" s="19"/>
      <c r="DI56" s="19"/>
      <c r="DJ56" s="19"/>
      <c r="DK56" s="19"/>
      <c r="DL56" s="19"/>
      <c r="DM56" s="19"/>
      <c r="DN56" s="19"/>
      <c r="DO56" s="19"/>
      <c r="DP56" s="19"/>
      <c r="DQ56" s="17"/>
      <c r="DR56" s="49"/>
      <c r="DS56" s="19"/>
      <c r="DT56" s="19"/>
      <c r="DU56" s="19"/>
      <c r="DV56" s="19"/>
      <c r="DW56" s="19"/>
      <c r="DX56" s="19"/>
      <c r="DY56" s="19"/>
      <c r="DZ56" s="19"/>
      <c r="EA56" s="19"/>
      <c r="EB56" s="19"/>
      <c r="EC56" s="19"/>
      <c r="ED56" s="19"/>
      <c r="EE56" s="19"/>
      <c r="EF56" s="19"/>
      <c r="EG56" s="19"/>
      <c r="EH56" s="19"/>
      <c r="EI56" s="19"/>
      <c r="EJ56" s="19"/>
      <c r="EK56" s="19"/>
      <c r="EL56" s="19"/>
      <c r="EM56" s="19"/>
      <c r="EN56" s="19"/>
      <c r="EO56" s="17"/>
      <c r="EP56" s="4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49"/>
      <c r="FQ56" s="19"/>
      <c r="FR56" s="19"/>
      <c r="FS56" s="19"/>
      <c r="FT56" s="19"/>
      <c r="FU56" s="19"/>
      <c r="FV56" s="19"/>
      <c r="FW56" s="19"/>
      <c r="FX56" s="19"/>
      <c r="FY56" s="19"/>
      <c r="FZ56" s="19"/>
      <c r="GA56" s="17"/>
      <c r="GB56" s="49"/>
      <c r="GC56" s="19"/>
      <c r="GD56" s="19"/>
      <c r="GE56" s="19"/>
      <c r="GF56" s="19"/>
      <c r="GG56" s="19"/>
      <c r="GH56" s="19"/>
      <c r="GI56" s="19"/>
      <c r="GJ56" s="19"/>
      <c r="GK56" s="19"/>
      <c r="GL56" s="19"/>
      <c r="GM56" s="19"/>
      <c r="GN56" s="19"/>
      <c r="GO56" s="19"/>
      <c r="GP56" s="19"/>
      <c r="GQ56" s="17"/>
      <c r="GR56" s="19"/>
      <c r="GS56" s="17"/>
      <c r="GT56" s="19"/>
      <c r="GU56" s="19"/>
      <c r="GV56" s="19"/>
      <c r="GW56" s="19"/>
      <c r="GX56" s="19"/>
      <c r="GY56" s="19"/>
      <c r="GZ56" s="19"/>
      <c r="HA56" s="17"/>
      <c r="HB56" s="49"/>
      <c r="HC56" s="19"/>
      <c r="HD56" s="19"/>
      <c r="HE56" s="19"/>
      <c r="HF56" s="19"/>
      <c r="HG56" s="19"/>
      <c r="HH56" s="19"/>
      <c r="HI56" s="19"/>
      <c r="HJ56" s="19"/>
      <c r="HK56" s="19"/>
      <c r="HL56" s="19"/>
      <c r="HM56" s="19"/>
      <c r="HN56" s="19"/>
      <c r="HO56" s="19"/>
      <c r="HP56" s="19"/>
      <c r="HQ56" s="17"/>
      <c r="HR56" s="19"/>
      <c r="HS56" s="19"/>
      <c r="HT56" s="19"/>
      <c r="HU56" s="19"/>
      <c r="HV56" s="19"/>
      <c r="HW56" s="19"/>
      <c r="HX56" s="17"/>
      <c r="HY56" s="1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9"/>
      <c r="JD56" s="16"/>
      <c r="JE56" s="16"/>
      <c r="JF56" s="19"/>
      <c r="JG56" s="17"/>
      <c r="JH56" s="16"/>
      <c r="JI56" s="16"/>
      <c r="JJ56" s="16"/>
      <c r="JK56" s="16"/>
      <c r="JL56" s="16"/>
      <c r="JM56" s="16"/>
      <c r="JN56" s="16"/>
      <c r="JO56" s="19"/>
      <c r="JP56" s="16"/>
      <c r="JQ56" s="16"/>
      <c r="JR56" s="19"/>
      <c r="JS56" s="17"/>
      <c r="JT56" s="19"/>
      <c r="JU56" s="16"/>
      <c r="JV56" s="16"/>
      <c r="JW56" s="16"/>
      <c r="JX56" s="16"/>
      <c r="JY56" s="16"/>
      <c r="JZ56" s="16"/>
      <c r="KA56" s="19"/>
      <c r="KB56" s="16"/>
      <c r="KC56" s="16"/>
      <c r="KD56" s="19"/>
      <c r="KE56" s="17"/>
      <c r="KF56" s="19"/>
      <c r="KG56" s="19"/>
      <c r="KH56" s="19"/>
      <c r="KI56" s="19"/>
      <c r="KJ56" s="19"/>
      <c r="KK56" s="19"/>
      <c r="KL56" s="19"/>
      <c r="KM56" s="19"/>
      <c r="KN56" s="49"/>
      <c r="KO56" s="19"/>
      <c r="KP56" s="19"/>
      <c r="KQ56" s="19"/>
      <c r="KR56" s="19"/>
      <c r="KS56" s="19"/>
      <c r="KT56" s="17"/>
      <c r="KU56" s="16"/>
      <c r="KV56" s="16"/>
      <c r="KW56" s="16"/>
      <c r="KX56" s="16"/>
      <c r="KY56" s="19"/>
      <c r="KZ56" s="16"/>
      <c r="LA56" s="16"/>
      <c r="LB56" s="16"/>
      <c r="LC56" s="16"/>
      <c r="LD56" s="17"/>
      <c r="LE56" s="16"/>
      <c r="LF56" s="16"/>
      <c r="LG56" s="16"/>
      <c r="LH56" s="16"/>
      <c r="LI56" s="16"/>
      <c r="LJ56" s="17"/>
      <c r="LK56" s="16"/>
      <c r="LL56" s="16"/>
      <c r="LM56" s="16"/>
      <c r="LN56" s="16"/>
      <c r="LO56" s="19"/>
      <c r="LP56" s="17"/>
      <c r="LQ56" s="16"/>
      <c r="LR56" s="16"/>
      <c r="LS56" s="16"/>
      <c r="LT56" s="16"/>
      <c r="LU56" s="19"/>
      <c r="LV56" s="16"/>
      <c r="LW56" s="16"/>
      <c r="LX56" s="19"/>
      <c r="LY56" s="19"/>
      <c r="LZ56" s="17"/>
      <c r="MA56" s="16"/>
      <c r="MB56" s="16"/>
      <c r="MC56" s="16"/>
      <c r="MD56" s="16"/>
      <c r="ME56" s="19"/>
      <c r="MF56" s="16"/>
      <c r="MG56" s="16"/>
      <c r="MH56" s="19"/>
      <c r="MI56" s="17"/>
      <c r="MJ56" s="16"/>
      <c r="MK56" s="16"/>
      <c r="ML56" s="16"/>
      <c r="MM56" s="16"/>
      <c r="MN56" s="16"/>
      <c r="MO56" s="17"/>
      <c r="MP56" s="16"/>
      <c r="MQ56" s="16"/>
      <c r="MR56" s="16"/>
      <c r="MS56" s="16"/>
      <c r="MT56" s="19"/>
      <c r="MU56" s="17"/>
      <c r="MV56" s="16"/>
      <c r="MW56" s="16"/>
      <c r="MX56" s="16"/>
      <c r="MY56" s="16"/>
      <c r="MZ56" s="19"/>
      <c r="NA56" s="16"/>
      <c r="NB56" s="16"/>
      <c r="NC56" s="19"/>
      <c r="ND56" s="17"/>
      <c r="NE56" s="19"/>
      <c r="NF56" s="16"/>
      <c r="NG56" s="16"/>
      <c r="NH56" s="16"/>
      <c r="NI56" s="19"/>
      <c r="NJ56" s="16"/>
      <c r="NK56" s="16"/>
      <c r="NL56" s="19"/>
      <c r="NM56" s="17"/>
      <c r="NN56" s="16"/>
      <c r="NO56" s="16"/>
      <c r="NP56" s="16"/>
      <c r="NQ56" s="16"/>
      <c r="NR56" s="16"/>
      <c r="NS56" s="17"/>
      <c r="NT56" s="16"/>
      <c r="NU56" s="16"/>
      <c r="NV56" s="16"/>
      <c r="NW56" s="16"/>
      <c r="NX56" s="19"/>
      <c r="NY56" s="17"/>
      <c r="NZ56" s="16"/>
      <c r="OA56" s="16"/>
      <c r="OB56" s="16"/>
      <c r="OC56" s="16"/>
      <c r="OD56" s="19"/>
      <c r="OE56" s="16"/>
      <c r="OF56" s="16"/>
      <c r="OG56" s="19"/>
      <c r="OH56" s="17"/>
      <c r="OI56" s="19"/>
      <c r="OJ56" s="16"/>
      <c r="OK56" s="16"/>
      <c r="OL56" s="16"/>
      <c r="OM56" s="19"/>
      <c r="ON56" s="16"/>
      <c r="OO56" s="16"/>
      <c r="OP56" s="19"/>
      <c r="OQ56" s="17"/>
      <c r="OR56" s="16"/>
      <c r="OS56" s="16"/>
      <c r="OT56" s="16"/>
      <c r="OU56" s="16"/>
      <c r="OV56" s="19"/>
      <c r="OW56" s="17"/>
      <c r="OX56" s="16"/>
      <c r="OY56" s="16"/>
      <c r="OZ56" s="16"/>
      <c r="PA56" s="16"/>
      <c r="PB56" s="19"/>
      <c r="PC56" s="17"/>
      <c r="PD56" s="16"/>
      <c r="PE56" s="16"/>
      <c r="PF56" s="16"/>
      <c r="PG56" s="16"/>
      <c r="PH56" s="19"/>
      <c r="PI56" s="16"/>
      <c r="PJ56" s="16"/>
      <c r="PK56" s="19"/>
      <c r="PL56" s="17"/>
      <c r="PM56" s="19"/>
      <c r="PN56" s="16"/>
      <c r="PO56" s="16"/>
      <c r="PP56" s="16"/>
      <c r="PQ56" s="19"/>
      <c r="PR56" s="16"/>
      <c r="PS56" s="16"/>
      <c r="PT56" s="19"/>
      <c r="PU56" s="17"/>
      <c r="PV56" s="16"/>
      <c r="PW56" s="16"/>
      <c r="PX56" s="16"/>
      <c r="PY56" s="16"/>
      <c r="PZ56" s="19"/>
      <c r="QA56" s="16"/>
      <c r="QB56" s="16"/>
      <c r="QC56" s="19"/>
      <c r="QD56" s="17"/>
      <c r="QE56" s="19"/>
      <c r="QF56" s="16"/>
      <c r="QG56" s="16"/>
      <c r="QH56" s="16"/>
      <c r="QI56" s="19"/>
      <c r="QJ56" s="16"/>
      <c r="QK56" s="16"/>
      <c r="QL56" s="19"/>
      <c r="QM56" s="17"/>
      <c r="QN56" s="16"/>
      <c r="QO56" s="16"/>
      <c r="QP56" s="16"/>
      <c r="QQ56" s="16"/>
      <c r="QR56" s="19"/>
      <c r="QS56" s="16"/>
      <c r="QT56" s="16"/>
      <c r="QU56" s="19"/>
      <c r="QV56" s="17"/>
      <c r="QW56" s="49"/>
      <c r="QX56" s="19"/>
      <c r="QY56" s="19"/>
      <c r="QZ56" s="17"/>
      <c r="RA56" s="49"/>
      <c r="RB56" s="19"/>
      <c r="RC56" s="19"/>
      <c r="RD56" s="17"/>
      <c r="RE56" s="49"/>
      <c r="RF56" s="19"/>
      <c r="RG56" s="19"/>
      <c r="RH56" s="17"/>
      <c r="RI56" s="49"/>
      <c r="RJ56" s="19"/>
      <c r="RK56" s="19"/>
      <c r="RL56" s="17"/>
    </row>
    <row r="57" spans="1:480" x14ac:dyDescent="0.25">
      <c r="A57" s="33"/>
      <c r="B57" s="49"/>
      <c r="C57" s="17"/>
      <c r="D57" s="49"/>
      <c r="E57" s="19"/>
      <c r="F57" s="19"/>
      <c r="G57" s="17"/>
      <c r="H57" s="19"/>
      <c r="I57" s="19"/>
      <c r="J57" s="19"/>
      <c r="K57" s="19"/>
      <c r="L57" s="19"/>
      <c r="M57" s="19"/>
      <c r="N57" s="19"/>
      <c r="O57" s="19"/>
      <c r="P57" s="19"/>
      <c r="Q57" s="19"/>
      <c r="R57" s="19"/>
      <c r="S57" s="19"/>
      <c r="T57" s="19"/>
      <c r="U57" s="19"/>
      <c r="V57" s="19"/>
      <c r="W57" s="19"/>
      <c r="X57" s="49"/>
      <c r="Y57" s="19"/>
      <c r="Z57" s="19"/>
      <c r="AA57" s="19"/>
      <c r="AB57" s="49"/>
      <c r="AC57" s="19"/>
      <c r="AD57" s="19"/>
      <c r="AE57" s="19"/>
      <c r="AF57" s="19"/>
      <c r="AG57" s="19"/>
      <c r="AH57" s="19"/>
      <c r="AI57" s="19"/>
      <c r="AJ57" s="19"/>
      <c r="AK57" s="19"/>
      <c r="AL57" s="19"/>
      <c r="AM57" s="19"/>
      <c r="AN57" s="19"/>
      <c r="AO57" s="19"/>
      <c r="AP57" s="19"/>
      <c r="AQ57" s="19"/>
      <c r="AR57" s="19"/>
      <c r="AS57" s="19"/>
      <c r="AT57" s="19"/>
      <c r="AU57" s="19"/>
      <c r="AV57" s="19"/>
      <c r="AW57" s="17"/>
      <c r="AX57" s="49"/>
      <c r="AY57" s="19"/>
      <c r="AZ57" s="19"/>
      <c r="BA57" s="19"/>
      <c r="BB57" s="19"/>
      <c r="BC57" s="19"/>
      <c r="BD57" s="19"/>
      <c r="BE57" s="19"/>
      <c r="BF57" s="19"/>
      <c r="BG57" s="19"/>
      <c r="BH57" s="19"/>
      <c r="BI57" s="19"/>
      <c r="BJ57" s="19"/>
      <c r="BK57" s="19"/>
      <c r="BL57" s="19"/>
      <c r="BM57" s="19"/>
      <c r="BN57" s="19"/>
      <c r="BO57" s="19"/>
      <c r="BP57" s="19"/>
      <c r="BQ57" s="19"/>
      <c r="BR57" s="19"/>
      <c r="BS57" s="19"/>
      <c r="BT57" s="19"/>
      <c r="BU57" s="17"/>
      <c r="BV57" s="90"/>
      <c r="BW57" s="17"/>
      <c r="BX57" s="16"/>
      <c r="BY57" s="16"/>
      <c r="BZ57" s="16"/>
      <c r="CA57" s="17"/>
      <c r="CB57" s="19"/>
      <c r="CC57" s="19"/>
      <c r="CD57" s="19"/>
      <c r="CE57" s="19"/>
      <c r="CF57" s="19"/>
      <c r="CG57" s="19"/>
      <c r="CH57" s="19"/>
      <c r="CI57" s="19"/>
      <c r="CJ57" s="19"/>
      <c r="CK57" s="19"/>
      <c r="CL57" s="19"/>
      <c r="CM57" s="19"/>
      <c r="CN57" s="19"/>
      <c r="CO57" s="19"/>
      <c r="CP57" s="19"/>
      <c r="CQ57" s="17"/>
      <c r="CR57" s="16"/>
      <c r="CS57" s="16"/>
      <c r="CT57" s="16"/>
      <c r="CU57" s="17"/>
      <c r="CV57" s="49"/>
      <c r="CW57" s="19"/>
      <c r="CX57" s="19"/>
      <c r="CY57" s="19"/>
      <c r="CZ57" s="19"/>
      <c r="DA57" s="19"/>
      <c r="DB57" s="19"/>
      <c r="DC57" s="19"/>
      <c r="DD57" s="19"/>
      <c r="DE57" s="19"/>
      <c r="DF57" s="19"/>
      <c r="DG57" s="19"/>
      <c r="DH57" s="19"/>
      <c r="DI57" s="19"/>
      <c r="DJ57" s="19"/>
      <c r="DK57" s="19"/>
      <c r="DL57" s="19"/>
      <c r="DM57" s="19"/>
      <c r="DN57" s="19"/>
      <c r="DO57" s="19"/>
      <c r="DP57" s="19"/>
      <c r="DQ57" s="17"/>
      <c r="DR57" s="49"/>
      <c r="DS57" s="19"/>
      <c r="DT57" s="19"/>
      <c r="DU57" s="19"/>
      <c r="DV57" s="19"/>
      <c r="DW57" s="19"/>
      <c r="DX57" s="19"/>
      <c r="DY57" s="19"/>
      <c r="DZ57" s="19"/>
      <c r="EA57" s="19"/>
      <c r="EB57" s="19"/>
      <c r="EC57" s="19"/>
      <c r="ED57" s="19"/>
      <c r="EE57" s="19"/>
      <c r="EF57" s="19"/>
      <c r="EG57" s="19"/>
      <c r="EH57" s="19"/>
      <c r="EI57" s="19"/>
      <c r="EJ57" s="19"/>
      <c r="EK57" s="19"/>
      <c r="EL57" s="19"/>
      <c r="EM57" s="19"/>
      <c r="EN57" s="19"/>
      <c r="EO57" s="17"/>
      <c r="EP57" s="4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7"/>
      <c r="FP57" s="49"/>
      <c r="FQ57" s="19"/>
      <c r="FR57" s="19"/>
      <c r="FS57" s="19"/>
      <c r="FT57" s="19"/>
      <c r="FU57" s="19"/>
      <c r="FV57" s="19"/>
      <c r="FW57" s="19"/>
      <c r="FX57" s="19"/>
      <c r="FY57" s="19"/>
      <c r="FZ57" s="19"/>
      <c r="GA57" s="17"/>
      <c r="GB57" s="49"/>
      <c r="GC57" s="19"/>
      <c r="GD57" s="19"/>
      <c r="GE57" s="19"/>
      <c r="GF57" s="19"/>
      <c r="GG57" s="19"/>
      <c r="GH57" s="19"/>
      <c r="GI57" s="19"/>
      <c r="GJ57" s="19"/>
      <c r="GK57" s="19"/>
      <c r="GL57" s="19"/>
      <c r="GM57" s="19"/>
      <c r="GN57" s="19"/>
      <c r="GO57" s="19"/>
      <c r="GP57" s="19"/>
      <c r="GQ57" s="17"/>
      <c r="GR57" s="19"/>
      <c r="GS57" s="17"/>
      <c r="GT57" s="19"/>
      <c r="GU57" s="19"/>
      <c r="GV57" s="19"/>
      <c r="GW57" s="19"/>
      <c r="GX57" s="19"/>
      <c r="GY57" s="19"/>
      <c r="GZ57" s="19"/>
      <c r="HA57" s="17"/>
      <c r="HB57" s="49"/>
      <c r="HC57" s="19"/>
      <c r="HD57" s="19"/>
      <c r="HE57" s="19"/>
      <c r="HF57" s="19"/>
      <c r="HG57" s="19"/>
      <c r="HH57" s="19"/>
      <c r="HI57" s="19"/>
      <c r="HJ57" s="19"/>
      <c r="HK57" s="19"/>
      <c r="HL57" s="19"/>
      <c r="HM57" s="19"/>
      <c r="HN57" s="19"/>
      <c r="HO57" s="19"/>
      <c r="HP57" s="19"/>
      <c r="HQ57" s="17"/>
      <c r="HR57" s="19"/>
      <c r="HS57" s="19"/>
      <c r="HT57" s="19"/>
      <c r="HU57" s="19"/>
      <c r="HV57" s="19"/>
      <c r="HW57" s="19"/>
      <c r="HX57" s="17"/>
      <c r="HY57" s="19"/>
      <c r="HZ57" s="19"/>
      <c r="IA57" s="19"/>
      <c r="IB57" s="19"/>
      <c r="IC57" s="19"/>
      <c r="ID57" s="19"/>
      <c r="IE57" s="19"/>
      <c r="IF57" s="19"/>
      <c r="IG57" s="19"/>
      <c r="IH57" s="19"/>
      <c r="II57" s="19"/>
      <c r="IJ57" s="19"/>
      <c r="IK57" s="19"/>
      <c r="IL57" s="19"/>
      <c r="IM57" s="19"/>
      <c r="IN57" s="17"/>
      <c r="IO57" s="19"/>
      <c r="IP57" s="19"/>
      <c r="IQ57" s="19"/>
      <c r="IR57" s="19"/>
      <c r="IS57" s="19"/>
      <c r="IT57" s="19"/>
      <c r="IU57" s="17"/>
      <c r="IV57" s="16"/>
      <c r="IW57" s="16"/>
      <c r="IX57" s="16"/>
      <c r="IY57" s="16"/>
      <c r="IZ57" s="16"/>
      <c r="JA57" s="16"/>
      <c r="JB57" s="16"/>
      <c r="JC57" s="19"/>
      <c r="JD57" s="16"/>
      <c r="JE57" s="16"/>
      <c r="JF57" s="19"/>
      <c r="JG57" s="17"/>
      <c r="JH57" s="16"/>
      <c r="JI57" s="16"/>
      <c r="JJ57" s="16"/>
      <c r="JK57" s="16"/>
      <c r="JL57" s="16"/>
      <c r="JM57" s="16"/>
      <c r="JN57" s="16"/>
      <c r="JO57" s="19"/>
      <c r="JP57" s="16"/>
      <c r="JQ57" s="16"/>
      <c r="JR57" s="19"/>
      <c r="JS57" s="17"/>
      <c r="JT57" s="19"/>
      <c r="JU57" s="16"/>
      <c r="JV57" s="16"/>
      <c r="JW57" s="16"/>
      <c r="JX57" s="16"/>
      <c r="JY57" s="16"/>
      <c r="JZ57" s="16"/>
      <c r="KA57" s="19"/>
      <c r="KB57" s="16"/>
      <c r="KC57" s="16"/>
      <c r="KD57" s="19"/>
      <c r="KE57" s="17"/>
      <c r="KF57" s="19"/>
      <c r="KG57" s="19"/>
      <c r="KH57" s="19"/>
      <c r="KI57" s="19"/>
      <c r="KJ57" s="19"/>
      <c r="KK57" s="19"/>
      <c r="KL57" s="19"/>
      <c r="KM57" s="19"/>
      <c r="KN57" s="49"/>
      <c r="KO57" s="19"/>
      <c r="KP57" s="19"/>
      <c r="KQ57" s="19"/>
      <c r="KR57" s="19"/>
      <c r="KS57" s="19"/>
      <c r="KT57" s="17"/>
      <c r="KU57" s="16"/>
      <c r="KV57" s="16"/>
      <c r="KW57" s="16"/>
      <c r="KX57" s="16"/>
      <c r="KY57" s="19"/>
      <c r="KZ57" s="16"/>
      <c r="LA57" s="16"/>
      <c r="LB57" s="16"/>
      <c r="LC57" s="16"/>
      <c r="LD57" s="17"/>
      <c r="LE57" s="16"/>
      <c r="LF57" s="16"/>
      <c r="LG57" s="16"/>
      <c r="LH57" s="16"/>
      <c r="LI57" s="16"/>
      <c r="LJ57" s="17"/>
      <c r="LK57" s="16"/>
      <c r="LL57" s="16"/>
      <c r="LM57" s="16"/>
      <c r="LN57" s="16"/>
      <c r="LO57" s="19"/>
      <c r="LP57" s="17"/>
      <c r="LQ57" s="16"/>
      <c r="LR57" s="16"/>
      <c r="LS57" s="16"/>
      <c r="LT57" s="16"/>
      <c r="LU57" s="19"/>
      <c r="LV57" s="16"/>
      <c r="LW57" s="16"/>
      <c r="LX57" s="19"/>
      <c r="LY57" s="19"/>
      <c r="LZ57" s="17"/>
      <c r="MA57" s="16"/>
      <c r="MB57" s="16"/>
      <c r="MC57" s="16"/>
      <c r="MD57" s="16"/>
      <c r="ME57" s="19"/>
      <c r="MF57" s="16"/>
      <c r="MG57" s="16"/>
      <c r="MH57" s="19"/>
      <c r="MI57" s="17"/>
      <c r="MJ57" s="16"/>
      <c r="MK57" s="16"/>
      <c r="ML57" s="16"/>
      <c r="MM57" s="16"/>
      <c r="MN57" s="16"/>
      <c r="MO57" s="17"/>
      <c r="MP57" s="16"/>
      <c r="MQ57" s="16"/>
      <c r="MR57" s="16"/>
      <c r="MS57" s="16"/>
      <c r="MT57" s="19"/>
      <c r="MU57" s="17"/>
      <c r="MV57" s="16"/>
      <c r="MW57" s="16"/>
      <c r="MX57" s="16"/>
      <c r="MY57" s="16"/>
      <c r="MZ57" s="19"/>
      <c r="NA57" s="16"/>
      <c r="NB57" s="16"/>
      <c r="NC57" s="19"/>
      <c r="ND57" s="17"/>
      <c r="NE57" s="19"/>
      <c r="NF57" s="16"/>
      <c r="NG57" s="16"/>
      <c r="NH57" s="16"/>
      <c r="NI57" s="19"/>
      <c r="NJ57" s="16"/>
      <c r="NK57" s="16"/>
      <c r="NL57" s="19"/>
      <c r="NM57" s="17"/>
      <c r="NN57" s="16"/>
      <c r="NO57" s="16"/>
      <c r="NP57" s="16"/>
      <c r="NQ57" s="16"/>
      <c r="NR57" s="16"/>
      <c r="NS57" s="17"/>
      <c r="NT57" s="16"/>
      <c r="NU57" s="16"/>
      <c r="NV57" s="16"/>
      <c r="NW57" s="16"/>
      <c r="NX57" s="19"/>
      <c r="NY57" s="17"/>
      <c r="NZ57" s="16"/>
      <c r="OA57" s="16"/>
      <c r="OB57" s="16"/>
      <c r="OC57" s="16"/>
      <c r="OD57" s="19"/>
      <c r="OE57" s="16"/>
      <c r="OF57" s="16"/>
      <c r="OG57" s="19"/>
      <c r="OH57" s="17"/>
      <c r="OI57" s="19"/>
      <c r="OJ57" s="16"/>
      <c r="OK57" s="16"/>
      <c r="OL57" s="16"/>
      <c r="OM57" s="19"/>
      <c r="ON57" s="16"/>
      <c r="OO57" s="16"/>
      <c r="OP57" s="19"/>
      <c r="OQ57" s="17"/>
      <c r="OR57" s="16"/>
      <c r="OS57" s="16"/>
      <c r="OT57" s="16"/>
      <c r="OU57" s="16"/>
      <c r="OV57" s="19"/>
      <c r="OW57" s="17"/>
      <c r="OX57" s="16"/>
      <c r="OY57" s="16"/>
      <c r="OZ57" s="16"/>
      <c r="PA57" s="16"/>
      <c r="PB57" s="19"/>
      <c r="PC57" s="17"/>
      <c r="PD57" s="16"/>
      <c r="PE57" s="16"/>
      <c r="PF57" s="16"/>
      <c r="PG57" s="16"/>
      <c r="PH57" s="19"/>
      <c r="PI57" s="16"/>
      <c r="PJ57" s="16"/>
      <c r="PK57" s="19"/>
      <c r="PL57" s="17"/>
      <c r="PM57" s="19"/>
      <c r="PN57" s="16"/>
      <c r="PO57" s="16"/>
      <c r="PP57" s="16"/>
      <c r="PQ57" s="19"/>
      <c r="PR57" s="16"/>
      <c r="PS57" s="16"/>
      <c r="PT57" s="19"/>
      <c r="PU57" s="17"/>
      <c r="PV57" s="16"/>
      <c r="PW57" s="16"/>
      <c r="PX57" s="16"/>
      <c r="PY57" s="16"/>
      <c r="PZ57" s="19"/>
      <c r="QA57" s="16"/>
      <c r="QB57" s="16"/>
      <c r="QC57" s="19"/>
      <c r="QD57" s="17"/>
      <c r="QE57" s="19"/>
      <c r="QF57" s="16"/>
      <c r="QG57" s="16"/>
      <c r="QH57" s="16"/>
      <c r="QI57" s="19"/>
      <c r="QJ57" s="16"/>
      <c r="QK57" s="16"/>
      <c r="QL57" s="19"/>
      <c r="QM57" s="17"/>
      <c r="QN57" s="16"/>
      <c r="QO57" s="16"/>
      <c r="QP57" s="16"/>
      <c r="QQ57" s="16"/>
      <c r="QR57" s="19"/>
      <c r="QS57" s="16"/>
      <c r="QT57" s="16"/>
      <c r="QU57" s="19"/>
      <c r="QV57" s="17"/>
      <c r="QW57" s="49"/>
      <c r="QX57" s="19"/>
      <c r="QY57" s="19"/>
      <c r="QZ57" s="17"/>
      <c r="RA57" s="49"/>
      <c r="RB57" s="19"/>
      <c r="RC57" s="19"/>
      <c r="RD57" s="17"/>
      <c r="RE57" s="49"/>
      <c r="RF57" s="19"/>
      <c r="RG57" s="19"/>
      <c r="RH57" s="17"/>
      <c r="RI57" s="49"/>
      <c r="RJ57" s="19"/>
      <c r="RK57" s="19"/>
      <c r="RL57" s="17"/>
    </row>
    <row r="58" spans="1:480" x14ac:dyDescent="0.25">
      <c r="A58" s="33"/>
      <c r="B58" s="49"/>
      <c r="C58" s="17"/>
      <c r="D58" s="49"/>
      <c r="E58" s="19"/>
      <c r="F58" s="19"/>
      <c r="G58" s="17"/>
      <c r="H58" s="19"/>
      <c r="I58" s="19"/>
      <c r="J58" s="19"/>
      <c r="K58" s="19"/>
      <c r="L58" s="19"/>
      <c r="M58" s="19"/>
      <c r="N58" s="19"/>
      <c r="O58" s="19"/>
      <c r="P58" s="19"/>
      <c r="Q58" s="19"/>
      <c r="R58" s="19"/>
      <c r="S58" s="19"/>
      <c r="T58" s="19"/>
      <c r="U58" s="19"/>
      <c r="V58" s="19"/>
      <c r="W58" s="19"/>
      <c r="X58" s="49"/>
      <c r="Y58" s="19"/>
      <c r="Z58" s="19"/>
      <c r="AA58" s="19"/>
      <c r="AB58" s="49"/>
      <c r="AC58" s="19"/>
      <c r="AD58" s="19"/>
      <c r="AE58" s="19"/>
      <c r="AF58" s="19"/>
      <c r="AG58" s="19"/>
      <c r="AH58" s="19"/>
      <c r="AI58" s="19"/>
      <c r="AJ58" s="19"/>
      <c r="AK58" s="19"/>
      <c r="AL58" s="19"/>
      <c r="AM58" s="19"/>
      <c r="AN58" s="19"/>
      <c r="AO58" s="19"/>
      <c r="AP58" s="19"/>
      <c r="AQ58" s="19"/>
      <c r="AR58" s="19"/>
      <c r="AS58" s="19"/>
      <c r="AT58" s="19"/>
      <c r="AU58" s="19"/>
      <c r="AV58" s="19"/>
      <c r="AW58" s="17"/>
      <c r="AX58" s="49"/>
      <c r="AY58" s="19"/>
      <c r="AZ58" s="19"/>
      <c r="BA58" s="19"/>
      <c r="BB58" s="19"/>
      <c r="BC58" s="19"/>
      <c r="BD58" s="19"/>
      <c r="BE58" s="19"/>
      <c r="BF58" s="19"/>
      <c r="BG58" s="19"/>
      <c r="BH58" s="19"/>
      <c r="BI58" s="19"/>
      <c r="BJ58" s="19"/>
      <c r="BK58" s="19"/>
      <c r="BL58" s="19"/>
      <c r="BM58" s="19"/>
      <c r="BN58" s="19"/>
      <c r="BO58" s="19"/>
      <c r="BP58" s="19"/>
      <c r="BQ58" s="19"/>
      <c r="BR58" s="19"/>
      <c r="BS58" s="19"/>
      <c r="BT58" s="19"/>
      <c r="BU58" s="17"/>
      <c r="BV58" s="90"/>
      <c r="BW58" s="17"/>
      <c r="BX58" s="16"/>
      <c r="BY58" s="16"/>
      <c r="BZ58" s="16"/>
      <c r="CA58" s="17"/>
      <c r="CB58" s="19"/>
      <c r="CC58" s="19"/>
      <c r="CD58" s="19"/>
      <c r="CE58" s="19"/>
      <c r="CF58" s="19"/>
      <c r="CG58" s="19"/>
      <c r="CH58" s="19"/>
      <c r="CI58" s="19"/>
      <c r="CJ58" s="19"/>
      <c r="CK58" s="19"/>
      <c r="CL58" s="19"/>
      <c r="CM58" s="19"/>
      <c r="CN58" s="19"/>
      <c r="CO58" s="19"/>
      <c r="CP58" s="19"/>
      <c r="CQ58" s="17"/>
      <c r="CR58" s="16"/>
      <c r="CS58" s="16"/>
      <c r="CT58" s="16"/>
      <c r="CU58" s="17"/>
      <c r="CV58" s="49"/>
      <c r="CW58" s="19"/>
      <c r="CX58" s="19"/>
      <c r="CY58" s="19"/>
      <c r="CZ58" s="19"/>
      <c r="DA58" s="19"/>
      <c r="DB58" s="19"/>
      <c r="DC58" s="19"/>
      <c r="DD58" s="19"/>
      <c r="DE58" s="19"/>
      <c r="DF58" s="19"/>
      <c r="DG58" s="19"/>
      <c r="DH58" s="19"/>
      <c r="DI58" s="19"/>
      <c r="DJ58" s="19"/>
      <c r="DK58" s="19"/>
      <c r="DL58" s="19"/>
      <c r="DM58" s="19"/>
      <c r="DN58" s="19"/>
      <c r="DO58" s="19"/>
      <c r="DP58" s="19"/>
      <c r="DQ58" s="17"/>
      <c r="DR58" s="49"/>
      <c r="DS58" s="19"/>
      <c r="DT58" s="19"/>
      <c r="DU58" s="19"/>
      <c r="DV58" s="19"/>
      <c r="DW58" s="19"/>
      <c r="DX58" s="19"/>
      <c r="DY58" s="19"/>
      <c r="DZ58" s="19"/>
      <c r="EA58" s="19"/>
      <c r="EB58" s="19"/>
      <c r="EC58" s="19"/>
      <c r="ED58" s="19"/>
      <c r="EE58" s="19"/>
      <c r="EF58" s="19"/>
      <c r="EG58" s="19"/>
      <c r="EH58" s="19"/>
      <c r="EI58" s="19"/>
      <c r="EJ58" s="19"/>
      <c r="EK58" s="19"/>
      <c r="EL58" s="19"/>
      <c r="EM58" s="19"/>
      <c r="EN58" s="19"/>
      <c r="EO58" s="17"/>
      <c r="EP58" s="4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7"/>
      <c r="FP58" s="49"/>
      <c r="FQ58" s="19"/>
      <c r="FR58" s="19"/>
      <c r="FS58" s="19"/>
      <c r="FT58" s="19"/>
      <c r="FU58" s="19"/>
      <c r="FV58" s="19"/>
      <c r="FW58" s="19"/>
      <c r="FX58" s="19"/>
      <c r="FY58" s="19"/>
      <c r="FZ58" s="19"/>
      <c r="GA58" s="17"/>
      <c r="GB58" s="49"/>
      <c r="GC58" s="19"/>
      <c r="GD58" s="19"/>
      <c r="GE58" s="19"/>
      <c r="GF58" s="19"/>
      <c r="GG58" s="19"/>
      <c r="GH58" s="19"/>
      <c r="GI58" s="19"/>
      <c r="GJ58" s="19"/>
      <c r="GK58" s="19"/>
      <c r="GL58" s="19"/>
      <c r="GM58" s="19"/>
      <c r="GN58" s="19"/>
      <c r="GO58" s="19"/>
      <c r="GP58" s="19"/>
      <c r="GQ58" s="17"/>
      <c r="GR58" s="19"/>
      <c r="GS58" s="17"/>
      <c r="GT58" s="19"/>
      <c r="GU58" s="19"/>
      <c r="GV58" s="19"/>
      <c r="GW58" s="19"/>
      <c r="GX58" s="19"/>
      <c r="GY58" s="19"/>
      <c r="GZ58" s="19"/>
      <c r="HA58" s="17"/>
      <c r="HB58" s="49"/>
      <c r="HC58" s="19"/>
      <c r="HD58" s="19"/>
      <c r="HE58" s="19"/>
      <c r="HF58" s="19"/>
      <c r="HG58" s="19"/>
      <c r="HH58" s="19"/>
      <c r="HI58" s="19"/>
      <c r="HJ58" s="19"/>
      <c r="HK58" s="19"/>
      <c r="HL58" s="19"/>
      <c r="HM58" s="19"/>
      <c r="HN58" s="19"/>
      <c r="HO58" s="19"/>
      <c r="HP58" s="19"/>
      <c r="HQ58" s="17"/>
      <c r="HR58" s="19"/>
      <c r="HS58" s="19"/>
      <c r="HT58" s="19"/>
      <c r="HU58" s="19"/>
      <c r="HV58" s="19"/>
      <c r="HW58" s="19"/>
      <c r="HX58" s="17"/>
      <c r="HY58" s="19"/>
      <c r="HZ58" s="19"/>
      <c r="IA58" s="19"/>
      <c r="IB58" s="19"/>
      <c r="IC58" s="19"/>
      <c r="ID58" s="19"/>
      <c r="IE58" s="19"/>
      <c r="IF58" s="19"/>
      <c r="IG58" s="19"/>
      <c r="IH58" s="19"/>
      <c r="II58" s="19"/>
      <c r="IJ58" s="19"/>
      <c r="IK58" s="19"/>
      <c r="IL58" s="19"/>
      <c r="IM58" s="19"/>
      <c r="IN58" s="17"/>
      <c r="IO58" s="19"/>
      <c r="IP58" s="19"/>
      <c r="IQ58" s="19"/>
      <c r="IR58" s="19"/>
      <c r="IS58" s="19"/>
      <c r="IT58" s="19"/>
      <c r="IU58" s="17"/>
      <c r="IV58" s="16"/>
      <c r="IW58" s="16"/>
      <c r="IX58" s="16"/>
      <c r="IY58" s="16"/>
      <c r="IZ58" s="16"/>
      <c r="JA58" s="16"/>
      <c r="JB58" s="16"/>
      <c r="JC58" s="19"/>
      <c r="JD58" s="16"/>
      <c r="JE58" s="16"/>
      <c r="JF58" s="19"/>
      <c r="JG58" s="17"/>
      <c r="JH58" s="16"/>
      <c r="JI58" s="16"/>
      <c r="JJ58" s="16"/>
      <c r="JK58" s="16"/>
      <c r="JL58" s="16"/>
      <c r="JM58" s="16"/>
      <c r="JN58" s="16"/>
      <c r="JO58" s="19"/>
      <c r="JP58" s="16"/>
      <c r="JQ58" s="16"/>
      <c r="JR58" s="19"/>
      <c r="JS58" s="17"/>
      <c r="JT58" s="19"/>
      <c r="JU58" s="16"/>
      <c r="JV58" s="16"/>
      <c r="JW58" s="16"/>
      <c r="JX58" s="16"/>
      <c r="JY58" s="16"/>
      <c r="JZ58" s="16"/>
      <c r="KA58" s="19"/>
      <c r="KB58" s="16"/>
      <c r="KC58" s="16"/>
      <c r="KD58" s="19"/>
      <c r="KE58" s="17"/>
      <c r="KF58" s="19"/>
      <c r="KG58" s="19"/>
      <c r="KH58" s="19"/>
      <c r="KI58" s="19"/>
      <c r="KJ58" s="19"/>
      <c r="KK58" s="19"/>
      <c r="KL58" s="19"/>
      <c r="KM58" s="19"/>
      <c r="KN58" s="49"/>
      <c r="KO58" s="19"/>
      <c r="KP58" s="19"/>
      <c r="KQ58" s="19"/>
      <c r="KR58" s="19"/>
      <c r="KS58" s="19"/>
      <c r="KT58" s="17"/>
      <c r="KU58" s="16"/>
      <c r="KV58" s="16"/>
      <c r="KW58" s="16"/>
      <c r="KX58" s="16"/>
      <c r="KY58" s="19"/>
      <c r="KZ58" s="16"/>
      <c r="LA58" s="16"/>
      <c r="LB58" s="16"/>
      <c r="LC58" s="16"/>
      <c r="LD58" s="17"/>
      <c r="LE58" s="16"/>
      <c r="LF58" s="16"/>
      <c r="LG58" s="16"/>
      <c r="LH58" s="16"/>
      <c r="LI58" s="16"/>
      <c r="LJ58" s="17"/>
      <c r="LK58" s="16"/>
      <c r="LL58" s="16"/>
      <c r="LM58" s="16"/>
      <c r="LN58" s="16"/>
      <c r="LO58" s="19"/>
      <c r="LP58" s="17"/>
      <c r="LQ58" s="16"/>
      <c r="LR58" s="16"/>
      <c r="LS58" s="16"/>
      <c r="LT58" s="16"/>
      <c r="LU58" s="19"/>
      <c r="LV58" s="16"/>
      <c r="LW58" s="16"/>
      <c r="LX58" s="19"/>
      <c r="LY58" s="19"/>
      <c r="LZ58" s="17"/>
      <c r="MA58" s="16"/>
      <c r="MB58" s="16"/>
      <c r="MC58" s="16"/>
      <c r="MD58" s="16"/>
      <c r="ME58" s="19"/>
      <c r="MF58" s="16"/>
      <c r="MG58" s="16"/>
      <c r="MH58" s="19"/>
      <c r="MI58" s="17"/>
      <c r="MJ58" s="16"/>
      <c r="MK58" s="16"/>
      <c r="ML58" s="16"/>
      <c r="MM58" s="16"/>
      <c r="MN58" s="16"/>
      <c r="MO58" s="17"/>
      <c r="MP58" s="16"/>
      <c r="MQ58" s="16"/>
      <c r="MR58" s="16"/>
      <c r="MS58" s="16"/>
      <c r="MT58" s="19"/>
      <c r="MU58" s="17"/>
      <c r="MV58" s="16"/>
      <c r="MW58" s="16"/>
      <c r="MX58" s="16"/>
      <c r="MY58" s="16"/>
      <c r="MZ58" s="19"/>
      <c r="NA58" s="16"/>
      <c r="NB58" s="16"/>
      <c r="NC58" s="19"/>
      <c r="ND58" s="17"/>
      <c r="NE58" s="19"/>
      <c r="NF58" s="16"/>
      <c r="NG58" s="16"/>
      <c r="NH58" s="16"/>
      <c r="NI58" s="19"/>
      <c r="NJ58" s="16"/>
      <c r="NK58" s="16"/>
      <c r="NL58" s="19"/>
      <c r="NM58" s="17"/>
      <c r="NN58" s="16"/>
      <c r="NO58" s="16"/>
      <c r="NP58" s="16"/>
      <c r="NQ58" s="16"/>
      <c r="NR58" s="16"/>
      <c r="NS58" s="17"/>
      <c r="NT58" s="16"/>
      <c r="NU58" s="16"/>
      <c r="NV58" s="16"/>
      <c r="NW58" s="16"/>
      <c r="NX58" s="19"/>
      <c r="NY58" s="17"/>
      <c r="NZ58" s="16"/>
      <c r="OA58" s="16"/>
      <c r="OB58" s="16"/>
      <c r="OC58" s="16"/>
      <c r="OD58" s="19"/>
      <c r="OE58" s="16"/>
      <c r="OF58" s="16"/>
      <c r="OG58" s="19"/>
      <c r="OH58" s="17"/>
      <c r="OI58" s="19"/>
      <c r="OJ58" s="16"/>
      <c r="OK58" s="16"/>
      <c r="OL58" s="16"/>
      <c r="OM58" s="19"/>
      <c r="ON58" s="16"/>
      <c r="OO58" s="16"/>
      <c r="OP58" s="19"/>
      <c r="OQ58" s="17"/>
      <c r="OR58" s="16"/>
      <c r="OS58" s="16"/>
      <c r="OT58" s="16"/>
      <c r="OU58" s="16"/>
      <c r="OV58" s="19"/>
      <c r="OW58" s="17"/>
      <c r="OX58" s="16"/>
      <c r="OY58" s="16"/>
      <c r="OZ58" s="16"/>
      <c r="PA58" s="16"/>
      <c r="PB58" s="19"/>
      <c r="PC58" s="17"/>
      <c r="PD58" s="16"/>
      <c r="PE58" s="16"/>
      <c r="PF58" s="16"/>
      <c r="PG58" s="16"/>
      <c r="PH58" s="19"/>
      <c r="PI58" s="16"/>
      <c r="PJ58" s="16"/>
      <c r="PK58" s="19"/>
      <c r="PL58" s="17"/>
      <c r="PM58" s="19"/>
      <c r="PN58" s="16"/>
      <c r="PO58" s="16"/>
      <c r="PP58" s="16"/>
      <c r="PQ58" s="19"/>
      <c r="PR58" s="16"/>
      <c r="PS58" s="16"/>
      <c r="PT58" s="19"/>
      <c r="PU58" s="17"/>
      <c r="PV58" s="16"/>
      <c r="PW58" s="16"/>
      <c r="PX58" s="16"/>
      <c r="PY58" s="16"/>
      <c r="PZ58" s="19"/>
      <c r="QA58" s="16"/>
      <c r="QB58" s="16"/>
      <c r="QC58" s="19"/>
      <c r="QD58" s="17"/>
      <c r="QE58" s="19"/>
      <c r="QF58" s="16"/>
      <c r="QG58" s="16"/>
      <c r="QH58" s="16"/>
      <c r="QI58" s="19"/>
      <c r="QJ58" s="16"/>
      <c r="QK58" s="16"/>
      <c r="QL58" s="19"/>
      <c r="QM58" s="17"/>
      <c r="QN58" s="16"/>
      <c r="QO58" s="16"/>
      <c r="QP58" s="16"/>
      <c r="QQ58" s="16"/>
      <c r="QR58" s="19"/>
      <c r="QS58" s="16"/>
      <c r="QT58" s="16"/>
      <c r="QU58" s="19"/>
      <c r="QV58" s="17"/>
      <c r="QW58" s="49"/>
      <c r="QX58" s="19"/>
      <c r="QY58" s="19"/>
      <c r="QZ58" s="17"/>
      <c r="RA58" s="49"/>
      <c r="RB58" s="19"/>
      <c r="RC58" s="19"/>
      <c r="RD58" s="17"/>
      <c r="RE58" s="49"/>
      <c r="RF58" s="19"/>
      <c r="RG58" s="19"/>
      <c r="RH58" s="17"/>
      <c r="RI58" s="49"/>
      <c r="RJ58" s="19"/>
      <c r="RK58" s="19"/>
      <c r="RL58" s="17"/>
    </row>
    <row r="59" spans="1:480" x14ac:dyDescent="0.25">
      <c r="A59" s="33"/>
      <c r="B59" s="49"/>
      <c r="C59" s="17"/>
      <c r="D59" s="49"/>
      <c r="E59" s="19"/>
      <c r="F59" s="19"/>
      <c r="G59" s="17"/>
      <c r="H59" s="19"/>
      <c r="I59" s="19"/>
      <c r="J59" s="19"/>
      <c r="K59" s="19"/>
      <c r="L59" s="19"/>
      <c r="M59" s="19"/>
      <c r="N59" s="19"/>
      <c r="O59" s="19"/>
      <c r="P59" s="19"/>
      <c r="Q59" s="19"/>
      <c r="R59" s="19"/>
      <c r="S59" s="19"/>
      <c r="T59" s="19"/>
      <c r="U59" s="19"/>
      <c r="V59" s="19"/>
      <c r="W59" s="19"/>
      <c r="X59" s="49"/>
      <c r="Y59" s="19"/>
      <c r="Z59" s="19"/>
      <c r="AA59" s="19"/>
      <c r="AB59" s="49"/>
      <c r="AC59" s="19"/>
      <c r="AD59" s="19"/>
      <c r="AE59" s="19"/>
      <c r="AF59" s="19"/>
      <c r="AG59" s="19"/>
      <c r="AH59" s="19"/>
      <c r="AI59" s="19"/>
      <c r="AJ59" s="19"/>
      <c r="AK59" s="19"/>
      <c r="AL59" s="19"/>
      <c r="AM59" s="19"/>
      <c r="AN59" s="19"/>
      <c r="AO59" s="19"/>
      <c r="AP59" s="19"/>
      <c r="AQ59" s="19"/>
      <c r="AR59" s="19"/>
      <c r="AS59" s="19"/>
      <c r="AT59" s="19"/>
      <c r="AU59" s="19"/>
      <c r="AV59" s="19"/>
      <c r="AW59" s="17"/>
      <c r="AX59" s="49"/>
      <c r="AY59" s="19"/>
      <c r="AZ59" s="19"/>
      <c r="BA59" s="19"/>
      <c r="BB59" s="19"/>
      <c r="BC59" s="19"/>
      <c r="BD59" s="19"/>
      <c r="BE59" s="19"/>
      <c r="BF59" s="19"/>
      <c r="BG59" s="19"/>
      <c r="BH59" s="19"/>
      <c r="BI59" s="19"/>
      <c r="BJ59" s="19"/>
      <c r="BK59" s="19"/>
      <c r="BL59" s="19"/>
      <c r="BM59" s="19"/>
      <c r="BN59" s="19"/>
      <c r="BO59" s="19"/>
      <c r="BP59" s="19"/>
      <c r="BQ59" s="19"/>
      <c r="BR59" s="19"/>
      <c r="BS59" s="19"/>
      <c r="BT59" s="19"/>
      <c r="BU59" s="17"/>
      <c r="BV59" s="90"/>
      <c r="BW59" s="17"/>
      <c r="BX59" s="16"/>
      <c r="BY59" s="16"/>
      <c r="BZ59" s="16"/>
      <c r="CA59" s="17"/>
      <c r="CB59" s="19"/>
      <c r="CC59" s="19"/>
      <c r="CD59" s="19"/>
      <c r="CE59" s="19"/>
      <c r="CF59" s="19"/>
      <c r="CG59" s="19"/>
      <c r="CH59" s="19"/>
      <c r="CI59" s="19"/>
      <c r="CJ59" s="19"/>
      <c r="CK59" s="19"/>
      <c r="CL59" s="19"/>
      <c r="CM59" s="19"/>
      <c r="CN59" s="19"/>
      <c r="CO59" s="19"/>
      <c r="CP59" s="19"/>
      <c r="CQ59" s="17"/>
      <c r="CR59" s="16"/>
      <c r="CS59" s="16"/>
      <c r="CT59" s="16"/>
      <c r="CU59" s="17"/>
      <c r="CV59" s="49"/>
      <c r="CW59" s="19"/>
      <c r="CX59" s="19"/>
      <c r="CY59" s="19"/>
      <c r="CZ59" s="19"/>
      <c r="DA59" s="19"/>
      <c r="DB59" s="19"/>
      <c r="DC59" s="19"/>
      <c r="DD59" s="19"/>
      <c r="DE59" s="19"/>
      <c r="DF59" s="19"/>
      <c r="DG59" s="19"/>
      <c r="DH59" s="19"/>
      <c r="DI59" s="19"/>
      <c r="DJ59" s="19"/>
      <c r="DK59" s="19"/>
      <c r="DL59" s="19"/>
      <c r="DM59" s="19"/>
      <c r="DN59" s="19"/>
      <c r="DO59" s="19"/>
      <c r="DP59" s="19"/>
      <c r="DQ59" s="17"/>
      <c r="DR59" s="49"/>
      <c r="DS59" s="19"/>
      <c r="DT59" s="19"/>
      <c r="DU59" s="19"/>
      <c r="DV59" s="19"/>
      <c r="DW59" s="19"/>
      <c r="DX59" s="19"/>
      <c r="DY59" s="19"/>
      <c r="DZ59" s="19"/>
      <c r="EA59" s="19"/>
      <c r="EB59" s="19"/>
      <c r="EC59" s="19"/>
      <c r="ED59" s="19"/>
      <c r="EE59" s="19"/>
      <c r="EF59" s="19"/>
      <c r="EG59" s="19"/>
      <c r="EH59" s="19"/>
      <c r="EI59" s="19"/>
      <c r="EJ59" s="19"/>
      <c r="EK59" s="19"/>
      <c r="EL59" s="19"/>
      <c r="EM59" s="19"/>
      <c r="EN59" s="19"/>
      <c r="EO59" s="17"/>
      <c r="EP59" s="4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7"/>
      <c r="FP59" s="49"/>
      <c r="FQ59" s="19"/>
      <c r="FR59" s="19"/>
      <c r="FS59" s="19"/>
      <c r="FT59" s="19"/>
      <c r="FU59" s="19"/>
      <c r="FV59" s="19"/>
      <c r="FW59" s="19"/>
      <c r="FX59" s="19"/>
      <c r="FY59" s="19"/>
      <c r="FZ59" s="19"/>
      <c r="GA59" s="17"/>
      <c r="GB59" s="49"/>
      <c r="GC59" s="19"/>
      <c r="GD59" s="19"/>
      <c r="GE59" s="19"/>
      <c r="GF59" s="19"/>
      <c r="GG59" s="19"/>
      <c r="GH59" s="19"/>
      <c r="GI59" s="19"/>
      <c r="GJ59" s="19"/>
      <c r="GK59" s="19"/>
      <c r="GL59" s="19"/>
      <c r="GM59" s="19"/>
      <c r="GN59" s="19"/>
      <c r="GO59" s="19"/>
      <c r="GP59" s="19"/>
      <c r="GQ59" s="17"/>
      <c r="GR59" s="19"/>
      <c r="GS59" s="17"/>
      <c r="GT59" s="19"/>
      <c r="GU59" s="19"/>
      <c r="GV59" s="19"/>
      <c r="GW59" s="19"/>
      <c r="GX59" s="19"/>
      <c r="GY59" s="19"/>
      <c r="GZ59" s="19"/>
      <c r="HA59" s="17"/>
      <c r="HB59" s="49"/>
      <c r="HC59" s="19"/>
      <c r="HD59" s="19"/>
      <c r="HE59" s="19"/>
      <c r="HF59" s="19"/>
      <c r="HG59" s="19"/>
      <c r="HH59" s="19"/>
      <c r="HI59" s="19"/>
      <c r="HJ59" s="19"/>
      <c r="HK59" s="19"/>
      <c r="HL59" s="19"/>
      <c r="HM59" s="19"/>
      <c r="HN59" s="19"/>
      <c r="HO59" s="19"/>
      <c r="HP59" s="19"/>
      <c r="HQ59" s="17"/>
      <c r="HR59" s="19"/>
      <c r="HS59" s="19"/>
      <c r="HT59" s="19"/>
      <c r="HU59" s="19"/>
      <c r="HV59" s="19"/>
      <c r="HW59" s="19"/>
      <c r="HX59" s="17"/>
      <c r="HY59" s="19"/>
      <c r="HZ59" s="19"/>
      <c r="IA59" s="19"/>
      <c r="IB59" s="19"/>
      <c r="IC59" s="19"/>
      <c r="ID59" s="19"/>
      <c r="IE59" s="19"/>
      <c r="IF59" s="19"/>
      <c r="IG59" s="19"/>
      <c r="IH59" s="19"/>
      <c r="II59" s="19"/>
      <c r="IJ59" s="19"/>
      <c r="IK59" s="19"/>
      <c r="IL59" s="19"/>
      <c r="IM59" s="19"/>
      <c r="IN59" s="17"/>
      <c r="IO59" s="19"/>
      <c r="IP59" s="19"/>
      <c r="IQ59" s="19"/>
      <c r="IR59" s="19"/>
      <c r="IS59" s="19"/>
      <c r="IT59" s="19"/>
      <c r="IU59" s="17"/>
      <c r="IV59" s="16"/>
      <c r="IW59" s="16"/>
      <c r="IX59" s="16"/>
      <c r="IY59" s="16"/>
      <c r="IZ59" s="16"/>
      <c r="JA59" s="16"/>
      <c r="JB59" s="16"/>
      <c r="JC59" s="19"/>
      <c r="JD59" s="16"/>
      <c r="JE59" s="16"/>
      <c r="JF59" s="19"/>
      <c r="JG59" s="17"/>
      <c r="JH59" s="16"/>
      <c r="JI59" s="16"/>
      <c r="JJ59" s="16"/>
      <c r="JK59" s="16"/>
      <c r="JL59" s="16"/>
      <c r="JM59" s="16"/>
      <c r="JN59" s="16"/>
      <c r="JO59" s="19"/>
      <c r="JP59" s="16"/>
      <c r="JQ59" s="16"/>
      <c r="JR59" s="19"/>
      <c r="JS59" s="17"/>
      <c r="JT59" s="19"/>
      <c r="JU59" s="16"/>
      <c r="JV59" s="16"/>
      <c r="JW59" s="16"/>
      <c r="JX59" s="16"/>
      <c r="JY59" s="16"/>
      <c r="JZ59" s="16"/>
      <c r="KA59" s="19"/>
      <c r="KB59" s="16"/>
      <c r="KC59" s="16"/>
      <c r="KD59" s="19"/>
      <c r="KE59" s="17"/>
      <c r="KF59" s="19"/>
      <c r="KG59" s="19"/>
      <c r="KH59" s="19"/>
      <c r="KI59" s="19"/>
      <c r="KJ59" s="19"/>
      <c r="KK59" s="19"/>
      <c r="KL59" s="19"/>
      <c r="KM59" s="19"/>
      <c r="KN59" s="49"/>
      <c r="KO59" s="19"/>
      <c r="KP59" s="19"/>
      <c r="KQ59" s="19"/>
      <c r="KR59" s="19"/>
      <c r="KS59" s="19"/>
      <c r="KT59" s="17"/>
      <c r="KU59" s="16"/>
      <c r="KV59" s="16"/>
      <c r="KW59" s="16"/>
      <c r="KX59" s="16"/>
      <c r="KY59" s="19"/>
      <c r="KZ59" s="16"/>
      <c r="LA59" s="16"/>
      <c r="LB59" s="16"/>
      <c r="LC59" s="16"/>
      <c r="LD59" s="17"/>
      <c r="LE59" s="16"/>
      <c r="LF59" s="16"/>
      <c r="LG59" s="16"/>
      <c r="LH59" s="16"/>
      <c r="LI59" s="16"/>
      <c r="LJ59" s="17"/>
      <c r="LK59" s="16"/>
      <c r="LL59" s="16"/>
      <c r="LM59" s="16"/>
      <c r="LN59" s="16"/>
      <c r="LO59" s="19"/>
      <c r="LP59" s="17"/>
      <c r="LQ59" s="16"/>
      <c r="LR59" s="16"/>
      <c r="LS59" s="16"/>
      <c r="LT59" s="16"/>
      <c r="LU59" s="19"/>
      <c r="LV59" s="16"/>
      <c r="LW59" s="16"/>
      <c r="LX59" s="19"/>
      <c r="LY59" s="19"/>
      <c r="LZ59" s="17"/>
      <c r="MA59" s="16"/>
      <c r="MB59" s="16"/>
      <c r="MC59" s="16"/>
      <c r="MD59" s="16"/>
      <c r="ME59" s="19"/>
      <c r="MF59" s="16"/>
      <c r="MG59" s="16"/>
      <c r="MH59" s="19"/>
      <c r="MI59" s="17"/>
      <c r="MJ59" s="16"/>
      <c r="MK59" s="16"/>
      <c r="ML59" s="16"/>
      <c r="MM59" s="16"/>
      <c r="MN59" s="16"/>
      <c r="MO59" s="17"/>
      <c r="MP59" s="16"/>
      <c r="MQ59" s="16"/>
      <c r="MR59" s="16"/>
      <c r="MS59" s="16"/>
      <c r="MT59" s="19"/>
      <c r="MU59" s="17"/>
      <c r="MV59" s="16"/>
      <c r="MW59" s="16"/>
      <c r="MX59" s="16"/>
      <c r="MY59" s="16"/>
      <c r="MZ59" s="19"/>
      <c r="NA59" s="16"/>
      <c r="NB59" s="16"/>
      <c r="NC59" s="19"/>
      <c r="ND59" s="17"/>
      <c r="NE59" s="19"/>
      <c r="NF59" s="16"/>
      <c r="NG59" s="16"/>
      <c r="NH59" s="16"/>
      <c r="NI59" s="19"/>
      <c r="NJ59" s="16"/>
      <c r="NK59" s="16"/>
      <c r="NL59" s="19"/>
      <c r="NM59" s="17"/>
      <c r="NN59" s="16"/>
      <c r="NO59" s="16"/>
      <c r="NP59" s="16"/>
      <c r="NQ59" s="16"/>
      <c r="NR59" s="16"/>
      <c r="NS59" s="17"/>
      <c r="NT59" s="16"/>
      <c r="NU59" s="16"/>
      <c r="NV59" s="16"/>
      <c r="NW59" s="16"/>
      <c r="NX59" s="19"/>
      <c r="NY59" s="17"/>
      <c r="NZ59" s="16"/>
      <c r="OA59" s="16"/>
      <c r="OB59" s="16"/>
      <c r="OC59" s="16"/>
      <c r="OD59" s="19"/>
      <c r="OE59" s="16"/>
      <c r="OF59" s="16"/>
      <c r="OG59" s="19"/>
      <c r="OH59" s="17"/>
      <c r="OI59" s="19"/>
      <c r="OJ59" s="16"/>
      <c r="OK59" s="16"/>
      <c r="OL59" s="16"/>
      <c r="OM59" s="19"/>
      <c r="ON59" s="16"/>
      <c r="OO59" s="16"/>
      <c r="OP59" s="19"/>
      <c r="OQ59" s="17"/>
      <c r="OR59" s="16"/>
      <c r="OS59" s="16"/>
      <c r="OT59" s="16"/>
      <c r="OU59" s="16"/>
      <c r="OV59" s="19"/>
      <c r="OW59" s="17"/>
      <c r="OX59" s="16"/>
      <c r="OY59" s="16"/>
      <c r="OZ59" s="16"/>
      <c r="PA59" s="16"/>
      <c r="PB59" s="19"/>
      <c r="PC59" s="17"/>
      <c r="PD59" s="16"/>
      <c r="PE59" s="16"/>
      <c r="PF59" s="16"/>
      <c r="PG59" s="16"/>
      <c r="PH59" s="19"/>
      <c r="PI59" s="16"/>
      <c r="PJ59" s="16"/>
      <c r="PK59" s="19"/>
      <c r="PL59" s="17"/>
      <c r="PM59" s="19"/>
      <c r="PN59" s="16"/>
      <c r="PO59" s="16"/>
      <c r="PP59" s="16"/>
      <c r="PQ59" s="19"/>
      <c r="PR59" s="16"/>
      <c r="PS59" s="16"/>
      <c r="PT59" s="19"/>
      <c r="PU59" s="17"/>
      <c r="PV59" s="16"/>
      <c r="PW59" s="16"/>
      <c r="PX59" s="16"/>
      <c r="PY59" s="16"/>
      <c r="PZ59" s="19"/>
      <c r="QA59" s="16"/>
      <c r="QB59" s="16"/>
      <c r="QC59" s="19"/>
      <c r="QD59" s="17"/>
      <c r="QE59" s="19"/>
      <c r="QF59" s="16"/>
      <c r="QG59" s="16"/>
      <c r="QH59" s="16"/>
      <c r="QI59" s="19"/>
      <c r="QJ59" s="16"/>
      <c r="QK59" s="16"/>
      <c r="QL59" s="19"/>
      <c r="QM59" s="17"/>
      <c r="QN59" s="16"/>
      <c r="QO59" s="16"/>
      <c r="QP59" s="16"/>
      <c r="QQ59" s="16"/>
      <c r="QR59" s="19"/>
      <c r="QS59" s="16"/>
      <c r="QT59" s="16"/>
      <c r="QU59" s="19"/>
      <c r="QV59" s="17"/>
      <c r="QW59" s="49"/>
      <c r="QX59" s="19"/>
      <c r="QY59" s="19"/>
      <c r="QZ59" s="17"/>
      <c r="RA59" s="49"/>
      <c r="RB59" s="19"/>
      <c r="RC59" s="19"/>
      <c r="RD59" s="17"/>
      <c r="RE59" s="49"/>
      <c r="RF59" s="19"/>
      <c r="RG59" s="19"/>
      <c r="RH59" s="17"/>
      <c r="RI59" s="49"/>
      <c r="RJ59" s="19"/>
      <c r="RK59" s="19"/>
      <c r="RL59" s="17"/>
    </row>
    <row r="60" spans="1:480" x14ac:dyDescent="0.25">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90"/>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7"/>
      <c r="GT60" s="19"/>
      <c r="GU60" s="19"/>
      <c r="GV60" s="19"/>
      <c r="GW60" s="19"/>
      <c r="GX60" s="19"/>
      <c r="GY60" s="19"/>
      <c r="GZ60" s="19"/>
      <c r="HA60" s="17"/>
      <c r="HB60" s="4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6"/>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9"/>
      <c r="KG60" s="19"/>
      <c r="KH60" s="19"/>
      <c r="KI60" s="19"/>
      <c r="KJ60" s="19"/>
      <c r="KK60" s="19"/>
      <c r="KL60" s="19"/>
      <c r="KM60" s="19"/>
      <c r="KN60" s="49"/>
      <c r="KO60" s="19"/>
      <c r="KP60" s="19"/>
      <c r="KQ60" s="19"/>
      <c r="KR60" s="19"/>
      <c r="KS60" s="19"/>
      <c r="KT60" s="17"/>
      <c r="KU60" s="16"/>
      <c r="KV60" s="16"/>
      <c r="KW60" s="16"/>
      <c r="KX60" s="16"/>
      <c r="KY60" s="19"/>
      <c r="KZ60" s="16"/>
      <c r="LA60" s="16"/>
      <c r="LB60" s="16"/>
      <c r="LC60" s="16"/>
      <c r="LD60" s="17"/>
      <c r="LE60" s="16"/>
      <c r="LF60" s="16"/>
      <c r="LG60" s="16"/>
      <c r="LH60" s="16"/>
      <c r="LI60" s="16"/>
      <c r="LJ60" s="17"/>
      <c r="LK60" s="16"/>
      <c r="LL60" s="16"/>
      <c r="LM60" s="16"/>
      <c r="LN60" s="16"/>
      <c r="LO60" s="19"/>
      <c r="LP60" s="17"/>
      <c r="LQ60" s="16"/>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7"/>
      <c r="MP60" s="16"/>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6"/>
      <c r="NO60" s="16"/>
      <c r="NP60" s="16"/>
      <c r="NQ60" s="16"/>
      <c r="NR60" s="16"/>
      <c r="NS60" s="17"/>
      <c r="NT60" s="16"/>
      <c r="NU60" s="16"/>
      <c r="NV60" s="16"/>
      <c r="NW60" s="16"/>
      <c r="NX60" s="19"/>
      <c r="NY60" s="17"/>
      <c r="NZ60" s="16"/>
      <c r="OA60" s="16"/>
      <c r="OB60" s="16"/>
      <c r="OC60" s="16"/>
      <c r="OD60" s="19"/>
      <c r="OE60" s="16"/>
      <c r="OF60" s="16"/>
      <c r="OG60" s="19"/>
      <c r="OH60" s="17"/>
      <c r="OI60" s="19"/>
      <c r="OJ60" s="16"/>
      <c r="OK60" s="16"/>
      <c r="OL60" s="16"/>
      <c r="OM60" s="19"/>
      <c r="ON60" s="16"/>
      <c r="OO60" s="16"/>
      <c r="OP60" s="19"/>
      <c r="OQ60" s="17"/>
      <c r="OR60" s="16"/>
      <c r="OS60" s="16"/>
      <c r="OT60" s="16"/>
      <c r="OU60" s="16"/>
      <c r="OV60" s="19"/>
      <c r="OW60" s="17"/>
      <c r="OX60" s="16"/>
      <c r="OY60" s="16"/>
      <c r="OZ60" s="16"/>
      <c r="PA60" s="16"/>
      <c r="PB60" s="19"/>
      <c r="PC60" s="17"/>
      <c r="PD60" s="16"/>
      <c r="PE60" s="16"/>
      <c r="PF60" s="16"/>
      <c r="PG60" s="16"/>
      <c r="PH60" s="19"/>
      <c r="PI60" s="16"/>
      <c r="PJ60" s="16"/>
      <c r="PK60" s="19"/>
      <c r="PL60" s="17"/>
      <c r="PM60" s="19"/>
      <c r="PN60" s="16"/>
      <c r="PO60" s="16"/>
      <c r="PP60" s="16"/>
      <c r="PQ60" s="19"/>
      <c r="PR60" s="16"/>
      <c r="PS60" s="16"/>
      <c r="PT60" s="19"/>
      <c r="PU60" s="17"/>
      <c r="PV60" s="16"/>
      <c r="PW60" s="16"/>
      <c r="PX60" s="16"/>
      <c r="PY60" s="16"/>
      <c r="PZ60" s="19"/>
      <c r="QA60" s="16"/>
      <c r="QB60" s="16"/>
      <c r="QC60" s="19"/>
      <c r="QD60" s="17"/>
      <c r="QE60" s="19"/>
      <c r="QF60" s="16"/>
      <c r="QG60" s="16"/>
      <c r="QH60" s="16"/>
      <c r="QI60" s="19"/>
      <c r="QJ60" s="16"/>
      <c r="QK60" s="16"/>
      <c r="QL60" s="19"/>
      <c r="QM60" s="17"/>
      <c r="QN60" s="16"/>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90"/>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7"/>
      <c r="GT61" s="19"/>
      <c r="GU61" s="19"/>
      <c r="GV61" s="19"/>
      <c r="GW61" s="19"/>
      <c r="GX61" s="19"/>
      <c r="GY61" s="19"/>
      <c r="GZ61" s="19"/>
      <c r="HA61" s="17"/>
      <c r="HB61" s="4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6"/>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9"/>
      <c r="KG61" s="19"/>
      <c r="KH61" s="19"/>
      <c r="KI61" s="19"/>
      <c r="KJ61" s="19"/>
      <c r="KK61" s="19"/>
      <c r="KL61" s="19"/>
      <c r="KM61" s="19"/>
      <c r="KN61" s="49"/>
      <c r="KO61" s="19"/>
      <c r="KP61" s="19"/>
      <c r="KQ61" s="19"/>
      <c r="KR61" s="19"/>
      <c r="KS61" s="19"/>
      <c r="KT61" s="17"/>
      <c r="KU61" s="16"/>
      <c r="KV61" s="16"/>
      <c r="KW61" s="16"/>
      <c r="KX61" s="16"/>
      <c r="KY61" s="19"/>
      <c r="KZ61" s="16"/>
      <c r="LA61" s="16"/>
      <c r="LB61" s="16"/>
      <c r="LC61" s="16"/>
      <c r="LD61" s="17"/>
      <c r="LE61" s="16"/>
      <c r="LF61" s="16"/>
      <c r="LG61" s="16"/>
      <c r="LH61" s="16"/>
      <c r="LI61" s="16"/>
      <c r="LJ61" s="17"/>
      <c r="LK61" s="16"/>
      <c r="LL61" s="16"/>
      <c r="LM61" s="16"/>
      <c r="LN61" s="16"/>
      <c r="LO61" s="19"/>
      <c r="LP61" s="17"/>
      <c r="LQ61" s="16"/>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7"/>
      <c r="MP61" s="16"/>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6"/>
      <c r="NO61" s="16"/>
      <c r="NP61" s="16"/>
      <c r="NQ61" s="16"/>
      <c r="NR61" s="16"/>
      <c r="NS61" s="17"/>
      <c r="NT61" s="16"/>
      <c r="NU61" s="16"/>
      <c r="NV61" s="16"/>
      <c r="NW61" s="16"/>
      <c r="NX61" s="19"/>
      <c r="NY61" s="17"/>
      <c r="NZ61" s="16"/>
      <c r="OA61" s="16"/>
      <c r="OB61" s="16"/>
      <c r="OC61" s="16"/>
      <c r="OD61" s="19"/>
      <c r="OE61" s="16"/>
      <c r="OF61" s="16"/>
      <c r="OG61" s="19"/>
      <c r="OH61" s="17"/>
      <c r="OI61" s="19"/>
      <c r="OJ61" s="16"/>
      <c r="OK61" s="16"/>
      <c r="OL61" s="16"/>
      <c r="OM61" s="19"/>
      <c r="ON61" s="16"/>
      <c r="OO61" s="16"/>
      <c r="OP61" s="19"/>
      <c r="OQ61" s="17"/>
      <c r="OR61" s="16"/>
      <c r="OS61" s="16"/>
      <c r="OT61" s="16"/>
      <c r="OU61" s="16"/>
      <c r="OV61" s="19"/>
      <c r="OW61" s="17"/>
      <c r="OX61" s="16"/>
      <c r="OY61" s="16"/>
      <c r="OZ61" s="16"/>
      <c r="PA61" s="16"/>
      <c r="PB61" s="19"/>
      <c r="PC61" s="17"/>
      <c r="PD61" s="16"/>
      <c r="PE61" s="16"/>
      <c r="PF61" s="16"/>
      <c r="PG61" s="16"/>
      <c r="PH61" s="19"/>
      <c r="PI61" s="16"/>
      <c r="PJ61" s="16"/>
      <c r="PK61" s="19"/>
      <c r="PL61" s="17"/>
      <c r="PM61" s="19"/>
      <c r="PN61" s="16"/>
      <c r="PO61" s="16"/>
      <c r="PP61" s="16"/>
      <c r="PQ61" s="19"/>
      <c r="PR61" s="16"/>
      <c r="PS61" s="16"/>
      <c r="PT61" s="19"/>
      <c r="PU61" s="17"/>
      <c r="PV61" s="16"/>
      <c r="PW61" s="16"/>
      <c r="PX61" s="16"/>
      <c r="PY61" s="16"/>
      <c r="PZ61" s="19"/>
      <c r="QA61" s="16"/>
      <c r="QB61" s="16"/>
      <c r="QC61" s="19"/>
      <c r="QD61" s="17"/>
      <c r="QE61" s="19"/>
      <c r="QF61" s="16"/>
      <c r="QG61" s="16"/>
      <c r="QH61" s="16"/>
      <c r="QI61" s="19"/>
      <c r="QJ61" s="16"/>
      <c r="QK61" s="16"/>
      <c r="QL61" s="19"/>
      <c r="QM61" s="17"/>
      <c r="QN61" s="16"/>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90"/>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7"/>
      <c r="GT62" s="19"/>
      <c r="GU62" s="19"/>
      <c r="GV62" s="19"/>
      <c r="GW62" s="19"/>
      <c r="GX62" s="19"/>
      <c r="GY62" s="19"/>
      <c r="GZ62" s="19"/>
      <c r="HA62" s="17"/>
      <c r="HB62" s="4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6"/>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9"/>
      <c r="KG62" s="19"/>
      <c r="KH62" s="19"/>
      <c r="KI62" s="19"/>
      <c r="KJ62" s="19"/>
      <c r="KK62" s="19"/>
      <c r="KL62" s="19"/>
      <c r="KM62" s="19"/>
      <c r="KN62" s="49"/>
      <c r="KO62" s="19"/>
      <c r="KP62" s="19"/>
      <c r="KQ62" s="19"/>
      <c r="KR62" s="19"/>
      <c r="KS62" s="19"/>
      <c r="KT62" s="17"/>
      <c r="KU62" s="16"/>
      <c r="KV62" s="16"/>
      <c r="KW62" s="16"/>
      <c r="KX62" s="16"/>
      <c r="KY62" s="19"/>
      <c r="KZ62" s="16"/>
      <c r="LA62" s="16"/>
      <c r="LB62" s="16"/>
      <c r="LC62" s="16"/>
      <c r="LD62" s="17"/>
      <c r="LE62" s="16"/>
      <c r="LF62" s="16"/>
      <c r="LG62" s="16"/>
      <c r="LH62" s="16"/>
      <c r="LI62" s="16"/>
      <c r="LJ62" s="17"/>
      <c r="LK62" s="16"/>
      <c r="LL62" s="16"/>
      <c r="LM62" s="16"/>
      <c r="LN62" s="16"/>
      <c r="LO62" s="19"/>
      <c r="LP62" s="17"/>
      <c r="LQ62" s="16"/>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7"/>
      <c r="MP62" s="16"/>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6"/>
      <c r="NO62" s="16"/>
      <c r="NP62" s="16"/>
      <c r="NQ62" s="16"/>
      <c r="NR62" s="16"/>
      <c r="NS62" s="17"/>
      <c r="NT62" s="16"/>
      <c r="NU62" s="16"/>
      <c r="NV62" s="16"/>
      <c r="NW62" s="16"/>
      <c r="NX62" s="19"/>
      <c r="NY62" s="17"/>
      <c r="NZ62" s="16"/>
      <c r="OA62" s="16"/>
      <c r="OB62" s="16"/>
      <c r="OC62" s="16"/>
      <c r="OD62" s="19"/>
      <c r="OE62" s="16"/>
      <c r="OF62" s="16"/>
      <c r="OG62" s="19"/>
      <c r="OH62" s="17"/>
      <c r="OI62" s="19"/>
      <c r="OJ62" s="16"/>
      <c r="OK62" s="16"/>
      <c r="OL62" s="16"/>
      <c r="OM62" s="19"/>
      <c r="ON62" s="16"/>
      <c r="OO62" s="16"/>
      <c r="OP62" s="19"/>
      <c r="OQ62" s="17"/>
      <c r="OR62" s="16"/>
      <c r="OS62" s="16"/>
      <c r="OT62" s="16"/>
      <c r="OU62" s="16"/>
      <c r="OV62" s="19"/>
      <c r="OW62" s="17"/>
      <c r="OX62" s="16"/>
      <c r="OY62" s="16"/>
      <c r="OZ62" s="16"/>
      <c r="PA62" s="16"/>
      <c r="PB62" s="19"/>
      <c r="PC62" s="17"/>
      <c r="PD62" s="16"/>
      <c r="PE62" s="16"/>
      <c r="PF62" s="16"/>
      <c r="PG62" s="16"/>
      <c r="PH62" s="19"/>
      <c r="PI62" s="16"/>
      <c r="PJ62" s="16"/>
      <c r="PK62" s="19"/>
      <c r="PL62" s="17"/>
      <c r="PM62" s="19"/>
      <c r="PN62" s="16"/>
      <c r="PO62" s="16"/>
      <c r="PP62" s="16"/>
      <c r="PQ62" s="19"/>
      <c r="PR62" s="16"/>
      <c r="PS62" s="16"/>
      <c r="PT62" s="19"/>
      <c r="PU62" s="17"/>
      <c r="PV62" s="16"/>
      <c r="PW62" s="16"/>
      <c r="PX62" s="16"/>
      <c r="PY62" s="16"/>
      <c r="PZ62" s="19"/>
      <c r="QA62" s="16"/>
      <c r="QB62" s="16"/>
      <c r="QC62" s="19"/>
      <c r="QD62" s="17"/>
      <c r="QE62" s="19"/>
      <c r="QF62" s="16"/>
      <c r="QG62" s="16"/>
      <c r="QH62" s="16"/>
      <c r="QI62" s="19"/>
      <c r="QJ62" s="16"/>
      <c r="QK62" s="16"/>
      <c r="QL62" s="19"/>
      <c r="QM62" s="17"/>
      <c r="QN62" s="16"/>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90"/>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7"/>
      <c r="GT63" s="19"/>
      <c r="GU63" s="19"/>
      <c r="GV63" s="19"/>
      <c r="GW63" s="19"/>
      <c r="GX63" s="19"/>
      <c r="GY63" s="19"/>
      <c r="GZ63" s="19"/>
      <c r="HA63" s="17"/>
      <c r="HB63" s="4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6"/>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9"/>
      <c r="KG63" s="19"/>
      <c r="KH63" s="19"/>
      <c r="KI63" s="19"/>
      <c r="KJ63" s="19"/>
      <c r="KK63" s="19"/>
      <c r="KL63" s="19"/>
      <c r="KM63" s="19"/>
      <c r="KN63" s="49"/>
      <c r="KO63" s="19"/>
      <c r="KP63" s="19"/>
      <c r="KQ63" s="19"/>
      <c r="KR63" s="19"/>
      <c r="KS63" s="19"/>
      <c r="KT63" s="17"/>
      <c r="KU63" s="16"/>
      <c r="KV63" s="16"/>
      <c r="KW63" s="16"/>
      <c r="KX63" s="16"/>
      <c r="KY63" s="19"/>
      <c r="KZ63" s="16"/>
      <c r="LA63" s="16"/>
      <c r="LB63" s="16"/>
      <c r="LC63" s="16"/>
      <c r="LD63" s="17"/>
      <c r="LE63" s="16"/>
      <c r="LF63" s="16"/>
      <c r="LG63" s="16"/>
      <c r="LH63" s="16"/>
      <c r="LI63" s="16"/>
      <c r="LJ63" s="17"/>
      <c r="LK63" s="16"/>
      <c r="LL63" s="16"/>
      <c r="LM63" s="16"/>
      <c r="LN63" s="16"/>
      <c r="LO63" s="19"/>
      <c r="LP63" s="17"/>
      <c r="LQ63" s="16"/>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7"/>
      <c r="MP63" s="16"/>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6"/>
      <c r="NO63" s="16"/>
      <c r="NP63" s="16"/>
      <c r="NQ63" s="16"/>
      <c r="NR63" s="16"/>
      <c r="NS63" s="17"/>
      <c r="NT63" s="16"/>
      <c r="NU63" s="16"/>
      <c r="NV63" s="16"/>
      <c r="NW63" s="16"/>
      <c r="NX63" s="19"/>
      <c r="NY63" s="17"/>
      <c r="NZ63" s="16"/>
      <c r="OA63" s="16"/>
      <c r="OB63" s="16"/>
      <c r="OC63" s="16"/>
      <c r="OD63" s="19"/>
      <c r="OE63" s="16"/>
      <c r="OF63" s="16"/>
      <c r="OG63" s="19"/>
      <c r="OH63" s="17"/>
      <c r="OI63" s="19"/>
      <c r="OJ63" s="16"/>
      <c r="OK63" s="16"/>
      <c r="OL63" s="16"/>
      <c r="OM63" s="19"/>
      <c r="ON63" s="16"/>
      <c r="OO63" s="16"/>
      <c r="OP63" s="19"/>
      <c r="OQ63" s="17"/>
      <c r="OR63" s="16"/>
      <c r="OS63" s="16"/>
      <c r="OT63" s="16"/>
      <c r="OU63" s="16"/>
      <c r="OV63" s="19"/>
      <c r="OW63" s="17"/>
      <c r="OX63" s="16"/>
      <c r="OY63" s="16"/>
      <c r="OZ63" s="16"/>
      <c r="PA63" s="16"/>
      <c r="PB63" s="19"/>
      <c r="PC63" s="17"/>
      <c r="PD63" s="16"/>
      <c r="PE63" s="16"/>
      <c r="PF63" s="16"/>
      <c r="PG63" s="16"/>
      <c r="PH63" s="19"/>
      <c r="PI63" s="16"/>
      <c r="PJ63" s="16"/>
      <c r="PK63" s="19"/>
      <c r="PL63" s="17"/>
      <c r="PM63" s="19"/>
      <c r="PN63" s="16"/>
      <c r="PO63" s="16"/>
      <c r="PP63" s="16"/>
      <c r="PQ63" s="19"/>
      <c r="PR63" s="16"/>
      <c r="PS63" s="16"/>
      <c r="PT63" s="19"/>
      <c r="PU63" s="17"/>
      <c r="PV63" s="16"/>
      <c r="PW63" s="16"/>
      <c r="PX63" s="16"/>
      <c r="PY63" s="16"/>
      <c r="PZ63" s="19"/>
      <c r="QA63" s="16"/>
      <c r="QB63" s="16"/>
      <c r="QC63" s="19"/>
      <c r="QD63" s="17"/>
      <c r="QE63" s="19"/>
      <c r="QF63" s="16"/>
      <c r="QG63" s="16"/>
      <c r="QH63" s="16"/>
      <c r="QI63" s="19"/>
      <c r="QJ63" s="16"/>
      <c r="QK63" s="16"/>
      <c r="QL63" s="19"/>
      <c r="QM63" s="17"/>
      <c r="QN63" s="16"/>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90"/>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7"/>
      <c r="GT64" s="19"/>
      <c r="GU64" s="19"/>
      <c r="GV64" s="19"/>
      <c r="GW64" s="19"/>
      <c r="GX64" s="19"/>
      <c r="GY64" s="19"/>
      <c r="GZ64" s="19"/>
      <c r="HA64" s="17"/>
      <c r="HB64" s="4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6"/>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9"/>
      <c r="KG64" s="19"/>
      <c r="KH64" s="19"/>
      <c r="KI64" s="19"/>
      <c r="KJ64" s="19"/>
      <c r="KK64" s="19"/>
      <c r="KL64" s="19"/>
      <c r="KM64" s="19"/>
      <c r="KN64" s="49"/>
      <c r="KO64" s="19"/>
      <c r="KP64" s="19"/>
      <c r="KQ64" s="19"/>
      <c r="KR64" s="19"/>
      <c r="KS64" s="19"/>
      <c r="KT64" s="17"/>
      <c r="KU64" s="16"/>
      <c r="KV64" s="16"/>
      <c r="KW64" s="16"/>
      <c r="KX64" s="16"/>
      <c r="KY64" s="19"/>
      <c r="KZ64" s="16"/>
      <c r="LA64" s="16"/>
      <c r="LB64" s="16"/>
      <c r="LC64" s="16"/>
      <c r="LD64" s="17"/>
      <c r="LE64" s="16"/>
      <c r="LF64" s="16"/>
      <c r="LG64" s="16"/>
      <c r="LH64" s="16"/>
      <c r="LI64" s="16"/>
      <c r="LJ64" s="17"/>
      <c r="LK64" s="16"/>
      <c r="LL64" s="16"/>
      <c r="LM64" s="16"/>
      <c r="LN64" s="16"/>
      <c r="LO64" s="19"/>
      <c r="LP64" s="17"/>
      <c r="LQ64" s="16"/>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7"/>
      <c r="MP64" s="16"/>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6"/>
      <c r="NO64" s="16"/>
      <c r="NP64" s="16"/>
      <c r="NQ64" s="16"/>
      <c r="NR64" s="16"/>
      <c r="NS64" s="17"/>
      <c r="NT64" s="16"/>
      <c r="NU64" s="16"/>
      <c r="NV64" s="16"/>
      <c r="NW64" s="16"/>
      <c r="NX64" s="19"/>
      <c r="NY64" s="17"/>
      <c r="NZ64" s="16"/>
      <c r="OA64" s="16"/>
      <c r="OB64" s="16"/>
      <c r="OC64" s="16"/>
      <c r="OD64" s="19"/>
      <c r="OE64" s="16"/>
      <c r="OF64" s="16"/>
      <c r="OG64" s="19"/>
      <c r="OH64" s="17"/>
      <c r="OI64" s="19"/>
      <c r="OJ64" s="16"/>
      <c r="OK64" s="16"/>
      <c r="OL64" s="16"/>
      <c r="OM64" s="19"/>
      <c r="ON64" s="16"/>
      <c r="OO64" s="16"/>
      <c r="OP64" s="19"/>
      <c r="OQ64" s="17"/>
      <c r="OR64" s="16"/>
      <c r="OS64" s="16"/>
      <c r="OT64" s="16"/>
      <c r="OU64" s="16"/>
      <c r="OV64" s="19"/>
      <c r="OW64" s="17"/>
      <c r="OX64" s="16"/>
      <c r="OY64" s="16"/>
      <c r="OZ64" s="16"/>
      <c r="PA64" s="16"/>
      <c r="PB64" s="19"/>
      <c r="PC64" s="17"/>
      <c r="PD64" s="16"/>
      <c r="PE64" s="16"/>
      <c r="PF64" s="16"/>
      <c r="PG64" s="16"/>
      <c r="PH64" s="19"/>
      <c r="PI64" s="16"/>
      <c r="PJ64" s="16"/>
      <c r="PK64" s="19"/>
      <c r="PL64" s="17"/>
      <c r="PM64" s="19"/>
      <c r="PN64" s="16"/>
      <c r="PO64" s="16"/>
      <c r="PP64" s="16"/>
      <c r="PQ64" s="19"/>
      <c r="PR64" s="16"/>
      <c r="PS64" s="16"/>
      <c r="PT64" s="19"/>
      <c r="PU64" s="17"/>
      <c r="PV64" s="16"/>
      <c r="PW64" s="16"/>
      <c r="PX64" s="16"/>
      <c r="PY64" s="16"/>
      <c r="PZ64" s="19"/>
      <c r="QA64" s="16"/>
      <c r="QB64" s="16"/>
      <c r="QC64" s="19"/>
      <c r="QD64" s="17"/>
      <c r="QE64" s="19"/>
      <c r="QF64" s="16"/>
      <c r="QG64" s="16"/>
      <c r="QH64" s="16"/>
      <c r="QI64" s="19"/>
      <c r="QJ64" s="16"/>
      <c r="QK64" s="16"/>
      <c r="QL64" s="19"/>
      <c r="QM64" s="17"/>
      <c r="QN64" s="16"/>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90"/>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7"/>
      <c r="GT65" s="19"/>
      <c r="GU65" s="19"/>
      <c r="GV65" s="19"/>
      <c r="GW65" s="19"/>
      <c r="GX65" s="19"/>
      <c r="GY65" s="19"/>
      <c r="GZ65" s="19"/>
      <c r="HA65" s="17"/>
      <c r="HB65" s="4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6"/>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9"/>
      <c r="KG65" s="19"/>
      <c r="KH65" s="19"/>
      <c r="KI65" s="19"/>
      <c r="KJ65" s="19"/>
      <c r="KK65" s="19"/>
      <c r="KL65" s="19"/>
      <c r="KM65" s="19"/>
      <c r="KN65" s="49"/>
      <c r="KO65" s="19"/>
      <c r="KP65" s="19"/>
      <c r="KQ65" s="19"/>
      <c r="KR65" s="19"/>
      <c r="KS65" s="19"/>
      <c r="KT65" s="17"/>
      <c r="KU65" s="16"/>
      <c r="KV65" s="16"/>
      <c r="KW65" s="16"/>
      <c r="KX65" s="16"/>
      <c r="KY65" s="19"/>
      <c r="KZ65" s="16"/>
      <c r="LA65" s="16"/>
      <c r="LB65" s="16"/>
      <c r="LC65" s="16"/>
      <c r="LD65" s="17"/>
      <c r="LE65" s="16"/>
      <c r="LF65" s="16"/>
      <c r="LG65" s="16"/>
      <c r="LH65" s="16"/>
      <c r="LI65" s="16"/>
      <c r="LJ65" s="17"/>
      <c r="LK65" s="16"/>
      <c r="LL65" s="16"/>
      <c r="LM65" s="16"/>
      <c r="LN65" s="16"/>
      <c r="LO65" s="19"/>
      <c r="LP65" s="17"/>
      <c r="LQ65" s="16"/>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7"/>
      <c r="MP65" s="16"/>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6"/>
      <c r="NO65" s="16"/>
      <c r="NP65" s="16"/>
      <c r="NQ65" s="16"/>
      <c r="NR65" s="16"/>
      <c r="NS65" s="17"/>
      <c r="NT65" s="16"/>
      <c r="NU65" s="16"/>
      <c r="NV65" s="16"/>
      <c r="NW65" s="16"/>
      <c r="NX65" s="19"/>
      <c r="NY65" s="17"/>
      <c r="NZ65" s="16"/>
      <c r="OA65" s="16"/>
      <c r="OB65" s="16"/>
      <c r="OC65" s="16"/>
      <c r="OD65" s="19"/>
      <c r="OE65" s="16"/>
      <c r="OF65" s="16"/>
      <c r="OG65" s="19"/>
      <c r="OH65" s="17"/>
      <c r="OI65" s="19"/>
      <c r="OJ65" s="16"/>
      <c r="OK65" s="16"/>
      <c r="OL65" s="16"/>
      <c r="OM65" s="19"/>
      <c r="ON65" s="16"/>
      <c r="OO65" s="16"/>
      <c r="OP65" s="19"/>
      <c r="OQ65" s="17"/>
      <c r="OR65" s="16"/>
      <c r="OS65" s="16"/>
      <c r="OT65" s="16"/>
      <c r="OU65" s="16"/>
      <c r="OV65" s="19"/>
      <c r="OW65" s="17"/>
      <c r="OX65" s="16"/>
      <c r="OY65" s="16"/>
      <c r="OZ65" s="16"/>
      <c r="PA65" s="16"/>
      <c r="PB65" s="19"/>
      <c r="PC65" s="17"/>
      <c r="PD65" s="16"/>
      <c r="PE65" s="16"/>
      <c r="PF65" s="16"/>
      <c r="PG65" s="16"/>
      <c r="PH65" s="19"/>
      <c r="PI65" s="16"/>
      <c r="PJ65" s="16"/>
      <c r="PK65" s="19"/>
      <c r="PL65" s="17"/>
      <c r="PM65" s="19"/>
      <c r="PN65" s="16"/>
      <c r="PO65" s="16"/>
      <c r="PP65" s="16"/>
      <c r="PQ65" s="19"/>
      <c r="PR65" s="16"/>
      <c r="PS65" s="16"/>
      <c r="PT65" s="19"/>
      <c r="PU65" s="17"/>
      <c r="PV65" s="16"/>
      <c r="PW65" s="16"/>
      <c r="PX65" s="16"/>
      <c r="PY65" s="16"/>
      <c r="PZ65" s="19"/>
      <c r="QA65" s="16"/>
      <c r="QB65" s="16"/>
      <c r="QC65" s="19"/>
      <c r="QD65" s="17"/>
      <c r="QE65" s="19"/>
      <c r="QF65" s="16"/>
      <c r="QG65" s="16"/>
      <c r="QH65" s="16"/>
      <c r="QI65" s="19"/>
      <c r="QJ65" s="16"/>
      <c r="QK65" s="16"/>
      <c r="QL65" s="19"/>
      <c r="QM65" s="17"/>
      <c r="QN65" s="16"/>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90"/>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7"/>
      <c r="GT66" s="19"/>
      <c r="GU66" s="19"/>
      <c r="GV66" s="19"/>
      <c r="GW66" s="19"/>
      <c r="GX66" s="19"/>
      <c r="GY66" s="19"/>
      <c r="GZ66" s="19"/>
      <c r="HA66" s="17"/>
      <c r="HB66" s="4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6"/>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9"/>
      <c r="KG66" s="19"/>
      <c r="KH66" s="19"/>
      <c r="KI66" s="19"/>
      <c r="KJ66" s="19"/>
      <c r="KK66" s="19"/>
      <c r="KL66" s="19"/>
      <c r="KM66" s="19"/>
      <c r="KN66" s="49"/>
      <c r="KO66" s="19"/>
      <c r="KP66" s="19"/>
      <c r="KQ66" s="19"/>
      <c r="KR66" s="19"/>
      <c r="KS66" s="19"/>
      <c r="KT66" s="17"/>
      <c r="KU66" s="16"/>
      <c r="KV66" s="16"/>
      <c r="KW66" s="16"/>
      <c r="KX66" s="16"/>
      <c r="KY66" s="19"/>
      <c r="KZ66" s="16"/>
      <c r="LA66" s="16"/>
      <c r="LB66" s="16"/>
      <c r="LC66" s="16"/>
      <c r="LD66" s="17"/>
      <c r="LE66" s="16"/>
      <c r="LF66" s="16"/>
      <c r="LG66" s="16"/>
      <c r="LH66" s="16"/>
      <c r="LI66" s="16"/>
      <c r="LJ66" s="17"/>
      <c r="LK66" s="16"/>
      <c r="LL66" s="16"/>
      <c r="LM66" s="16"/>
      <c r="LN66" s="16"/>
      <c r="LO66" s="19"/>
      <c r="LP66" s="17"/>
      <c r="LQ66" s="16"/>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7"/>
      <c r="MP66" s="16"/>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6"/>
      <c r="NO66" s="16"/>
      <c r="NP66" s="16"/>
      <c r="NQ66" s="16"/>
      <c r="NR66" s="16"/>
      <c r="NS66" s="17"/>
      <c r="NT66" s="16"/>
      <c r="NU66" s="16"/>
      <c r="NV66" s="16"/>
      <c r="NW66" s="16"/>
      <c r="NX66" s="19"/>
      <c r="NY66" s="17"/>
      <c r="NZ66" s="16"/>
      <c r="OA66" s="16"/>
      <c r="OB66" s="16"/>
      <c r="OC66" s="16"/>
      <c r="OD66" s="19"/>
      <c r="OE66" s="16"/>
      <c r="OF66" s="16"/>
      <c r="OG66" s="19"/>
      <c r="OH66" s="17"/>
      <c r="OI66" s="19"/>
      <c r="OJ66" s="16"/>
      <c r="OK66" s="16"/>
      <c r="OL66" s="16"/>
      <c r="OM66" s="19"/>
      <c r="ON66" s="16"/>
      <c r="OO66" s="16"/>
      <c r="OP66" s="19"/>
      <c r="OQ66" s="17"/>
      <c r="OR66" s="16"/>
      <c r="OS66" s="16"/>
      <c r="OT66" s="16"/>
      <c r="OU66" s="16"/>
      <c r="OV66" s="19"/>
      <c r="OW66" s="17"/>
      <c r="OX66" s="16"/>
      <c r="OY66" s="16"/>
      <c r="OZ66" s="16"/>
      <c r="PA66" s="16"/>
      <c r="PB66" s="19"/>
      <c r="PC66" s="17"/>
      <c r="PD66" s="16"/>
      <c r="PE66" s="16"/>
      <c r="PF66" s="16"/>
      <c r="PG66" s="16"/>
      <c r="PH66" s="19"/>
      <c r="PI66" s="16"/>
      <c r="PJ66" s="16"/>
      <c r="PK66" s="19"/>
      <c r="PL66" s="17"/>
      <c r="PM66" s="19"/>
      <c r="PN66" s="16"/>
      <c r="PO66" s="16"/>
      <c r="PP66" s="16"/>
      <c r="PQ66" s="19"/>
      <c r="PR66" s="16"/>
      <c r="PS66" s="16"/>
      <c r="PT66" s="19"/>
      <c r="PU66" s="17"/>
      <c r="PV66" s="16"/>
      <c r="PW66" s="16"/>
      <c r="PX66" s="16"/>
      <c r="PY66" s="16"/>
      <c r="PZ66" s="19"/>
      <c r="QA66" s="16"/>
      <c r="QB66" s="16"/>
      <c r="QC66" s="19"/>
      <c r="QD66" s="17"/>
      <c r="QE66" s="19"/>
      <c r="QF66" s="16"/>
      <c r="QG66" s="16"/>
      <c r="QH66" s="16"/>
      <c r="QI66" s="19"/>
      <c r="QJ66" s="16"/>
      <c r="QK66" s="16"/>
      <c r="QL66" s="19"/>
      <c r="QM66" s="17"/>
      <c r="QN66" s="16"/>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0" x14ac:dyDescent="0.25">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6">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24" t="s">
        <v>424</v>
      </c>
      <c r="C2" s="424"/>
      <c r="D2" s="424"/>
    </row>
    <row r="3" spans="2:4" s="158" customFormat="1" ht="15.95" customHeight="1" thickBot="1" x14ac:dyDescent="0.25">
      <c r="B3" s="159"/>
      <c r="C3" s="159"/>
      <c r="D3" s="159"/>
    </row>
    <row r="4" spans="2:4" ht="28.5" customHeight="1" x14ac:dyDescent="0.2">
      <c r="B4" s="389" t="s">
        <v>84</v>
      </c>
      <c r="C4" s="390"/>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0</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0.25</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0.25</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0.25</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0</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5" customHeight="1" thickBot="1" x14ac:dyDescent="0.3">
      <c r="B12" s="437" t="s">
        <v>256</v>
      </c>
      <c r="C12" s="438"/>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24" t="s">
        <v>425</v>
      </c>
      <c r="C2" s="424"/>
      <c r="D2" s="424"/>
    </row>
    <row r="3" spans="2:4" ht="15.95" customHeight="1" thickBot="1" x14ac:dyDescent="0.25">
      <c r="B3" s="159"/>
      <c r="C3" s="159"/>
      <c r="D3" s="159"/>
    </row>
    <row r="4" spans="2:4" ht="31.5" customHeight="1" x14ac:dyDescent="0.2">
      <c r="B4" s="397" t="s">
        <v>84</v>
      </c>
      <c r="C4" s="398"/>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0</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0</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41" t="s">
        <v>270</v>
      </c>
      <c r="C12" s="438"/>
      <c r="D12" s="291">
        <f>+IF(Indice!$D$7="Bancos",VLOOKUP(Indice!$D$6,Bancos!$A:$AAV,MATCH(Indice!$C$50,Bancos!$A$1:$AAV$1,0)+ROW(A8)-1,0),IF(Indice!$D$7="CFC",VLOOKUP(Indice!$D$6,CFC!$A:$ABM,MATCH(Indice!$C$50,Bancos!$A$1:$AAV$1,0)+ROW(A8)-1,0),VLOOKUP(Indice!$D$6,Coop!$A:$ABM,MATCH(Indice!$C$50,Bancos!$A$1:$AAV$1,0)+ROW(A8)-1,0)))</f>
        <v>0</v>
      </c>
    </row>
  </sheetData>
  <mergeCells count="3">
    <mergeCell ref="B2:D2"/>
    <mergeCell ref="B4:C4"/>
    <mergeCell ref="B12:C12"/>
  </mergeCells>
  <pageMargins left="0.75" right="0.75" top="1" bottom="1" header="0.5" footer="0.5"/>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24" t="s">
        <v>427</v>
      </c>
      <c r="C2" s="424"/>
      <c r="D2" s="424"/>
    </row>
    <row r="3" spans="2:6" ht="15.95" customHeight="1" thickBot="1" x14ac:dyDescent="0.25"/>
    <row r="4" spans="2:6" ht="15.95" customHeight="1" thickBot="1" x14ac:dyDescent="0.25">
      <c r="B4" s="442" t="s">
        <v>10</v>
      </c>
      <c r="C4" s="443"/>
      <c r="D4" s="444"/>
      <c r="F4" s="215"/>
    </row>
    <row r="5" spans="2:6" ht="29.25" customHeight="1" thickBot="1" x14ac:dyDescent="0.25">
      <c r="B5" s="445" t="s">
        <v>84</v>
      </c>
      <c r="C5" s="446"/>
      <c r="D5" s="192" t="s">
        <v>193</v>
      </c>
    </row>
    <row r="6" spans="2:6" ht="15.95" customHeight="1" x14ac:dyDescent="0.2">
      <c r="B6" s="422" t="s">
        <v>244</v>
      </c>
      <c r="C6" s="432"/>
      <c r="D6" s="221">
        <f>+IF(Indice!$D$7="Bancos",VLOOKUP(Indice!$D$6,Bancos!$A:$AAV,MATCH(Indice!$C$51,Bancos!$A$1:$AAV$1,0)+ROW(A1)-1,0),IF(Indice!$D$7="CFC",VLOOKUP(Indice!$D$6,CFC!$A:$ABM,MATCH(Indice!$C$51,Bancos!$A$1:$AAV$1,0)+ROW(A1)-1,0),VLOOKUP(Indice!$D$6,Coop!$A:$ABM,MATCH(Indice!$C$51,Bancos!$A$1:$AAV$1,0)+ROW(A1)-1,0)))</f>
        <v>0</v>
      </c>
    </row>
    <row r="7" spans="2:6" ht="15.95" customHeight="1" x14ac:dyDescent="0.2">
      <c r="B7" s="422" t="s">
        <v>245</v>
      </c>
      <c r="C7" s="432"/>
      <c r="D7" s="221">
        <f>+IF(Indice!$D$7="Bancos",VLOOKUP(Indice!$D$6,Bancos!$A:$AAV,MATCH(Indice!$C$51,Bancos!$A$1:$AAV$1,0)+ROW(A2)-1,0),IF(Indice!$D$7="CFC",VLOOKUP(Indice!$D$6,CFC!$A:$ABM,MATCH(Indice!$C$51,Bancos!$A$1:$AAV$1,0)+ROW(A2)-1,0),VLOOKUP(Indice!$D$6,Coop!$A:$ABM,MATCH(Indice!$C$51,Bancos!$A$1:$AAV$1,0)+ROW(A2)-1,0)))</f>
        <v>0</v>
      </c>
    </row>
    <row r="8" spans="2:6" ht="15.95" customHeight="1" x14ac:dyDescent="0.2">
      <c r="B8" s="422" t="s">
        <v>246</v>
      </c>
      <c r="C8" s="432"/>
      <c r="D8" s="221">
        <f>+IF(Indice!$D$7="Bancos",VLOOKUP(Indice!$D$6,Bancos!$A:$AAV,MATCH(Indice!$C$51,Bancos!$A$1:$AAV$1,0)+ROW(A3)-1,0),IF(Indice!$D$7="CFC",VLOOKUP(Indice!$D$6,CFC!$A:$ABM,MATCH(Indice!$C$51,Bancos!$A$1:$AAV$1,0)+ROW(A3)-1,0),VLOOKUP(Indice!$D$6,Coop!$A:$ABM,MATCH(Indice!$C$51,Bancos!$A$1:$AAV$1,0)+ROW(A3)-1,0)))</f>
        <v>1</v>
      </c>
    </row>
    <row r="9" spans="2:6" ht="15.95" customHeight="1" x14ac:dyDescent="0.2">
      <c r="B9" s="422" t="s">
        <v>247</v>
      </c>
      <c r="C9" s="432"/>
      <c r="D9" s="221">
        <f>+IF(Indice!$D$7="Bancos",VLOOKUP(Indice!$D$6,Bancos!$A:$AAV,MATCH(Indice!$C$51,Bancos!$A$1:$AAV$1,0)+ROW(A4)-1,0),IF(Indice!$D$7="CFC",VLOOKUP(Indice!$D$6,CFC!$A:$ABM,MATCH(Indice!$C$51,Bancos!$A$1:$AAV$1,0)+ROW(A4)-1,0),VLOOKUP(Indice!$D$6,Coop!$A:$ABM,MATCH(Indice!$C$51,Bancos!$A$1:$AAV$1,0)+ROW(A4)-1,0)))</f>
        <v>0</v>
      </c>
    </row>
    <row r="10" spans="2:6" ht="15.95" customHeight="1" thickBot="1" x14ac:dyDescent="0.25">
      <c r="B10" s="433" t="s">
        <v>248</v>
      </c>
      <c r="C10" s="434"/>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42" t="s">
        <v>83</v>
      </c>
      <c r="C13" s="443"/>
      <c r="D13" s="444"/>
    </row>
    <row r="14" spans="2:6" ht="31.5" customHeight="1" thickBot="1" x14ac:dyDescent="0.25">
      <c r="B14" s="445" t="s">
        <v>84</v>
      </c>
      <c r="C14" s="446"/>
      <c r="D14" s="192" t="s">
        <v>193</v>
      </c>
    </row>
    <row r="15" spans="2:6" ht="15.95" customHeight="1" x14ac:dyDescent="0.2">
      <c r="B15" s="422" t="s">
        <v>244</v>
      </c>
      <c r="C15" s="432"/>
      <c r="D15" s="292">
        <f>+IF(Indice!$D$7="Bancos",VLOOKUP(Indice!$D$6,Bancos!$A:$AAV,MATCH(Indice!$C$52,Bancos!$A$1:$AAV$1,0)+ROW(A1)-1,0),IF(Indice!$D$7="CFC",VLOOKUP(Indice!$D$6,CFC!$A:$ABM,MATCH(Indice!$C$52,Bancos!$A$1:$AAV$1,0)+ROW(A1)-1,0),VLOOKUP(Indice!$D$6,Coop!$A:$ABM,MATCH(Indice!$C$52,Bancos!$A$1:$AAV$1,0)+ROW(A1)-1,0)))</f>
        <v>0</v>
      </c>
    </row>
    <row r="16" spans="2:6" ht="15.95" customHeight="1" x14ac:dyDescent="0.2">
      <c r="B16" s="422" t="s">
        <v>245</v>
      </c>
      <c r="C16" s="432"/>
      <c r="D16" s="293">
        <f>+IF(Indice!$D$7="Bancos",VLOOKUP(Indice!$D$6,Bancos!$A:$AAV,MATCH(Indice!$C$52,Bancos!$A$1:$AAV$1,0)+ROW(A2)-1,0),IF(Indice!$D$7="CFC",VLOOKUP(Indice!$D$6,CFC!$A:$ABM,MATCH(Indice!$C$52,Bancos!$A$1:$AAV$1,0)+ROW(A2)-1,0),VLOOKUP(Indice!$D$6,Coop!$A:$ABM,MATCH(Indice!$C$52,Bancos!$A$1:$AAV$1,0)+ROW(A2)-1,0)))</f>
        <v>0</v>
      </c>
    </row>
    <row r="17" spans="2:4" ht="15.95" customHeight="1" x14ac:dyDescent="0.2">
      <c r="B17" s="422" t="s">
        <v>246</v>
      </c>
      <c r="C17" s="432"/>
      <c r="D17" s="293">
        <f>+IF(Indice!$D$7="Bancos",VLOOKUP(Indice!$D$6,Bancos!$A:$AAV,MATCH(Indice!$C$52,Bancos!$A$1:$AAV$1,0)+ROW(A3)-1,0),IF(Indice!$D$7="CFC",VLOOKUP(Indice!$D$6,CFC!$A:$ABM,MATCH(Indice!$C$52,Bancos!$A$1:$AAV$1,0)+ROW(A3)-1,0),VLOOKUP(Indice!$D$6,Coop!$A:$ABM,MATCH(Indice!$C$52,Bancos!$A$1:$AAV$1,0)+ROW(A3)-1,0)))</f>
        <v>1</v>
      </c>
    </row>
    <row r="18" spans="2:4" ht="15.95" customHeight="1" x14ac:dyDescent="0.2">
      <c r="B18" s="422" t="s">
        <v>247</v>
      </c>
      <c r="C18" s="432"/>
      <c r="D18" s="293">
        <f>+IF(Indice!$D$7="Bancos",VLOOKUP(Indice!$D$6,Bancos!$A:$AAV,MATCH(Indice!$C$52,Bancos!$A$1:$AAV$1,0)+ROW(A4)-1,0),IF(Indice!$D$7="CFC",VLOOKUP(Indice!$D$6,CFC!$A:$ABM,MATCH(Indice!$C$52,Bancos!$A$1:$AAV$1,0)+ROW(A4)-1,0),VLOOKUP(Indice!$D$6,Coop!$A:$ABM,MATCH(Indice!$C$52,Bancos!$A$1:$AAV$1,0)+ROW(A4)-1,0)))</f>
        <v>0</v>
      </c>
    </row>
    <row r="19" spans="2:4" ht="15.95" customHeight="1" thickBot="1" x14ac:dyDescent="0.25">
      <c r="B19" s="433" t="s">
        <v>248</v>
      </c>
      <c r="C19" s="434"/>
      <c r="D19" s="294">
        <f>+IF(Indice!$D$7="Bancos",VLOOKUP(Indice!$D$6,Bancos!$A:$AAV,MATCH(Indice!$C$52,Bancos!$A$1:$AAV$1,0)+ROW(A5)-1,0),IF(Indice!$D$7="CFC",VLOOKUP(Indice!$D$6,CFC!$A:$ABM,MATCH(Indice!$C$52,Bancos!$A$1:$AAV$1,0)+ROW(A5)-1,0),VLOOKUP(Indice!$D$6,Coop!$A:$ABM,MATCH(Indice!$C$52,Bancos!$A$1:$AAV$1,0)+ROW(A5)-1,0)))</f>
        <v>0</v>
      </c>
    </row>
  </sheetData>
  <mergeCells count="15">
    <mergeCell ref="B17:C17"/>
    <mergeCell ref="B18:C18"/>
    <mergeCell ref="B19:C19"/>
    <mergeCell ref="B9:C9"/>
    <mergeCell ref="B10:C10"/>
    <mergeCell ref="B13:D13"/>
    <mergeCell ref="B14:C14"/>
    <mergeCell ref="B15:C15"/>
    <mergeCell ref="B16:C16"/>
    <mergeCell ref="B8:C8"/>
    <mergeCell ref="B2:D2"/>
    <mergeCell ref="B4:D4"/>
    <mergeCell ref="B5:C5"/>
    <mergeCell ref="B6:C6"/>
    <mergeCell ref="B7:C7"/>
  </mergeCell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47" t="s">
        <v>424</v>
      </c>
      <c r="C2" s="447"/>
      <c r="D2" s="447"/>
    </row>
    <row r="3" spans="2:5" s="158" customFormat="1" ht="15.95" customHeight="1" thickBot="1" x14ac:dyDescent="0.25">
      <c r="B3" s="159"/>
      <c r="C3" s="159"/>
      <c r="D3" s="159"/>
      <c r="E3" s="179"/>
    </row>
    <row r="4" spans="2:5" ht="29.25" customHeight="1" thickBot="1" x14ac:dyDescent="0.25">
      <c r="B4" s="448" t="s">
        <v>84</v>
      </c>
      <c r="C4" s="449"/>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0</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0</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0</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41" t="s">
        <v>256</v>
      </c>
      <c r="C12" s="450"/>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24" t="s">
        <v>425</v>
      </c>
      <c r="C2" s="424"/>
      <c r="D2" s="424"/>
    </row>
    <row r="3" spans="2:6" s="158" customFormat="1" ht="12.75" customHeight="1" thickBot="1" x14ac:dyDescent="0.25">
      <c r="B3" s="159"/>
      <c r="C3" s="159"/>
      <c r="D3" s="159"/>
      <c r="E3" s="179"/>
    </row>
    <row r="4" spans="2:6" ht="30" customHeight="1" x14ac:dyDescent="0.2">
      <c r="B4" s="451" t="s">
        <v>84</v>
      </c>
      <c r="C4" s="452"/>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0</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53" t="s">
        <v>270</v>
      </c>
      <c r="C12" s="450"/>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24" t="s">
        <v>428</v>
      </c>
      <c r="C2" s="424"/>
      <c r="D2" s="424"/>
    </row>
    <row r="3" spans="2:7" ht="15.95" customHeight="1" thickBot="1" x14ac:dyDescent="0.25"/>
    <row r="4" spans="2:7" ht="18" customHeight="1" x14ac:dyDescent="0.2">
      <c r="B4" s="425" t="s">
        <v>10</v>
      </c>
      <c r="C4" s="426"/>
      <c r="D4" s="427"/>
      <c r="G4" s="215"/>
    </row>
    <row r="5" spans="2:7" ht="25.5" customHeight="1" x14ac:dyDescent="0.2">
      <c r="B5" s="420" t="s">
        <v>84</v>
      </c>
      <c r="C5" s="421"/>
      <c r="D5" s="187" t="s">
        <v>193</v>
      </c>
    </row>
    <row r="6" spans="2:7" ht="18.75" customHeight="1" x14ac:dyDescent="0.2">
      <c r="B6" s="422" t="s">
        <v>244</v>
      </c>
      <c r="C6" s="432"/>
      <c r="D6" s="228">
        <f>+IF(Indice!$D$7="Bancos",VLOOKUP(Indice!$D$6,Bancos!$A:$AAV,MATCH(Indice!$C$55,Bancos!$A$1:$AAV$1,0)+ROW(A1)-1,0),IF(Indice!$D$7="CFC",VLOOKUP(Indice!$D$6,CFC!$A:$ABM,MATCH(Indice!$C$55,Bancos!$A$1:$AAV$1,0)+ROW(A1)-1,0),VLOOKUP(Indice!$D$6,Coop!$A:$ABM,MATCH(Indice!$C$55,Bancos!$A$1:$AAV$1,0)+ROW(A1)-1,0)))</f>
        <v>0</v>
      </c>
    </row>
    <row r="7" spans="2:7" ht="15.95" customHeight="1" x14ac:dyDescent="0.2">
      <c r="B7" s="422" t="s">
        <v>245</v>
      </c>
      <c r="C7" s="432"/>
      <c r="D7" s="228">
        <f>+IF(Indice!$D$7="Bancos",VLOOKUP(Indice!$D$6,Bancos!$A:$AAV,MATCH(Indice!$C$55,Bancos!$A$1:$AAV$1,0)+ROW(A2)-1,0),IF(Indice!$D$7="CFC",VLOOKUP(Indice!$D$6,CFC!$A:$ABM,MATCH(Indice!$C$55,Bancos!$A$1:$AAV$1,0)+ROW(A2)-1,0),VLOOKUP(Indice!$D$6,Coop!$A:$ABM,MATCH(Indice!$C$55,Bancos!$A$1:$AAV$1,0)+ROW(A2)-1,0)))</f>
        <v>0.75</v>
      </c>
    </row>
    <row r="8" spans="2:7" ht="15.95" customHeight="1" x14ac:dyDescent="0.2">
      <c r="B8" s="422" t="s">
        <v>246</v>
      </c>
      <c r="C8" s="432"/>
      <c r="D8" s="228">
        <f>+IF(Indice!$D$7="Bancos",VLOOKUP(Indice!$D$6,Bancos!$A:$AAV,MATCH(Indice!$C$55,Bancos!$A$1:$AAV$1,0)+ROW(A3)-1,0),IF(Indice!$D$7="CFC",VLOOKUP(Indice!$D$6,CFC!$A:$ABM,MATCH(Indice!$C$55,Bancos!$A$1:$AAV$1,0)+ROW(A3)-1,0),VLOOKUP(Indice!$D$6,Coop!$A:$ABM,MATCH(Indice!$C$55,Bancos!$A$1:$AAV$1,0)+ROW(A3)-1,0)))</f>
        <v>0.25</v>
      </c>
    </row>
    <row r="9" spans="2:7" ht="15.95" customHeight="1" x14ac:dyDescent="0.2">
      <c r="B9" s="422" t="s">
        <v>247</v>
      </c>
      <c r="C9" s="432"/>
      <c r="D9" s="228">
        <f>+IF(Indice!$D$7="Bancos",VLOOKUP(Indice!$D$6,Bancos!$A:$AAV,MATCH(Indice!$C$55,Bancos!$A$1:$AAV$1,0)+ROW(A4)-1,0),IF(Indice!$D$7="CFC",VLOOKUP(Indice!$D$6,CFC!$A:$ABM,MATCH(Indice!$C$55,Bancos!$A$1:$AAV$1,0)+ROW(A4)-1,0),VLOOKUP(Indice!$D$6,Coop!$A:$ABM,MATCH(Indice!$C$55,Bancos!$A$1:$AAV$1,0)+ROW(A4)-1,0)))</f>
        <v>0</v>
      </c>
    </row>
    <row r="10" spans="2:7" ht="15.95" customHeight="1" thickBot="1" x14ac:dyDescent="0.25">
      <c r="B10" s="433" t="s">
        <v>248</v>
      </c>
      <c r="C10" s="434"/>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25" t="s">
        <v>83</v>
      </c>
      <c r="C14" s="426"/>
      <c r="D14" s="427"/>
    </row>
    <row r="15" spans="2:7" ht="29.25" customHeight="1" x14ac:dyDescent="0.2">
      <c r="B15" s="420" t="s">
        <v>84</v>
      </c>
      <c r="C15" s="421"/>
      <c r="D15" s="187" t="s">
        <v>193</v>
      </c>
    </row>
    <row r="16" spans="2:7" ht="15.95" customHeight="1" x14ac:dyDescent="0.2">
      <c r="B16" s="422" t="s">
        <v>244</v>
      </c>
      <c r="C16" s="432"/>
      <c r="D16" s="213">
        <f>+IF(Indice!$D$7="Bancos",VLOOKUP(Indice!$D$6,Bancos!$A:$AAV,MATCH(Indice!$C$56,Bancos!$A$1:$AAV$1,0)+ROW(A1)-1,0),IF(Indice!$D$7="CFC",VLOOKUP(Indice!$D$6,CFC!$A:$ABM,MATCH(Indice!$C$56,Bancos!$A$1:$AAV$1,0)+ROW(A1)-1,0),VLOOKUP(Indice!$D$6,Coop!$A:$ABM,MATCH(Indice!$C$56,Bancos!$A$1:$AAV$1,0)+ROW(A1)-1,0)))</f>
        <v>0</v>
      </c>
    </row>
    <row r="17" spans="2:4" ht="15.95" customHeight="1" x14ac:dyDescent="0.2">
      <c r="B17" s="422" t="s">
        <v>245</v>
      </c>
      <c r="C17" s="432"/>
      <c r="D17" s="213">
        <f>+IF(Indice!$D$7="Bancos",VLOOKUP(Indice!$D$6,Bancos!$A:$AAV,MATCH(Indice!$C$56,Bancos!$A$1:$AAV$1,0)+ROW(A2)-1,0),IF(Indice!$D$7="CFC",VLOOKUP(Indice!$D$6,CFC!$A:$ABM,MATCH(Indice!$C$56,Bancos!$A$1:$AAV$1,0)+ROW(A2)-1,0),VLOOKUP(Indice!$D$6,Coop!$A:$ABM,MATCH(Indice!$C$56,Bancos!$A$1:$AAV$1,0)+ROW(A2)-1,0)))</f>
        <v>0.75</v>
      </c>
    </row>
    <row r="18" spans="2:4" ht="15.95" customHeight="1" x14ac:dyDescent="0.2">
      <c r="B18" s="422" t="s">
        <v>246</v>
      </c>
      <c r="C18" s="432"/>
      <c r="D18" s="213">
        <f>+IF(Indice!$D$7="Bancos",VLOOKUP(Indice!$D$6,Bancos!$A:$AAV,MATCH(Indice!$C$56,Bancos!$A$1:$AAV$1,0)+ROW(A3)-1,0),IF(Indice!$D$7="CFC",VLOOKUP(Indice!$D$6,CFC!$A:$ABM,MATCH(Indice!$C$56,Bancos!$A$1:$AAV$1,0)+ROW(A3)-1,0),VLOOKUP(Indice!$D$6,Coop!$A:$ABM,MATCH(Indice!$C$56,Bancos!$A$1:$AAV$1,0)+ROW(A3)-1,0)))</f>
        <v>0</v>
      </c>
    </row>
    <row r="19" spans="2:4" ht="15.95" customHeight="1" x14ac:dyDescent="0.2">
      <c r="B19" s="422" t="s">
        <v>247</v>
      </c>
      <c r="C19" s="432"/>
      <c r="D19" s="213">
        <f>+IF(Indice!$D$7="Bancos",VLOOKUP(Indice!$D$6,Bancos!$A:$AAV,MATCH(Indice!$C$56,Bancos!$A$1:$AAV$1,0)+ROW(A4)-1,0),IF(Indice!$D$7="CFC",VLOOKUP(Indice!$D$6,CFC!$A:$ABM,MATCH(Indice!$C$56,Bancos!$A$1:$AAV$1,0)+ROW(A4)-1,0),VLOOKUP(Indice!$D$6,Coop!$A:$ABM,MATCH(Indice!$C$56,Bancos!$A$1:$AAV$1,0)+ROW(A4)-1,0)))</f>
        <v>0.25</v>
      </c>
    </row>
    <row r="20" spans="2:4" ht="15.95" customHeight="1" thickBot="1" x14ac:dyDescent="0.25">
      <c r="B20" s="433" t="s">
        <v>248</v>
      </c>
      <c r="C20" s="434"/>
      <c r="D20" s="214">
        <f>+IF(Indice!$D$7="Bancos",VLOOKUP(Indice!$D$6,Bancos!$A:$AAV,MATCH(Indice!$C$56,Bancos!$A$1:$AAV$1,0)+ROW(A5)-1,0),IF(Indice!$D$7="CFC",VLOOKUP(Indice!$D$6,CFC!$A:$ABM,MATCH(Indice!$C$56,Bancos!$A$1:$AAV$1,0)+ROW(A5)-1,0),VLOOKUP(Indice!$D$6,Coop!$A:$ABM,MATCH(Indice!$C$56,Bancos!$A$1:$AAV$1,0)+ROW(A5)-1,0)))</f>
        <v>0</v>
      </c>
    </row>
  </sheetData>
  <mergeCells count="15">
    <mergeCell ref="B18:C18"/>
    <mergeCell ref="B19:C19"/>
    <mergeCell ref="B20:C20"/>
    <mergeCell ref="B9:C9"/>
    <mergeCell ref="B10:C10"/>
    <mergeCell ref="B14:D14"/>
    <mergeCell ref="B15:C15"/>
    <mergeCell ref="B16:C16"/>
    <mergeCell ref="B17:C17"/>
    <mergeCell ref="B8:C8"/>
    <mergeCell ref="B2:D2"/>
    <mergeCell ref="B4:D4"/>
    <mergeCell ref="B5:C5"/>
    <mergeCell ref="B6:C6"/>
    <mergeCell ref="B7:C7"/>
  </mergeCell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81" t="s">
        <v>424</v>
      </c>
      <c r="C2" s="381"/>
      <c r="D2" s="381"/>
      <c r="E2" s="381"/>
    </row>
    <row r="3" spans="2:5" s="158" customFormat="1" ht="12.75" customHeight="1" thickBot="1" x14ac:dyDescent="0.25">
      <c r="B3" s="159"/>
      <c r="C3" s="159"/>
      <c r="D3" s="159"/>
      <c r="E3" s="179"/>
    </row>
    <row r="4" spans="2:5" ht="30" customHeight="1" x14ac:dyDescent="0.2">
      <c r="B4" s="454" t="s">
        <v>84</v>
      </c>
      <c r="C4" s="455"/>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0.5</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0.75</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0.75</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0.5</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0</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0</v>
      </c>
    </row>
  </sheetData>
  <mergeCells count="2">
    <mergeCell ref="B2:E2"/>
    <mergeCell ref="B4:C4"/>
  </mergeCell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24" t="s">
        <v>425</v>
      </c>
      <c r="C2" s="424"/>
      <c r="D2" s="424"/>
    </row>
    <row r="3" spans="2:5" s="158" customFormat="1" ht="12.75" customHeight="1" thickBot="1" x14ac:dyDescent="0.25">
      <c r="B3" s="159"/>
      <c r="C3" s="159"/>
      <c r="D3" s="159"/>
      <c r="E3" s="179"/>
    </row>
    <row r="4" spans="2:5" ht="30" customHeight="1" x14ac:dyDescent="0.2">
      <c r="B4" s="397" t="s">
        <v>84</v>
      </c>
      <c r="C4" s="398"/>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v>
      </c>
    </row>
  </sheetData>
  <mergeCells count="2">
    <mergeCell ref="B2:D2"/>
    <mergeCell ref="B4:C4"/>
  </mergeCells>
  <pageMargins left="0.75" right="0.75" top="1" bottom="1" header="0.5" footer="0.5"/>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B3" sqref="B3"/>
    </sheetView>
  </sheetViews>
  <sheetFormatPr baseColWidth="10"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76" t="s">
        <v>429</v>
      </c>
      <c r="C2" s="376"/>
      <c r="D2" s="376"/>
    </row>
    <row r="3" spans="2:5" s="158" customFormat="1" ht="13.5" thickBot="1" x14ac:dyDescent="0.25">
      <c r="B3" s="236"/>
      <c r="C3" s="236"/>
    </row>
    <row r="4" spans="2:5" ht="30" customHeight="1" x14ac:dyDescent="0.2">
      <c r="B4" s="397" t="s">
        <v>84</v>
      </c>
      <c r="C4" s="398"/>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0.45833333333333298</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0.16666666666666699</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0</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0.16666666666666699</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0</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0.125</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0</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8.3333333333333301E-2</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76" t="s">
        <v>430</v>
      </c>
      <c r="C2" s="376"/>
      <c r="D2" s="376"/>
    </row>
    <row r="3" spans="2:4" s="158" customFormat="1" ht="12.75" customHeight="1" thickBot="1" x14ac:dyDescent="0.25">
      <c r="B3" s="159"/>
      <c r="C3" s="159"/>
      <c r="D3" s="179"/>
    </row>
    <row r="4" spans="2:4" ht="30" customHeight="1" x14ac:dyDescent="0.2">
      <c r="B4" s="397" t="s">
        <v>84</v>
      </c>
      <c r="C4" s="398"/>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0</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0.125</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0.29166666666666702</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0.33333333333333298</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0.16666666666666699</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8.3333333333333301E-2</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H12" sqref="H12"/>
    </sheetView>
  </sheetViews>
  <sheetFormatPr baseColWidth="10"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57" t="s">
        <v>352</v>
      </c>
      <c r="C2" s="357"/>
      <c r="D2" s="357"/>
      <c r="E2" s="357"/>
      <c r="F2" s="357"/>
      <c r="G2" s="357"/>
    </row>
    <row r="3" spans="2:7" ht="15.95" customHeight="1" x14ac:dyDescent="0.2">
      <c r="B3" s="357"/>
      <c r="C3" s="357"/>
      <c r="D3" s="357"/>
      <c r="E3" s="357"/>
      <c r="F3" s="357"/>
      <c r="G3" s="357"/>
    </row>
    <row r="4" spans="2:7" ht="15.95" customHeight="1" x14ac:dyDescent="0.2">
      <c r="B4" s="357"/>
      <c r="C4" s="357"/>
      <c r="D4" s="357"/>
      <c r="E4" s="357"/>
      <c r="F4" s="357"/>
      <c r="G4" s="357"/>
    </row>
    <row r="5" spans="2:7" ht="33" customHeight="1" x14ac:dyDescent="0.2">
      <c r="B5" s="358" t="s">
        <v>84</v>
      </c>
      <c r="C5" s="359"/>
      <c r="D5" s="110" t="s">
        <v>85</v>
      </c>
    </row>
    <row r="6" spans="2:7" ht="15.95" customHeight="1" x14ac:dyDescent="0.2">
      <c r="B6" s="360" t="s">
        <v>86</v>
      </c>
      <c r="C6" s="361"/>
      <c r="D6" s="111">
        <f>IF(Indice!D$7="Bancos",VLOOKUP(Indice!D$6,Bancos!$A:$AAV,MATCH(Indice!C$12,Bancos!$A$1:$AAV$1,0)+ROW(A1)-1,0),IF(Indice!D$7="CFC",VLOOKUP(Indice!D$6,CFC!$A:$ABM,MATCH(Indice!C$12,Bancos!$A$1:$AAV$1,0)+ROW(A1)-1,0),VLOOKUP(Indice!D$6,Coop!$A:$ABM,MATCH(Indice!C$12,Bancos!$A$1:$AAV$1,0)+ROW(A1)-1,0)))</f>
        <v>1</v>
      </c>
    </row>
    <row r="7" spans="2:7" ht="15.95" customHeight="1" x14ac:dyDescent="0.2">
      <c r="B7" s="362" t="s">
        <v>87</v>
      </c>
      <c r="C7" s="363"/>
      <c r="D7" s="305">
        <f>IF(Indice!D$7="Bancos",VLOOKUP(Indice!D$6,Bancos!$A:$AAV,MATCH(Indice!C$12,Bancos!$A$1:$AAV$1,0)+ROW(A2)-1,0),IF(Indice!D$7="CFC",VLOOKUP(Indice!D$6,CFC!$A:$ABM,MATCH(Indice!C$12,Bancos!$A$1:$AAV$1,0)+ROW(A2)-1,0),VLOOKUP(Indice!D$6,Coop!$A:$ABM,MATCH(Indice!C$12,Bancos!$A$1:$AAV$1,0)+ROW(A2)-1,0)))</f>
        <v>0</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81" t="s">
        <v>431</v>
      </c>
      <c r="C2" s="381"/>
      <c r="D2" s="381"/>
      <c r="E2" s="381"/>
    </row>
    <row r="3" spans="2:5" s="179" customFormat="1" ht="13.5" thickBot="1" x14ac:dyDescent="0.25">
      <c r="B3" s="236"/>
      <c r="C3" s="236"/>
    </row>
    <row r="4" spans="2:5" ht="30" customHeight="1" x14ac:dyDescent="0.2">
      <c r="B4" s="397" t="s">
        <v>84</v>
      </c>
      <c r="C4" s="398"/>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0.125</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0.20833333333333301</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0.29166666666666702</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4.1666666666666699E-2</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0</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0.33333333333333298</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0</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0</v>
      </c>
    </row>
    <row r="13" spans="2:5" ht="15" x14ac:dyDescent="0.25">
      <c r="D13" s="162"/>
    </row>
  </sheetData>
  <mergeCells count="2">
    <mergeCell ref="B2:E2"/>
    <mergeCell ref="B4:C4"/>
  </mergeCell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B3" sqref="B3"/>
    </sheetView>
  </sheetViews>
  <sheetFormatPr baseColWidth="10"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4" t="s">
        <v>406</v>
      </c>
      <c r="C2" s="364" t="s">
        <v>88</v>
      </c>
      <c r="D2" s="364" t="s">
        <v>88</v>
      </c>
      <c r="E2" s="364" t="s">
        <v>88</v>
      </c>
      <c r="F2" s="364" t="s">
        <v>88</v>
      </c>
      <c r="G2" s="364" t="s">
        <v>88</v>
      </c>
      <c r="H2" s="364" t="s">
        <v>88</v>
      </c>
      <c r="I2" s="364"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0.4</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0.33333333333333298</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3.3333333333333298E-2</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0.233333333333333</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M2" sqref="M2"/>
    </sheetView>
  </sheetViews>
  <sheetFormatPr baseColWidth="10"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4" t="s">
        <v>94</v>
      </c>
      <c r="C2" s="364" t="s">
        <v>95</v>
      </c>
      <c r="D2" s="364" t="s">
        <v>95</v>
      </c>
      <c r="E2" s="364" t="s">
        <v>95</v>
      </c>
      <c r="F2" s="364" t="s">
        <v>95</v>
      </c>
      <c r="G2" s="364" t="s">
        <v>95</v>
      </c>
      <c r="H2" s="364" t="s">
        <v>95</v>
      </c>
      <c r="I2" s="364" t="s">
        <v>95</v>
      </c>
    </row>
    <row r="3" spans="2:9" ht="24" customHeight="1" x14ac:dyDescent="0.2">
      <c r="B3" s="367" t="s">
        <v>96</v>
      </c>
      <c r="C3" s="368" t="s">
        <v>96</v>
      </c>
      <c r="D3" s="252" t="s">
        <v>97</v>
      </c>
      <c r="E3" s="252" t="s">
        <v>98</v>
      </c>
      <c r="F3" s="252" t="s">
        <v>99</v>
      </c>
      <c r="G3" s="253" t="s">
        <v>100</v>
      </c>
    </row>
    <row r="4" spans="2:9" ht="15.95" customHeight="1" x14ac:dyDescent="0.2">
      <c r="B4" s="369" t="s">
        <v>101</v>
      </c>
      <c r="C4" s="370" t="s">
        <v>101</v>
      </c>
      <c r="D4" s="260">
        <f>IF(Indice!$D$7="Bancos",VLOOKUP(Indice!$D$6,Bancos!$A:$AAV,MATCH(Indice!$C$14,Bancos!$A$1:$AAV$1,0)+COLUMN(A1)-1,0),IF(Indice!$D$7="CFC",VLOOKUP(Indice!$D$6,CFC!$A:$ABM,MATCH(Indice!$C$14,Bancos!$A$1:$AAV$1,0)+COLUMN(A1)-1,0),VLOOKUP(Indice!$D$6,Coop!$A:$ABM,MATCH(Indice!$C$14,Bancos!$A$1:$AAV$1,0)+COLUMN(A1)-1,0)))</f>
        <v>1</v>
      </c>
      <c r="E4" s="260">
        <f>IF(Indice!$D$7="Bancos",VLOOKUP(Indice!$D$6,Bancos!$A:$AAV,MATCH(Indice!$C$14,Bancos!$A$1:$AAV$1,0)+COLUMN(B1)-1,0),IF(Indice!$D$7="CFC",VLOOKUP(Indice!$D$6,CFC!$A:$ABM,MATCH(Indice!$C$14,Bancos!$A$1:$AAV$1,0)+COLUMN(B1)-1,0),VLOOKUP(Indice!$D$6,Coop!$A:$ABM,MATCH(Indice!$C$14,Bancos!$A$1:$AAV$1,0)+COLUMN(B1)-1,0)))</f>
        <v>0</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v>
      </c>
      <c r="H4" s="121"/>
    </row>
    <row r="5" spans="2:9" ht="15.95" customHeight="1" x14ac:dyDescent="0.2">
      <c r="B5" s="371" t="s">
        <v>102</v>
      </c>
      <c r="C5" s="372" t="s">
        <v>102</v>
      </c>
      <c r="D5" s="261">
        <f>IF(Indice!$D$7="Bancos",VLOOKUP(Indice!$D$6,Bancos!$A:$AAV,MATCH(Indice!$C$14,Bancos!$A$1:$AAV$1,0)+COLUMN(A1)+3,0),IF(Indice!$D$7="CFC",VLOOKUP(Indice!$D$6,CFC!$A:$ABM,MATCH(Indice!$C$14,Bancos!$A$1:$AAV$1,0)+COLUMN(A1)+3,0),VLOOKUP(Indice!$D$6,Coop!$A:$ABM,MATCH(Indice!$C$14,Bancos!$A$1:$AAV$1,0)+COLUMN(A1)+3,0)))</f>
        <v>1</v>
      </c>
      <c r="E5" s="261">
        <f>IF(Indice!$D$7="Bancos",VLOOKUP(Indice!$D$6,Bancos!$A:$AAV,MATCH(Indice!$C$14,Bancos!$A$1:$AAV$1,0)+COLUMN(B2)+3,0),IF(Indice!$D$7="CFC",VLOOKUP(Indice!$D$6,CFC!$A:$ABM,MATCH(Indice!$C$14,Bancos!$A$1:$AAV$1,0)+COLUMN(B2)+3,0),VLOOKUP(Indice!$D$6,Coop!$A:$ABM,MATCH(Indice!$C$14,Bancos!$A$1:$AAV$1,0)+COLUMN(B2)+3,0)))</f>
        <v>0</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v>
      </c>
      <c r="H5" s="121"/>
    </row>
    <row r="6" spans="2:9" ht="15.95" customHeight="1" x14ac:dyDescent="0.2">
      <c r="B6" s="371" t="s">
        <v>103</v>
      </c>
      <c r="C6" s="372" t="s">
        <v>103</v>
      </c>
      <c r="D6" s="261">
        <f>IF(Indice!$D$7="Bancos",VLOOKUP(Indice!$D$6,Bancos!$A:$AAV,MATCH(Indice!$C$14,Bancos!$A$1:$AAV$1,0)+COLUMN(A1)+7,0),IF(Indice!$D$7="CFC",VLOOKUP(Indice!$D$6,CFC!$A:$ABM,MATCH(Indice!$C$14,Bancos!$A$1:$AAV$1,0)+COLUMN(A1)+7,0),VLOOKUP(Indice!$D$6,Coop!$A:$ABM,MATCH(Indice!$C$14,Bancos!$A$1:$AAV$1,0)+COLUMN(A1)+7,0)))</f>
        <v>1</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65" t="s">
        <v>104</v>
      </c>
      <c r="C7" s="366" t="s">
        <v>104</v>
      </c>
      <c r="D7" s="263">
        <f>IF(Indice!$D$7="Bancos",VLOOKUP(Indice!$D$6,Bancos!$A:$AAV,MATCH(Indice!$C$14,Bancos!$A$1:$AAV$1,0)+COLUMN(A1)+11,0),IF(Indice!$D$7="CFC",VLOOKUP(Indice!$D$6,CFC!$A:$ABM,MATCH(Indice!$C$14,Bancos!$A$1:$AAV$1,0)+COLUMN(A1)+11,0),VLOOKUP(Indice!$D$6,Coop!$A:$ABM,MATCH(Indice!$C$14,Bancos!$A$1:$AAV$1,0)+COLUMN(A1)+11,0)))</f>
        <v>1</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B3" sqref="B3"/>
    </sheetView>
  </sheetViews>
  <sheetFormatPr baseColWidth="10"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4" t="s">
        <v>407</v>
      </c>
      <c r="C2" s="364" t="s">
        <v>105</v>
      </c>
      <c r="D2" s="364" t="s">
        <v>105</v>
      </c>
      <c r="E2" s="364" t="s">
        <v>105</v>
      </c>
      <c r="F2" s="364" t="s">
        <v>105</v>
      </c>
      <c r="G2" s="364" t="s">
        <v>105</v>
      </c>
      <c r="H2" s="364" t="s">
        <v>105</v>
      </c>
      <c r="I2" s="364" t="s">
        <v>105</v>
      </c>
      <c r="J2" s="364"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-1</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-0.75</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-0.5</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-0.75</v>
      </c>
    </row>
    <row r="11" spans="2:10" ht="15.95" customHeight="1" x14ac:dyDescent="0.2">
      <c r="C11" s="127"/>
    </row>
  </sheetData>
  <mergeCells count="1">
    <mergeCell ref="B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baseColWidth="10"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64" t="s">
        <v>408</v>
      </c>
      <c r="C2" s="364" t="s">
        <v>107</v>
      </c>
      <c r="D2" s="364" t="s">
        <v>107</v>
      </c>
      <c r="E2" s="364"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1</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0.25</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0</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0.25</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0</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0</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0</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Rodríguez Novoa Daniela</cp:lastModifiedBy>
  <dcterms:created xsi:type="dcterms:W3CDTF">2019-09-26T16:39:34Z</dcterms:created>
  <dcterms:modified xsi:type="dcterms:W3CDTF">2021-04-28T21:19:16Z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