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406\Historicos No Vigiladas\"/>
    </mc:Choice>
  </mc:AlternateContent>
  <xr:revisionPtr revIDLastSave="0" documentId="13_ncr:1_{4C14FC79-9C54-4BEF-A4DD-55F692B8F824}" xr6:coauthVersionLast="47" xr6:coauthVersionMax="47" xr10:uidLastSave="{00000000-0000-0000-0000-000000000000}"/>
  <bookViews>
    <workbookView xWindow="-120" yWindow="-120" windowWidth="20730" windowHeight="11160" tabRatio="703" activeTab="7" xr2:uid="{D76185CC-C186-403A-A38D-D5C5A53BBADE}"/>
  </bookViews>
  <sheets>
    <sheet name="P1.A" sheetId="3" r:id="rId1"/>
    <sheet name="P1.B" sheetId="2" r:id="rId2"/>
    <sheet name="P2" sheetId="5" r:id="rId3"/>
    <sheet name="P3" sheetId="6" r:id="rId4"/>
    <sheet name="P4.A" sheetId="1" r:id="rId5"/>
    <sheet name="P4.B" sheetId="7" r:id="rId6"/>
    <sheet name="P5" sheetId="8" r:id="rId7"/>
    <sheet name="P6" sheetId="9" r:id="rId8"/>
    <sheet name="Preguntas coyunturales" sheetId="15" r:id="rId9"/>
    <sheet name="P.Registro" sheetId="13" r:id="rId10"/>
    <sheet name="Ignorar" sheetId="14" r:id="rId11"/>
  </sheets>
  <definedNames>
    <definedName name="_xlnm._FilterDatabase" localSheetId="10" hidden="1">Ignorar!$O$19:$P$24</definedName>
    <definedName name="_xlnm._FilterDatabase" localSheetId="0" hidden="1">'P1.A'!$A$2:$G$10</definedName>
    <definedName name="_xlnm._FilterDatabase" localSheetId="1" hidden="1">'P1.B'!$A$2:$G$10</definedName>
    <definedName name="_xlnm._FilterDatabase" localSheetId="2" hidden="1">'P2'!$A$14:$G$20</definedName>
    <definedName name="_xlnm._FilterDatabase" localSheetId="3" hidden="1">'P3'!$A$2:$G$11</definedName>
    <definedName name="_xlnm._FilterDatabase" localSheetId="4" hidden="1">'P4.A'!$A$2:$G$15</definedName>
    <definedName name="_xlnm._FilterDatabase" localSheetId="5" hidden="1">'P4.B'!$A$2:$G$10</definedName>
    <definedName name="_xlnm._FilterDatabase" localSheetId="8" hidden="1">'Preguntas coyunturales'!$B$7:$C$12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5" i="14" l="1"/>
  <c r="U16" i="14"/>
  <c r="U17" i="14"/>
  <c r="U14" i="14"/>
  <c r="U13" i="14"/>
  <c r="O8" i="14" l="1"/>
  <c r="O9" i="14"/>
  <c r="O10" i="14"/>
  <c r="O11" i="14"/>
  <c r="O7" i="14"/>
  <c r="O2" i="14"/>
  <c r="O3" i="14"/>
  <c r="O4" i="14"/>
  <c r="O5" i="14"/>
  <c r="O6" i="14"/>
  <c r="A34" i="13" l="1"/>
</calcChain>
</file>

<file path=xl/sharedStrings.xml><?xml version="1.0" encoding="utf-8"?>
<sst xmlns="http://schemas.openxmlformats.org/spreadsheetml/2006/main" count="349" uniqueCount="160">
  <si>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</si>
  <si>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</si>
  <si>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</si>
  <si>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</si>
  <si>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</si>
  <si>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</si>
  <si>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</si>
  <si>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</si>
  <si>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</si>
  <si>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</si>
  <si>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</si>
  <si>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</si>
  <si>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</si>
  <si>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</si>
  <si>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</si>
  <si>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</si>
  <si>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</si>
  <si>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</si>
  <si>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</si>
  <si>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</si>
  <si>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</si>
  <si>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</si>
  <si>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</si>
  <si>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</si>
  <si>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</si>
  <si>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</si>
  <si>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</si>
  <si>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</si>
  <si>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</si>
  <si>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</si>
  <si>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</si>
  <si>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</si>
  <si>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</si>
  <si>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</si>
  <si>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</si>
  <si>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</si>
  <si>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</si>
  <si>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</si>
  <si>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</si>
  <si>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</si>
  <si>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</si>
  <si>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</si>
  <si>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</si>
  <si>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</si>
  <si>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</si>
  <si>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</si>
  <si>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</si>
  <si>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</si>
  <si>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</si>
  <si>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</si>
  <si>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</si>
  <si>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</si>
  <si>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</si>
  <si>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</si>
  <si>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</si>
  <si>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</si>
  <si>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</si>
  <si>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</si>
  <si>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</si>
  <si>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</si>
  <si>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</si>
  <si>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</si>
  <si>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</si>
  <si>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</si>
  <si>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</si>
  <si>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</si>
  <si>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</si>
  <si>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</si>
  <si>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</si>
  <si>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</si>
  <si>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</si>
  <si>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</si>
  <si>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</si>
  <si>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</si>
  <si>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</si>
  <si>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1</t>
    </r>
    <r>
      <rPr>
        <sz val="12"/>
        <color theme="1"/>
        <rFont val="Times New Roman"/>
        <family val="1"/>
      </rPr>
      <t>. Oferta y demanda por sector económico</t>
    </r>
  </si>
  <si>
    <t>Panel A. Disposición para otorgar microcréditos</t>
  </si>
  <si>
    <t>Panel B. Demanda por nuevos microcréditos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</si>
  <si>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</si>
  <si>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</si>
  <si>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</si>
  <si>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Panel A</t>
    </r>
    <r>
      <rPr>
        <sz val="12"/>
        <color theme="1"/>
        <rFont val="Times New Roman"/>
        <family val="1"/>
      </rPr>
      <t>. Obstáculos para aumentar el otorgamiento de microcréditos</t>
    </r>
  </si>
  <si>
    <r>
      <t>Panel B</t>
    </r>
    <r>
      <rPr>
        <sz val="12"/>
        <color theme="1"/>
        <rFont val="Times New Roman"/>
        <family val="1"/>
      </rPr>
      <t>. Análisis sobre el cliente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</si>
  <si>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</si>
  <si>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</si>
  <si>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Fuente: Encuesta Situación del Microcrédito; cálculos Banco de la República.</t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</si>
  <si>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</si>
  <si>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</si>
  <si>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</si>
  <si>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</si>
  <si>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</si>
  <si>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</si>
  <si>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popular productivo rural</t>
  </si>
  <si>
    <t>popular productivo urbano</t>
  </si>
  <si>
    <t>productivo rural</t>
  </si>
  <si>
    <t>productivo urbano</t>
  </si>
  <si>
    <t>productivo de mayor monto</t>
  </si>
  <si>
    <t>Nombre de la entidad</t>
  </si>
  <si>
    <t>Activos y Finanzas</t>
  </si>
  <si>
    <t>Actuar Atlántico</t>
  </si>
  <si>
    <t>Actuar Quindío</t>
  </si>
  <si>
    <t>Actuar Tolima</t>
  </si>
  <si>
    <t>Comerciacoop</t>
  </si>
  <si>
    <t>Contactar</t>
  </si>
  <si>
    <t>Cooperativa de Ahorro y Crédito Congente</t>
  </si>
  <si>
    <t>Cooperativa de Ahorro y Crédito Crearcoop</t>
  </si>
  <si>
    <t>Corporación Microcrédito Aval</t>
  </si>
  <si>
    <t>Corporación Minuto de Dios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</si>
  <si>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</si>
  <si>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</si>
  <si>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</si>
  <si>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</si>
  <si>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</si>
  <si>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</si>
  <si>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</si>
  <si>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</si>
  <si>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</si>
  <si>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Fundación Mario Santo Domingo</t>
  </si>
  <si>
    <t>Fundesmag</t>
  </si>
  <si>
    <t>Garantías Comunitarias</t>
  </si>
  <si>
    <t>Interactuar</t>
  </si>
  <si>
    <t>Microempresas de Colombia</t>
  </si>
  <si>
    <t xml:space="preserve"> </t>
  </si>
  <si>
    <t>Participó</t>
  </si>
  <si>
    <t>No participó</t>
  </si>
  <si>
    <t>Inactiva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</si>
  <si>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</si>
  <si>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</si>
  <si>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</si>
  <si>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</si>
  <si>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</si>
  <si>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</si>
  <si>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Se omiten las respuestas con 0</t>
  </si>
  <si>
    <t>1. Indique al corte de 31 marzo de 2024 el saldo en pesos que tiene de la cartera microcrediticia según los siguientes segmentos (reporte la cifra en pesos):</t>
  </si>
  <si>
    <t>Crédito popular productivo rural</t>
  </si>
  <si>
    <t>Crédito popular productivo urbano</t>
  </si>
  <si>
    <t>Crédito productivo rural</t>
  </si>
  <si>
    <t>Crédito productivo urbano</t>
  </si>
  <si>
    <t>Crédito productivo de mayor monto</t>
  </si>
  <si>
    <t>2. Por favor indique el monto (en pesos) desembolsado entre enero y marzo de 2024 en cada uno de los siguientes segmentos (reporte la cifra en pesos):</t>
  </si>
  <si>
    <t>En la siguiente pregunta, responda indicando un número entre 1 y 5, donde 1 = inferior; 2 = levemente inferior; 3 = igual; 4 = levemente superior; 5 = superior y NA = no aplica.3. ¿Cómo ha sido el desempeño de cada submodalidad en términos de rentabilidad durante el primer trimestre del año, frente al trimestre inmediatamente anterior?</t>
  </si>
  <si>
    <t>4. Indique si en el último año su entidad actualizó la estrategia de otorgamiento de recursos desde una submodalidad hacia otra:</t>
  </si>
  <si>
    <t>Nueva submodalidad de interés:</t>
  </si>
  <si>
    <t>Razones para fortalecer la actividad comercial en esta submodalidad:</t>
  </si>
  <si>
    <t>Antigua submodalidad de interés:</t>
  </si>
  <si>
    <t>Razones para disminuir la actividad comercial en esta submodalidad:</t>
  </si>
  <si>
    <t>NA (en caso de que su entidad no otorgue creditos en esta submodalidad)</t>
  </si>
  <si>
    <t>Crédito popular productivo (Urbano - Rural)</t>
  </si>
  <si>
    <t>N/A</t>
  </si>
  <si>
    <t>No, pero estamos revisando la sostenibilidad en el corto plazo</t>
  </si>
  <si>
    <t>Aumento de la inclusión financiera de la base de la piramide</t>
  </si>
  <si>
    <t>No</t>
  </si>
  <si>
    <t>Crédito Productivo de Mayor Monto</t>
  </si>
  <si>
    <t xml:space="preserve">Sobreendeudamiento y alta competencia. </t>
  </si>
  <si>
    <t>Submodalidad</t>
  </si>
  <si>
    <t>sub</t>
  </si>
  <si>
    <t>valor</t>
  </si>
  <si>
    <t>Historia crediticia del cliente en
otra institución</t>
  </si>
  <si>
    <t>Grafico PC1</t>
  </si>
  <si>
    <t>Cuadro PC1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</si>
</sst>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color theme="1"/>
      <name val="ZapfHumnst BT"/>
      <family val="2"/>
    </font>
    <font>
      <sz val="11"/>
      <color theme="1"/>
      <name val="ZapfHumnst BT"/>
      <family val="2"/>
    </font>
  </fonts>
  <fills count="10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4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4" fontId="11" fillId="0" borderId="0" xfId="0" applyNumberFormat="1" applyFont="1"/>
    <xf numFmtId="164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4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4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4" fontId="3" fillId="0" borderId="0" xfId="1" applyNumberFormat="1" applyFont="1" applyBorder="1"/>
    <xf numFmtId="17" fontId="5" fillId="3" borderId="0" xfId="0" applyNumberFormat="1" applyFont="1" applyFill="1"/>
    <xf numFmtId="164" fontId="6" fillId="0" borderId="0" xfId="0" applyNumberFormat="1" applyFont="1"/>
    <xf numFmtId="164" fontId="3" fillId="0" borderId="2" xfId="0" applyNumberFormat="1" applyFont="1" applyBorder="1"/>
    <xf numFmtId="165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7" borderId="2" xfId="0" applyFont="1" applyFill="1" applyBorder="1"/>
    <xf numFmtId="0" fontId="18" fillId="8" borderId="2" xfId="0" applyFont="1" applyFill="1" applyBorder="1" applyAlignment="1">
      <alignment vertical="center"/>
    </xf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18" fillId="0" borderId="2" xfId="0" applyFont="1" applyFill="1" applyBorder="1"/>
    <xf numFmtId="0" fontId="18" fillId="9" borderId="2" xfId="0" applyFont="1" applyFill="1" applyBorder="1"/>
    <xf numFmtId="0" fontId="20" fillId="9" borderId="2" xfId="0" applyFont="1" applyFill="1" applyBorder="1"/>
    <xf numFmtId="0" fontId="2" fillId="0" borderId="0" xfId="0" applyFont="1"/>
    <xf numFmtId="0" fontId="19" fillId="0" borderId="0" xfId="0" applyFont="1"/>
    <xf numFmtId="0" fontId="21" fillId="0" borderId="0" xfId="0" applyFont="1"/>
    <xf numFmtId="0" fontId="0" fillId="0" borderId="7" xfId="0" applyBorder="1"/>
    <xf numFmtId="0" fontId="22" fillId="0" borderId="7" xfId="0" applyFont="1" applyBorder="1" applyAlignment="1">
      <alignment horizontal="center"/>
    </xf>
    <xf numFmtId="17" fontId="22" fillId="0" borderId="7" xfId="0" applyNumberFormat="1" applyFont="1" applyBorder="1" applyAlignment="1">
      <alignment horizontal="center"/>
    </xf>
    <xf numFmtId="0" fontId="23" fillId="0" borderId="7" xfId="0" applyFont="1" applyBorder="1" applyAlignment="1">
      <alignment horizontal="right"/>
    </xf>
    <xf numFmtId="164" fontId="23" fillId="0" borderId="7" xfId="1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164" fontId="23" fillId="0" borderId="0" xfId="1" applyNumberFormat="1" applyFont="1" applyAlignment="1">
      <alignment horizontal="center"/>
    </xf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4" borderId="4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'P1.A'!$F$2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1.1171169586270896E-2"/>
                  <c:y val="4.00206594837460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1.6008263793498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F8-44C5-A77D-6563D80908FB}"/>
                </c:ext>
              </c:extLst>
            </c:dLbl>
            <c:dLbl>
              <c:idx val="6"/>
              <c:layout>
                <c:manualLayout>
                  <c:x val="-1.1171169586270999E-2"/>
                  <c:y val="8.0041318967491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'P1.A'!$B$3:$B$10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Comercio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Comunica-
ciones</c:v>
                </c:pt>
                <c:pt idx="6">
                  <c:v> Personas
naturales</c:v>
                </c:pt>
                <c:pt idx="7">
                  <c:v> Otro</c:v>
                </c:pt>
              </c:strCache>
            </c:strRef>
          </c:cat>
          <c:val>
            <c:numRef>
              <c:f>'P1.A'!$F$3:$F$10</c:f>
              <c:numCache>
                <c:formatCode>0.0%</c:formatCode>
                <c:ptCount val="8"/>
                <c:pt idx="0">
                  <c:v>-0.1</c:v>
                </c:pt>
                <c:pt idx="1">
                  <c:v>0.7</c:v>
                </c:pt>
                <c:pt idx="2">
                  <c:v>1</c:v>
                </c:pt>
                <c:pt idx="3">
                  <c:v>-0.8</c:v>
                </c:pt>
                <c:pt idx="4">
                  <c:v>0.4</c:v>
                </c:pt>
                <c:pt idx="5">
                  <c:v>-0.6</c:v>
                </c:pt>
                <c:pt idx="6">
                  <c:v>0.4</c:v>
                </c:pt>
                <c:pt idx="7">
                  <c:v>-0.16666666666666666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'P1.A'!$G$2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4920328449978128E-2"/>
                  <c:y val="-4.402272543212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'P1.A'!$B$3:$B$10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Comercio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Comunica-
ciones</c:v>
                </c:pt>
                <c:pt idx="6">
                  <c:v> Personas
naturales</c:v>
                </c:pt>
                <c:pt idx="7">
                  <c:v> Otro</c:v>
                </c:pt>
              </c:strCache>
            </c:strRef>
          </c:cat>
          <c:val>
            <c:numRef>
              <c:f>'P1.A'!$G$3:$G$10</c:f>
              <c:numCache>
                <c:formatCode>0.0%</c:formatCode>
                <c:ptCount val="8"/>
                <c:pt idx="0">
                  <c:v>0.22222222222222221</c:v>
                </c:pt>
                <c:pt idx="1">
                  <c:v>0.88888888888888884</c:v>
                </c:pt>
                <c:pt idx="2">
                  <c:v>1</c:v>
                </c:pt>
                <c:pt idx="3">
                  <c:v>-0.55555555555555558</c:v>
                </c:pt>
                <c:pt idx="4">
                  <c:v>0.44444444444444442</c:v>
                </c:pt>
                <c:pt idx="5">
                  <c:v>-0.44444444444444442</c:v>
                </c:pt>
                <c:pt idx="6">
                  <c:v>0.55555555555555558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2.823344998541877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92444648041212"/>
          <c:y val="0.92511710484254117"/>
          <c:w val="0.2430877820651681"/>
          <c:h val="7.24414903256256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49449077845178"/>
          <c:y val="6.9564012831729374E-2"/>
          <c:w val="0.45974794779872391"/>
          <c:h val="0.76065944881889758"/>
        </c:manualLayout>
      </c:layout>
      <c:pieChart>
        <c:varyColors val="1"/>
        <c:ser>
          <c:idx val="0"/>
          <c:order val="0"/>
          <c:spPr>
            <a:solidFill>
              <a:schemeClr val="accent5">
                <a:lumMod val="50000"/>
              </a:schemeClr>
            </a:solidFill>
          </c:spPr>
          <c:dPt>
            <c:idx val="0"/>
            <c:bubble3D val="0"/>
            <c:spPr>
              <a:solidFill>
                <a:srgbClr val="572D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A1-4A84-85EA-84DD57F266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AA1-4A84-85EA-84DD57F26621}"/>
              </c:ext>
            </c:extLst>
          </c:dPt>
          <c:dPt>
            <c:idx val="2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AA1-4A84-85EA-84DD57F266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A1-4A84-85EA-84DD57F26621}"/>
              </c:ext>
            </c:extLst>
          </c:dPt>
          <c:dPt>
            <c:idx val="4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A1-4A84-85EA-84DD57F26621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'Preguntas coyunturales'!$B$2:$B$6</c:f>
              <c:strCache>
                <c:ptCount val="5"/>
                <c:pt idx="0">
                  <c:v>popular productivo rural</c:v>
                </c:pt>
                <c:pt idx="1">
                  <c:v>productivo rural</c:v>
                </c:pt>
                <c:pt idx="2">
                  <c:v>productivo de mayor monto</c:v>
                </c:pt>
                <c:pt idx="3">
                  <c:v>popular productivo urbano</c:v>
                </c:pt>
                <c:pt idx="4">
                  <c:v>productivo urbano</c:v>
                </c:pt>
              </c:strCache>
            </c:strRef>
          </c:cat>
          <c:val>
            <c:numRef>
              <c:f>'Preguntas coyunturales'!$C$2:$C$6</c:f>
              <c:numCache>
                <c:formatCode>0.0</c:formatCode>
                <c:ptCount val="5"/>
                <c:pt idx="0">
                  <c:v>7.6877631136144506</c:v>
                </c:pt>
                <c:pt idx="1">
                  <c:v>9.561878562808662</c:v>
                </c:pt>
                <c:pt idx="2">
                  <c:v>26.062321359991646</c:v>
                </c:pt>
                <c:pt idx="3">
                  <c:v>27.717983775190643</c:v>
                </c:pt>
                <c:pt idx="4">
                  <c:v>28.970053188394598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1-4A84-85EA-84DD57F26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590113735783024"/>
          <c:w val="1"/>
          <c:h val="0.144098862642169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'P1.B'!$F$2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39986E-17"/>
                  <c:y val="1.32107999850209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7E-45AC-9DD1-F408136E9605}"/>
                </c:ext>
              </c:extLst>
            </c:dLbl>
            <c:dLbl>
              <c:idx val="3"/>
              <c:layout>
                <c:manualLayout>
                  <c:x val="-1.2731334408019993E-17"/>
                  <c:y val="-8.80088008800880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56-4240-A608-4B368EE10AAC}"/>
                </c:ext>
              </c:extLst>
            </c:dLbl>
            <c:dLbl>
              <c:idx val="6"/>
              <c:layout>
                <c:manualLayout>
                  <c:x val="-5.5555555555555558E-3"/>
                  <c:y val="8.07317339552475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2.777777777777676E-3"/>
                  <c:y val="-3.9632053214905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'P1.B'!$B$3:$B$10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Comercio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Comunicaciones</c:v>
                </c:pt>
                <c:pt idx="6">
                  <c:v> Personas
naturales</c:v>
                </c:pt>
                <c:pt idx="7">
                  <c:v> Otro</c:v>
                </c:pt>
              </c:strCache>
            </c:strRef>
          </c:cat>
          <c:val>
            <c:numRef>
              <c:f>'P1.B'!$F$3:$F$10</c:f>
              <c:numCache>
                <c:formatCode>0.0%</c:formatCode>
                <c:ptCount val="8"/>
                <c:pt idx="0">
                  <c:v>-0.88888888888888884</c:v>
                </c:pt>
                <c:pt idx="1">
                  <c:v>-0.55555555555555558</c:v>
                </c:pt>
                <c:pt idx="2">
                  <c:v>-0.4</c:v>
                </c:pt>
                <c:pt idx="3">
                  <c:v>-0.66666666666666663</c:v>
                </c:pt>
                <c:pt idx="4">
                  <c:v>-0.55555555555555558</c:v>
                </c:pt>
                <c:pt idx="5">
                  <c:v>-0.75</c:v>
                </c:pt>
                <c:pt idx="6">
                  <c:v>-0.5</c:v>
                </c:pt>
                <c:pt idx="7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'P1.B'!$G$2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2.4999999999999974E-2"/>
                  <c:y val="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'P1.B'!$B$3:$B$10</c:f>
              <c:strCache>
                <c:ptCount val="8"/>
                <c:pt idx="0">
                  <c:v> Industria</c:v>
                </c:pt>
                <c:pt idx="1">
                  <c:v> Servicios</c:v>
                </c:pt>
                <c:pt idx="2">
                  <c:v> Comercio</c:v>
                </c:pt>
                <c:pt idx="3">
                  <c:v> Construcción</c:v>
                </c:pt>
                <c:pt idx="4">
                  <c:v> Agropecuario</c:v>
                </c:pt>
                <c:pt idx="5">
                  <c:v> Comunicaciones</c:v>
                </c:pt>
                <c:pt idx="6">
                  <c:v> Personas
naturales</c:v>
                </c:pt>
                <c:pt idx="7">
                  <c:v> Otro</c:v>
                </c:pt>
              </c:strCache>
            </c:strRef>
          </c:cat>
          <c:val>
            <c:numRef>
              <c:f>'P1.B'!$G$3:$G$10</c:f>
              <c:numCache>
                <c:formatCode>0.0%</c:formatCode>
                <c:ptCount val="8"/>
                <c:pt idx="0">
                  <c:v>-0.44444444444444442</c:v>
                </c:pt>
                <c:pt idx="1">
                  <c:v>0</c:v>
                </c:pt>
                <c:pt idx="2">
                  <c:v>-0.1</c:v>
                </c:pt>
                <c:pt idx="3">
                  <c:v>-0.66666666666666663</c:v>
                </c:pt>
                <c:pt idx="4">
                  <c:v>-0.1</c:v>
                </c:pt>
                <c:pt idx="5">
                  <c:v>-0.625</c:v>
                </c:pt>
                <c:pt idx="6">
                  <c:v>-0.1111111111111111</c:v>
                </c:pt>
                <c:pt idx="7">
                  <c:v>-0.33333333333333331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7873490813648292"/>
          <c:y val="0.92116351792659579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'P2'!$F$4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'P2'!$B$5:$B$10</c15:sqref>
                  </c15:fullRef>
                </c:ext>
              </c:extLst>
              <c:f>'P2'!$B$6:$B$10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'P2'!$F$5:$F$10</c15:sqref>
                  </c15:fullRef>
                </c:ext>
              </c:extLst>
              <c:f>'P2'!$F$6:$F$10</c:f>
              <c:numCache>
                <c:formatCode>0.0%</c:formatCode>
                <c:ptCount val="5"/>
                <c:pt idx="0">
                  <c:v>0.12592592592592594</c:v>
                </c:pt>
                <c:pt idx="1">
                  <c:v>0.16444444444444442</c:v>
                </c:pt>
                <c:pt idx="2">
                  <c:v>0.15814814814814815</c:v>
                </c:pt>
                <c:pt idx="3">
                  <c:v>0.26</c:v>
                </c:pt>
                <c:pt idx="4">
                  <c:v>0.29148148148148145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'P2'!$G$4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'P2'!$B$5:$B$10</c15:sqref>
                  </c15:fullRef>
                </c:ext>
              </c:extLst>
              <c:f>'P2'!$B$6:$B$10</c:f>
              <c:strCache>
                <c:ptCount val="5"/>
                <c:pt idx="0">
                  <c:v>La alta rentabilidad esperada del crédito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El conocimiento previo del cliente y su historia de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'P2'!$G$5:$G$10</c15:sqref>
                  </c15:fullRef>
                </c:ext>
              </c:extLst>
              <c:f>'P2'!$G$6:$G$10</c:f>
              <c:numCache>
                <c:formatCode>0.0%</c:formatCode>
                <c:ptCount val="5"/>
                <c:pt idx="0">
                  <c:v>0.12592592592592594</c:v>
                </c:pt>
                <c:pt idx="1">
                  <c:v>0.14814814814814817</c:v>
                </c:pt>
                <c:pt idx="2">
                  <c:v>0.17777777777777778</c:v>
                </c:pt>
                <c:pt idx="3">
                  <c:v>0.24444444444444444</c:v>
                </c:pt>
                <c:pt idx="4">
                  <c:v>0.3037037037037037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'P2'!$E$4</c:f>
              <c:strCache>
                <c:ptCount val="1"/>
                <c:pt idx="0">
                  <c:v>sep-23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'P2'!$B$15:$B$20</c:f>
              <c:strCache>
                <c:ptCount val="6"/>
                <c:pt idx="0">
                  <c:v>Otro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La alta rentabilidad esperada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'P2'!$E$15:$E$20</c:f>
              <c:numCache>
                <c:formatCode>0.0%</c:formatCode>
                <c:ptCount val="6"/>
                <c:pt idx="0">
                  <c:v>0</c:v>
                </c:pt>
                <c:pt idx="1">
                  <c:v>0.15603174603174605</c:v>
                </c:pt>
                <c:pt idx="2">
                  <c:v>0.1926984126984127</c:v>
                </c:pt>
                <c:pt idx="3">
                  <c:v>0.20761904761904765</c:v>
                </c:pt>
                <c:pt idx="4">
                  <c:v>0.1334920634920635</c:v>
                </c:pt>
                <c:pt idx="5">
                  <c:v>0.31015873015873008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'P2'!$F$4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'P2'!$B$15:$B$20</c:f>
              <c:strCache>
                <c:ptCount val="6"/>
                <c:pt idx="0">
                  <c:v>Otro</c:v>
                </c:pt>
                <c:pt idx="1">
                  <c:v>Crédito vigente con otras entidades microcrediticias</c:v>
                </c:pt>
                <c:pt idx="2">
                  <c:v>La existencia de garantías reales o idóneas</c:v>
                </c:pt>
                <c:pt idx="3">
                  <c:v>El bajo riesgo del crédito</c:v>
                </c:pt>
                <c:pt idx="4">
                  <c:v>La alta rentabilidad esperada del crédito</c:v>
                </c:pt>
                <c:pt idx="5">
                  <c:v>El conocimiento previo del cliente y su historia de crédito</c:v>
                </c:pt>
              </c:strCache>
            </c:strRef>
          </c:cat>
          <c:val>
            <c:numRef>
              <c:f>'P2'!$F$15:$F$20</c:f>
              <c:numCache>
                <c:formatCode>0.0%</c:formatCode>
                <c:ptCount val="6"/>
                <c:pt idx="0">
                  <c:v>0</c:v>
                </c:pt>
                <c:pt idx="1">
                  <c:v>0.16444444444444442</c:v>
                </c:pt>
                <c:pt idx="2">
                  <c:v>0.15814814814814815</c:v>
                </c:pt>
                <c:pt idx="3">
                  <c:v>0.26</c:v>
                </c:pt>
                <c:pt idx="4">
                  <c:v>0.12592592592592594</c:v>
                </c:pt>
                <c:pt idx="5">
                  <c:v>0.29148148148148145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'P3'!$F$2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'P3'!$B$3:$B$11</c15:sqref>
                  </c15:fullRef>
                </c:ext>
              </c:extLst>
              <c:f>'P3'!$B$3:$B$10</c:f>
              <c:strCache>
                <c:ptCount val="8"/>
                <c:pt idx="0">
                  <c:v>Sobrendeudamiento del cliente</c:v>
                </c:pt>
                <c:pt idx="1">
                  <c:v>Crédito con más de tres entidades</c:v>
                </c:pt>
                <c:pt idx="2">
                  <c:v>Mala historia crediticia</c:v>
                </c:pt>
                <c:pt idx="3">
                  <c:v>Historia crediticia del cliente en
otra institución</c:v>
                </c:pt>
                <c:pt idx="4">
                  <c:v>Poco tiempo de creada la microempresa</c:v>
                </c:pt>
                <c:pt idx="5">
                  <c:v>El sector productivo del cliente</c:v>
                </c:pt>
                <c:pt idx="6">
                  <c:v>Dudas sobre la viabilidad financiera
y la rentabilidad del negocio</c:v>
                </c:pt>
                <c:pt idx="7">
                  <c:v>Capacidad de pago del cliente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'P3'!$F$3:$F$11</c15:sqref>
                  </c15:fullRef>
                </c:ext>
              </c:extLst>
              <c:f>'P3'!$F$3:$F$10</c:f>
              <c:numCache>
                <c:formatCode>0.0%</c:formatCode>
                <c:ptCount val="8"/>
                <c:pt idx="0">
                  <c:v>0.22685185185185183</c:v>
                </c:pt>
                <c:pt idx="1">
                  <c:v>9.722222222222221E-2</c:v>
                </c:pt>
                <c:pt idx="2">
                  <c:v>0.19444444444444442</c:v>
                </c:pt>
                <c:pt idx="3">
                  <c:v>3.7037037037037035E-2</c:v>
                </c:pt>
                <c:pt idx="4">
                  <c:v>6.0185185185185182E-2</c:v>
                </c:pt>
                <c:pt idx="5">
                  <c:v>1.8518518518518517E-2</c:v>
                </c:pt>
                <c:pt idx="6">
                  <c:v>1.8518518518518517E-2</c:v>
                </c:pt>
                <c:pt idx="7">
                  <c:v>0.34722222222222221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ser>
          <c:idx val="0"/>
          <c:order val="1"/>
          <c:tx>
            <c:strRef>
              <c:f>'P3'!$G$2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'P3'!$B$3:$B$11</c15:sqref>
                  </c15:fullRef>
                </c:ext>
              </c:extLst>
              <c:f>'P3'!$B$3:$B$10</c:f>
              <c:strCache>
                <c:ptCount val="8"/>
                <c:pt idx="0">
                  <c:v>Sobrendeudamiento del cliente</c:v>
                </c:pt>
                <c:pt idx="1">
                  <c:v>Crédito con más de tres entidades</c:v>
                </c:pt>
                <c:pt idx="2">
                  <c:v>Mala historia crediticia</c:v>
                </c:pt>
                <c:pt idx="3">
                  <c:v>Historia crediticia del cliente en
otra institución</c:v>
                </c:pt>
                <c:pt idx="4">
                  <c:v>Poco tiempo de creada la microempresa</c:v>
                </c:pt>
                <c:pt idx="5">
                  <c:v>El sector productivo del cliente</c:v>
                </c:pt>
                <c:pt idx="6">
                  <c:v>Dudas sobre la viabilidad financiera
y la rentabilidad del negocio</c:v>
                </c:pt>
                <c:pt idx="7">
                  <c:v>Capacidad de pago del cliente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'P3'!$G$3:$G$11</c15:sqref>
                  </c15:fullRef>
                </c:ext>
              </c:extLst>
              <c:f>'P3'!$G$3:$G$10</c:f>
              <c:numCache>
                <c:formatCode>0.0%</c:formatCode>
                <c:ptCount val="8"/>
                <c:pt idx="0">
                  <c:v>0.27777777777777779</c:v>
                </c:pt>
                <c:pt idx="1">
                  <c:v>3.7037037037037035E-2</c:v>
                </c:pt>
                <c:pt idx="2">
                  <c:v>0.24074074074074073</c:v>
                </c:pt>
                <c:pt idx="3">
                  <c:v>0</c:v>
                </c:pt>
                <c:pt idx="4">
                  <c:v>5.5555555555555552E-2</c:v>
                </c:pt>
                <c:pt idx="5">
                  <c:v>3.7037037037037035E-2</c:v>
                </c:pt>
                <c:pt idx="6">
                  <c:v>5.5555555555555552E-2</c:v>
                </c:pt>
                <c:pt idx="7">
                  <c:v>0.29629629629629628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'P4.A'!$G$2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-4.2803638309256284E-3"/>
                  <c:y val="8.1177054506556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11-463A-9320-BDD0DDA409CC}"/>
                </c:ext>
              </c:extLst>
            </c:dLbl>
            <c:dLbl>
              <c:idx val="4"/>
              <c:layout>
                <c:manualLayout>
                  <c:x val="2.140181915462806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AD-4557-B031-518B484C629E}"/>
                </c:ext>
              </c:extLst>
            </c:dLbl>
            <c:dLbl>
              <c:idx val="5"/>
              <c:layout>
                <c:manualLayout>
                  <c:x val="-8.560727661851336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AD-4557-B031-518B484C629E}"/>
                </c:ext>
              </c:extLst>
            </c:dLbl>
            <c:dLbl>
              <c:idx val="6"/>
              <c:layout>
                <c:manualLayout>
                  <c:x val="-8.560727661851336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AD-4557-B031-518B484C62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'P4.A'!$B$3:$B$15</c15:sqref>
                  </c15:fullRef>
                </c:ext>
              </c:extLst>
              <c:f>('P4.A'!$B$3:$B$4,'P4.A'!$B$7:$B$8,'P4.A'!$B$10:$B$12,'P4.A'!$B$14:$B$15)</c:f>
              <c:strCache>
                <c:ptCount val="9"/>
                <c:pt idx="0">
                  <c:v> Deudas con más de tres entidades</c:v>
                </c:pt>
                <c:pt idx="1">
                  <c:v> Capacidad de pago de los clientes</c:v>
                </c:pt>
                <c:pt idx="2">
                  <c:v> Reestructuración de préstamos</c:v>
                </c:pt>
                <c:pt idx="3">
                  <c:v>Sobreendeudamiento del cliente</c:v>
                </c:pt>
                <c:pt idx="4">
                  <c:v> Nivel de la tasa de usura</c:v>
                </c:pt>
                <c:pt idx="5">
                  <c:v> Poca experiencia en su actividad económica</c:v>
                </c:pt>
                <c:pt idx="6">
                  <c:v> Destino del crédito</c:v>
                </c:pt>
                <c:pt idx="7">
                  <c:v> Historial crediticio</c:v>
                </c:pt>
                <c:pt idx="8">
                  <c:v> Medidas adoptadas por los entes reguladores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'P4.A'!$G$3:$G$15</c15:sqref>
                  </c15:fullRef>
                </c:ext>
              </c:extLst>
              <c:f>('P4.A'!$G$3:$G$4,'P4.A'!$G$7:$G$8,'P4.A'!$G$10:$G$12,'P4.A'!$G$14:$G$15)</c:f>
              <c:numCache>
                <c:formatCode>0.0%</c:formatCode>
                <c:ptCount val="9"/>
                <c:pt idx="0">
                  <c:v>7.407407407407407E-2</c:v>
                </c:pt>
                <c:pt idx="1">
                  <c:v>0.33333333333333337</c:v>
                </c:pt>
                <c:pt idx="2">
                  <c:v>3.7037037037037035E-2</c:v>
                </c:pt>
                <c:pt idx="3">
                  <c:v>0.27777777777777779</c:v>
                </c:pt>
                <c:pt idx="4">
                  <c:v>7.407407407407407E-2</c:v>
                </c:pt>
                <c:pt idx="5">
                  <c:v>7.407407407407407E-2</c:v>
                </c:pt>
                <c:pt idx="6">
                  <c:v>1.8518518518518517E-2</c:v>
                </c:pt>
                <c:pt idx="7">
                  <c:v>7.407407407407407E-2</c:v>
                </c:pt>
                <c:pt idx="8">
                  <c:v>3.7037037037037035E-2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'P4.A'!$G$13</c15:sqref>
                  <c15:dLbl>
                    <c:idx val="6"/>
                    <c:layout>
                      <c:manualLayout>
                        <c:x val="4.4943820224719024E-2"/>
                        <c:y val="-1.8602860089258776E-17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31AD-4557-B031-518B484C629E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ser>
          <c:idx val="0"/>
          <c:order val="1"/>
          <c:tx>
            <c:strRef>
              <c:f>'P4.A'!$F$2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6.4205457463883649E-3"/>
                  <c:y val="-1.2176558175983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1-463A-9320-BDD0DDA409CC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797217763509904E-2"/>
                      <c:h val="7.0218152148171759E-2"/>
                    </c:manualLayout>
                  </c15:layout>
                </c:ext>
              </c:extLst>
            </c:dLbl>
            <c:dLbl>
              <c:idx val="6"/>
              <c:layout>
                <c:manualLayout>
                  <c:x val="0"/>
                  <c:y val="-8.117705450655696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11-463A-9320-BDD0DDA409CC}"/>
                </c:ext>
              </c:extLst>
            </c:dLbl>
            <c:dLbl>
              <c:idx val="7"/>
              <c:layout>
                <c:manualLayout>
                  <c:x val="0"/>
                  <c:y val="-4.0588527253278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9-4229-B35A-A2620E67962E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797217763509904E-2"/>
                      <c:h val="7.021815214817175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379-4BE9-BE17-8A3EFBA0D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'P4.A'!$B$3:$B$15</c15:sqref>
                  </c15:fullRef>
                </c:ext>
              </c:extLst>
              <c:f>('P4.A'!$B$3:$B$4,'P4.A'!$B$7:$B$8,'P4.A'!$B$10:$B$12,'P4.A'!$B$14:$B$15)</c:f>
              <c:strCache>
                <c:ptCount val="9"/>
                <c:pt idx="0">
                  <c:v> Deudas con más de tres entidades</c:v>
                </c:pt>
                <c:pt idx="1">
                  <c:v> Capacidad de pago de los clientes</c:v>
                </c:pt>
                <c:pt idx="2">
                  <c:v> Reestructuración de préstamos</c:v>
                </c:pt>
                <c:pt idx="3">
                  <c:v>Sobreendeudamiento del cliente</c:v>
                </c:pt>
                <c:pt idx="4">
                  <c:v> Nivel de la tasa de usura</c:v>
                </c:pt>
                <c:pt idx="5">
                  <c:v> Poca experiencia en su actividad económica</c:v>
                </c:pt>
                <c:pt idx="6">
                  <c:v> Destino del crédito</c:v>
                </c:pt>
                <c:pt idx="7">
                  <c:v> Historial crediticio</c:v>
                </c:pt>
                <c:pt idx="8">
                  <c:v> Medidas adoptadas por los entes reguladores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'P4.A'!$F$3:$F$15</c15:sqref>
                  </c15:fullRef>
                </c:ext>
              </c:extLst>
              <c:f>('P4.A'!$F$3:$F$4,'P4.A'!$F$7:$F$8,'P4.A'!$F$10:$F$12,'P4.A'!$F$14:$F$15)</c:f>
              <c:numCache>
                <c:formatCode>0.0%</c:formatCode>
                <c:ptCount val="9"/>
                <c:pt idx="0">
                  <c:v>5.5555555555555552E-2</c:v>
                </c:pt>
                <c:pt idx="1">
                  <c:v>0.27777777777777779</c:v>
                </c:pt>
                <c:pt idx="2">
                  <c:v>3.7037037037037035E-2</c:v>
                </c:pt>
                <c:pt idx="3">
                  <c:v>0.22222222222222221</c:v>
                </c:pt>
                <c:pt idx="4">
                  <c:v>0</c:v>
                </c:pt>
                <c:pt idx="5">
                  <c:v>7.407407407407407E-2</c:v>
                </c:pt>
                <c:pt idx="6">
                  <c:v>1.8518518518518517E-2</c:v>
                </c:pt>
                <c:pt idx="7">
                  <c:v>0.16666666666666666</c:v>
                </c:pt>
                <c:pt idx="8">
                  <c:v>9.2592592592592587E-2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'P4.A'!$F$6</c15:sqref>
                  <c15:dLbl>
                    <c:idx val="1"/>
                    <c:layout>
                      <c:manualLayout>
                        <c:x val="-7.8472430380091133E-17"/>
                        <c:y val="4.0588527253278481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15:dLbl>
                </c15:categoryFilterException>
                <c15:categoryFilterException>
                  <c15:sqref>'P4.A'!$F$9</c15:sqref>
                  <c15:dLbl>
                    <c:idx val="3"/>
                    <c:layout>
                      <c:manualLayout>
                        <c:x val="6.4205457463883649E-3"/>
                        <c:y val="1.217655817598361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35000000000000003"/>
          <c:min val="0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'P4.B'!$F$2</c:f>
              <c:strCache>
                <c:ptCount val="1"/>
                <c:pt idx="0">
                  <c:v>dic-23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5.751766522029967E-2"/>
                      <c:h val="6.8565321815798955E-2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2.2618035871135493E-3"/>
                  <c:y val="8.533331899912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C-49FB-8CAE-5C5A6C2D6BB0}"/>
                </c:ext>
              </c:extLst>
            </c:dLbl>
            <c:dLbl>
              <c:idx val="3"/>
              <c:layout>
                <c:manualLayout>
                  <c:x val="0"/>
                  <c:y val="4.26666594995637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C-49FB-8CAE-5C5A6C2D6BB0}"/>
                </c:ext>
              </c:extLst>
            </c:dLbl>
            <c:dLbl>
              <c:idx val="4"/>
              <c:layout>
                <c:manualLayout>
                  <c:x val="0"/>
                  <c:y val="1.27999978498691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4F1C-49FB-8CAE-5C5A6C2D6B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'P4.B'!$B$3:$B$10</c15:sqref>
                  </c15:fullRef>
                </c:ext>
              </c:extLst>
              <c:f>'P4.B'!$B$3:$B$9</c:f>
              <c:strCache>
                <c:ptCount val="7"/>
                <c:pt idx="0">
                  <c:v>El crecimiento de las ventas del negocio</c:v>
                </c:pt>
                <c:pt idx="1">
                  <c:v>Los ingresos recientes de la empresa o persona natural</c:v>
                </c:pt>
                <c:pt idx="2">
                  <c:v>Conocimiento sobre su negocio</c:v>
                </c:pt>
                <c:pt idx="3">
                  <c:v>La existencia y la cantidad de garantías</c:v>
                </c:pt>
                <c:pt idx="4">
                  <c:v>La historia de crédito del cliente o asociado</c:v>
                </c:pt>
                <c:pt idx="5">
                  <c:v>La actividad económica del cliente o asociado</c:v>
                </c:pt>
                <c:pt idx="6">
                  <c:v>Que el cliente o asociado cuente con codeudor(es)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'P4.B'!$F$3:$F$10</c15:sqref>
                  </c15:fullRef>
                </c:ext>
              </c:extLst>
              <c:f>'P4.B'!$F$3:$F$9</c:f>
              <c:numCache>
                <c:formatCode>0.0%</c:formatCode>
                <c:ptCount val="7"/>
                <c:pt idx="0">
                  <c:v>7.407407407407407E-2</c:v>
                </c:pt>
                <c:pt idx="1">
                  <c:v>8.3333333333333329E-2</c:v>
                </c:pt>
                <c:pt idx="2">
                  <c:v>0.25462962962962965</c:v>
                </c:pt>
                <c:pt idx="3">
                  <c:v>0.16666666666666666</c:v>
                </c:pt>
                <c:pt idx="4">
                  <c:v>0.30555555555555558</c:v>
                </c:pt>
                <c:pt idx="5">
                  <c:v>1.8518518518518517E-2</c:v>
                </c:pt>
                <c:pt idx="6">
                  <c:v>9.722222222222221E-2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'P4.B'!$F$10</c15:sqref>
                  <c15:dLbl>
                    <c:idx val="6"/>
                    <c:layout>
                      <c:manualLayout>
                        <c:x val="0"/>
                        <c:y val="1.279999784986910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4F1C-49FB-8CAE-5C5A6C2D6BB0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'P4.B'!$G$2</c:f>
              <c:strCache>
                <c:ptCount val="1"/>
                <c:pt idx="0">
                  <c:v>mar-24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'P4.B'!$B$3:$B$10</c15:sqref>
                  </c15:fullRef>
                </c:ext>
              </c:extLst>
              <c:f>'P4.B'!$B$3:$B$9</c:f>
              <c:strCache>
                <c:ptCount val="7"/>
                <c:pt idx="0">
                  <c:v>El crecimiento de las ventas del negocio</c:v>
                </c:pt>
                <c:pt idx="1">
                  <c:v>Los ingresos recientes de la empresa o persona natural</c:v>
                </c:pt>
                <c:pt idx="2">
                  <c:v>Conocimiento sobre su negocio</c:v>
                </c:pt>
                <c:pt idx="3">
                  <c:v>La existencia y la cantidad de garantías</c:v>
                </c:pt>
                <c:pt idx="4">
                  <c:v>La historia de crédito del cliente o asociado</c:v>
                </c:pt>
                <c:pt idx="5">
                  <c:v>La actividad económica del cliente o asociado</c:v>
                </c:pt>
                <c:pt idx="6">
                  <c:v>Que el cliente o asociado cuente con codeudor(es)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'P4.B'!$G$3:$G$10</c15:sqref>
                  </c15:fullRef>
                </c:ext>
              </c:extLst>
              <c:f>'P4.B'!$G$3:$G$9</c:f>
              <c:numCache>
                <c:formatCode>0.0%</c:formatCode>
                <c:ptCount val="7"/>
                <c:pt idx="0">
                  <c:v>7.407407407407407E-2</c:v>
                </c:pt>
                <c:pt idx="1">
                  <c:v>0.12962962962962962</c:v>
                </c:pt>
                <c:pt idx="2">
                  <c:v>0.29629629629629628</c:v>
                </c:pt>
                <c:pt idx="3">
                  <c:v>0.14814814814814814</c:v>
                </c:pt>
                <c:pt idx="4">
                  <c:v>0.27777777777777779</c:v>
                </c:pt>
                <c:pt idx="5">
                  <c:v>1.8518518518518517E-2</c:v>
                </c:pt>
                <c:pt idx="6">
                  <c:v>5.5555555555555552E-2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'P5'!$D$2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'P5'!$C$36:$C$41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'P5'!$D$36:$D$41</c:f>
              <c:numCache>
                <c:formatCode>0%</c:formatCode>
                <c:ptCount val="6"/>
                <c:pt idx="0">
                  <c:v>0.7</c:v>
                </c:pt>
                <c:pt idx="1">
                  <c:v>0.7</c:v>
                </c:pt>
                <c:pt idx="2">
                  <c:v>0.7</c:v>
                </c:pt>
                <c:pt idx="3">
                  <c:v>0.66666666666666663</c:v>
                </c:pt>
                <c:pt idx="4">
                  <c:v>0.7</c:v>
                </c:pt>
                <c:pt idx="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'P5'!$E$2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'P5'!$C$36:$C$41</c:f>
              <c:strCache>
                <c:ptCount val="6"/>
                <c:pt idx="0">
                  <c:v>Riesgo de crédito</c:v>
                </c:pt>
                <c:pt idx="1">
                  <c:v>Sobrendeudamiento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liquidez</c:v>
                </c:pt>
                <c:pt idx="5">
                  <c:v>Riesgo cibernético</c:v>
                </c:pt>
              </c:strCache>
            </c:strRef>
          </c:cat>
          <c:val>
            <c:numRef>
              <c:f>'P5'!$E$36:$E$41</c:f>
              <c:numCache>
                <c:formatCode>0%</c:formatCode>
                <c:ptCount val="6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0.22222222222222221</c:v>
                </c:pt>
                <c:pt idx="4">
                  <c:v>0.2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9.2592592592592587E-2"/>
          <c:w val="0.84332174103237101"/>
          <c:h val="0.61787766112569253"/>
        </c:manualLayout>
      </c:layout>
      <c:lineChart>
        <c:grouping val="standard"/>
        <c:varyColors val="0"/>
        <c:ser>
          <c:idx val="0"/>
          <c:order val="0"/>
          <c:tx>
            <c:strRef>
              <c:f>'P6'!$B$1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98"/>
              <c:layout>
                <c:manualLayout>
                  <c:x val="-1.0185067526415994E-16"/>
                  <c:y val="-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0E-4E74-BDCD-0EFFD0C9E9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'P6'!$A$2:$A$100</c:f>
              <c:numCache>
                <c:formatCode>mmm\-yy</c:formatCode>
                <c:ptCount val="99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</c:numCache>
            </c:numRef>
          </c:cat>
          <c:val>
            <c:numRef>
              <c:f>'P6'!$B$2:$B$100</c:f>
              <c:numCache>
                <c:formatCode>0.0%</c:formatCode>
                <c:ptCount val="99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  <c:pt idx="96">
                  <c:v>7.4462802449096407E-2</c:v>
                </c:pt>
                <c:pt idx="97">
                  <c:v>7.8650860201584127E-2</c:v>
                </c:pt>
                <c:pt idx="98">
                  <c:v>8.5185050913454852E-2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279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6"/>
        <c:majorTimeUnit val="months"/>
      </c:dateAx>
      <c:valAx>
        <c:axId val="2099108591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561615</xdr:colOff>
      <xdr:row>5</xdr:row>
      <xdr:rowOff>146904</xdr:rowOff>
    </xdr:from>
    <xdr:to>
      <xdr:col>14</xdr:col>
      <xdr:colOff>561616</xdr:colOff>
      <xdr:row>20</xdr:row>
      <xdr:rowOff>32604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242887</xdr:colOff>
      <xdr:row>4</xdr:row>
      <xdr:rowOff>109537</xdr:rowOff>
    </xdr:from>
    <xdr:to>
      <xdr:col>13</xdr:col>
      <xdr:colOff>242887</xdr:colOff>
      <xdr:row>18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22326</xdr:colOff>
      <xdr:row>23</xdr:row>
      <xdr:rowOff>120635</xdr:rowOff>
    </xdr:from>
    <xdr:to>
      <xdr:col>3</xdr:col>
      <xdr:colOff>153011</xdr:colOff>
      <xdr:row>41</xdr:row>
      <xdr:rowOff>10312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21</xdr:row>
      <xdr:rowOff>185738</xdr:rowOff>
    </xdr:from>
    <xdr:to>
      <xdr:col>15</xdr:col>
      <xdr:colOff>411956</xdr:colOff>
      <xdr:row>39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21166</xdr:colOff>
      <xdr:row>11</xdr:row>
      <xdr:rowOff>132291</xdr:rowOff>
    </xdr:from>
    <xdr:to>
      <xdr:col>10</xdr:col>
      <xdr:colOff>583045</xdr:colOff>
      <xdr:row>27</xdr:row>
      <xdr:rowOff>156104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438149</xdr:colOff>
      <xdr:row>8</xdr:row>
      <xdr:rowOff>119061</xdr:rowOff>
    </xdr:from>
    <xdr:to>
      <xdr:col>15</xdr:col>
      <xdr:colOff>276224</xdr:colOff>
      <xdr:row>25</xdr:row>
      <xdr:rowOff>9524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719329</xdr:colOff>
      <xdr:row>11</xdr:row>
      <xdr:rowOff>89716</xdr:rowOff>
    </xdr:from>
    <xdr:to>
      <xdr:col>13</xdr:col>
      <xdr:colOff>238317</xdr:colOff>
      <xdr:row>27</xdr:row>
      <xdr:rowOff>18279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</xdr:colOff>
      <xdr:row>3</xdr:row>
      <xdr:rowOff>128587</xdr:rowOff>
    </xdr:from>
    <xdr:to>
      <xdr:col>12</xdr:col>
      <xdr:colOff>14287</xdr:colOff>
      <xdr:row>18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642937</xdr:colOff>
      <xdr:row>72</xdr:row>
      <xdr:rowOff>100012</xdr:rowOff>
    </xdr:from>
    <xdr:to>
      <xdr:col>9</xdr:col>
      <xdr:colOff>642937</xdr:colOff>
      <xdr:row>86</xdr:row>
      <xdr:rowOff>176212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673192</xdr:colOff>
      <xdr:row>1</xdr:row>
      <xdr:rowOff>64713</xdr:rowOff>
    </xdr:from>
    <xdr:to>
      <xdr:col>9</xdr:col>
      <xdr:colOff>639855</xdr:colOff>
      <xdr:row>15</xdr:row>
      <xdr:rowOff>140913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E5A925-AA34-773B-4BED-10CE697175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theme="9"/>
  </sheetPr>
  <dimension ref="A1:K22"/>
  <sheetViews>
    <sheetView zoomScale="93" zoomScaleNormal="115" workbookViewId="0">
      <selection activeCell="G3" sqref="G3:G10"/>
    </sheetView>
  </sheetViews>
  <sheetFormatPr baseColWidth="10" defaultRowHeight="15"/>
  <sheetData>
    <row r="1" spans="1:11">
      <c r="A1" s="5" t="s">
        <v>36</v>
      </c>
    </row>
    <row r="2" spans="1:11">
      <c r="A2" s="8" t="s">
        <v>37</v>
      </c>
      <c r="C2" s="9">
        <v>44986</v>
      </c>
      <c r="D2" s="9">
        <v>45078</v>
      </c>
      <c r="E2" s="9">
        <v>45170</v>
      </c>
      <c r="F2" s="38">
        <v>45261</v>
      </c>
      <c r="G2" s="9">
        <v>45352</v>
      </c>
    </row>
    <row r="3" spans="1:11">
      <c r="A3" s="1" t="s">
        <v>1</v>
      </c>
      <c r="B3" t="s">
        <v>28</v>
      </c>
      <c r="C3" s="10">
        <v>0.33333333333333331</v>
      </c>
      <c r="D3" s="10">
        <v>0.14285714285714285</v>
      </c>
      <c r="E3" s="39">
        <v>0.25</v>
      </c>
      <c r="F3" s="39">
        <v>-0.1</v>
      </c>
      <c r="G3" s="10">
        <v>0.22222222222222221</v>
      </c>
    </row>
    <row r="4" spans="1:11" ht="30">
      <c r="A4" s="2" t="s">
        <v>3</v>
      </c>
      <c r="B4" t="s">
        <v>29</v>
      </c>
      <c r="C4" s="10">
        <v>0.61538461538461542</v>
      </c>
      <c r="D4" s="10">
        <v>0.7142857142857143</v>
      </c>
      <c r="E4" s="39">
        <v>0.83333333333333337</v>
      </c>
      <c r="F4" s="39">
        <v>0.7</v>
      </c>
      <c r="G4" s="10">
        <v>0.88888888888888884</v>
      </c>
      <c r="K4" s="31" t="s">
        <v>75</v>
      </c>
    </row>
    <row r="5" spans="1:11">
      <c r="A5" s="2" t="s">
        <v>5</v>
      </c>
      <c r="B5" t="s">
        <v>30</v>
      </c>
      <c r="C5" s="10">
        <v>0.76923076923076927</v>
      </c>
      <c r="D5" s="10">
        <v>0.7142857142857143</v>
      </c>
      <c r="E5" s="39">
        <v>0.83333333333333337</v>
      </c>
      <c r="F5" s="39">
        <v>1</v>
      </c>
      <c r="G5" s="10">
        <v>1</v>
      </c>
      <c r="K5" t="s">
        <v>76</v>
      </c>
    </row>
    <row r="6" spans="1:11">
      <c r="A6" s="2" t="s">
        <v>6</v>
      </c>
      <c r="B6" t="s">
        <v>31</v>
      </c>
      <c r="C6" s="10">
        <v>-0.41666666666666669</v>
      </c>
      <c r="D6" s="10">
        <v>-0.5</v>
      </c>
      <c r="E6" s="39">
        <v>-0.41666666666666669</v>
      </c>
      <c r="F6" s="39">
        <v>-0.8</v>
      </c>
      <c r="G6" s="10">
        <v>-0.55555555555555558</v>
      </c>
    </row>
    <row r="7" spans="1:11">
      <c r="A7" s="2" t="s">
        <v>7</v>
      </c>
      <c r="B7" t="s">
        <v>32</v>
      </c>
      <c r="C7" s="10">
        <v>0.61538461538461542</v>
      </c>
      <c r="D7" s="10">
        <v>0.7142857142857143</v>
      </c>
      <c r="E7" s="39">
        <v>0.75</v>
      </c>
      <c r="F7" s="39">
        <v>0.4</v>
      </c>
      <c r="G7" s="10">
        <v>0.44444444444444442</v>
      </c>
    </row>
    <row r="8" spans="1:11" ht="30">
      <c r="A8" s="2" t="s">
        <v>8</v>
      </c>
      <c r="B8" s="35" t="s">
        <v>86</v>
      </c>
      <c r="C8" s="10">
        <v>-0.16666666666666666</v>
      </c>
      <c r="D8" s="10">
        <v>-0.21428571428571427</v>
      </c>
      <c r="E8" s="39">
        <v>-8.3333333333333329E-2</v>
      </c>
      <c r="F8" s="39">
        <v>-0.6</v>
      </c>
      <c r="G8" s="10">
        <v>-0.44444444444444442</v>
      </c>
    </row>
    <row r="9" spans="1:11" ht="30">
      <c r="A9" s="2" t="s">
        <v>9</v>
      </c>
      <c r="B9" s="35" t="s">
        <v>87</v>
      </c>
      <c r="C9" s="10">
        <v>0</v>
      </c>
      <c r="D9" s="10">
        <v>0.35714285714285715</v>
      </c>
      <c r="E9" s="39">
        <v>0.58333333333333337</v>
      </c>
      <c r="F9" s="39">
        <v>0.4</v>
      </c>
      <c r="G9" s="10">
        <v>0.55555555555555558</v>
      </c>
    </row>
    <row r="10" spans="1:11">
      <c r="A10" s="3" t="s">
        <v>11</v>
      </c>
      <c r="B10" t="s">
        <v>34</v>
      </c>
      <c r="C10" s="10">
        <v>-0.8</v>
      </c>
      <c r="D10" s="10">
        <v>-0.4</v>
      </c>
      <c r="E10" s="39">
        <v>-0.25</v>
      </c>
      <c r="F10" s="39">
        <v>-0.16666666666666666</v>
      </c>
      <c r="G10" s="10">
        <v>0</v>
      </c>
    </row>
    <row r="22" spans="9:9" ht="15.75">
      <c r="I22" s="32" t="s">
        <v>85</v>
      </c>
    </row>
  </sheetData>
  <autoFilter ref="A2:G10" xr:uid="{47BC3F58-EC5A-48DC-BEF4-CB0EBBC14CB9}">
    <sortState xmlns:xlrd2="http://schemas.microsoft.com/office/spreadsheetml/2017/richdata2" ref="A3:G10">
      <sortCondition ref="A2:A10"/>
    </sortState>
  </autoFilter>
  <pageMargins left="0.7" right="0.7" top="0.75" bottom="0.75" header="0.3" footer="0.3"/>
  <pageSetup paperSize="9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theme="9"/>
  </sheetPr>
  <dimension ref="A2:G35"/>
  <sheetViews>
    <sheetView showGridLines="0" zoomScale="85" zoomScaleNormal="85" workbookViewId="0">
      <pane xSplit="2" ySplit="2" topLeftCell="C16" activePane="bottomRight" state="frozen"/>
      <selection pane="topRight" activeCell="C1" sqref="C1"/>
      <selection pane="bottomLeft" activeCell="A3" sqref="A3"/>
      <selection pane="bottomRight" activeCell="K22" sqref="K22"/>
    </sheetView>
  </sheetViews>
  <sheetFormatPr baseColWidth="10" defaultRowHeight="15"/>
  <cols>
    <col min="2" max="2" width="38.85546875" customWidth="1"/>
  </cols>
  <sheetData>
    <row r="2" spans="1:7">
      <c r="B2" s="44" t="s">
        <v>97</v>
      </c>
      <c r="C2" s="46">
        <v>44986</v>
      </c>
      <c r="D2" s="46">
        <v>45078</v>
      </c>
      <c r="E2" s="46">
        <v>45170</v>
      </c>
      <c r="F2" s="46">
        <v>45261</v>
      </c>
      <c r="G2" s="46">
        <v>45352</v>
      </c>
    </row>
    <row r="3" spans="1:7">
      <c r="A3" t="s">
        <v>129</v>
      </c>
      <c r="B3" s="45" t="s">
        <v>126</v>
      </c>
      <c r="C3" s="51"/>
      <c r="D3" s="51"/>
      <c r="E3" s="46"/>
      <c r="F3" s="46"/>
      <c r="G3" s="46"/>
    </row>
    <row r="4" spans="1:7">
      <c r="A4" t="s">
        <v>129</v>
      </c>
      <c r="B4" s="45" t="s">
        <v>98</v>
      </c>
      <c r="C4" s="47"/>
      <c r="D4" s="47"/>
      <c r="E4" s="47"/>
      <c r="F4" s="47"/>
      <c r="G4" s="52"/>
    </row>
    <row r="5" spans="1:7">
      <c r="B5" s="45" t="s">
        <v>99</v>
      </c>
      <c r="C5" s="50"/>
      <c r="D5" s="50"/>
      <c r="E5" s="50"/>
      <c r="F5" s="50"/>
      <c r="G5" s="53"/>
    </row>
    <row r="6" spans="1:7">
      <c r="B6" s="45" t="s">
        <v>100</v>
      </c>
      <c r="C6" s="50"/>
      <c r="D6" s="50"/>
      <c r="E6" s="50"/>
      <c r="F6" s="50"/>
      <c r="G6" s="53"/>
    </row>
    <row r="7" spans="1:7">
      <c r="B7" s="45" t="s">
        <v>101</v>
      </c>
      <c r="C7" s="50"/>
      <c r="D7" s="50"/>
      <c r="E7" s="50"/>
      <c r="F7" s="50"/>
      <c r="G7" s="52"/>
    </row>
    <row r="8" spans="1:7">
      <c r="B8" s="45" t="s">
        <v>102</v>
      </c>
      <c r="C8" s="50"/>
      <c r="D8" s="50"/>
      <c r="E8" s="47"/>
      <c r="F8" s="47"/>
      <c r="G8" s="53"/>
    </row>
    <row r="9" spans="1:7">
      <c r="B9" s="45" t="s">
        <v>103</v>
      </c>
      <c r="C9" s="50"/>
      <c r="D9" s="50"/>
      <c r="E9" s="50"/>
      <c r="F9" s="47"/>
      <c r="G9" s="52"/>
    </row>
    <row r="10" spans="1:7">
      <c r="B10" s="45" t="s">
        <v>104</v>
      </c>
      <c r="C10" s="47"/>
      <c r="D10" s="47"/>
      <c r="E10" s="47"/>
      <c r="F10" s="47"/>
      <c r="G10" s="52"/>
    </row>
    <row r="11" spans="1:7">
      <c r="B11" s="45" t="s">
        <v>105</v>
      </c>
      <c r="C11" s="47"/>
      <c r="D11" s="47"/>
      <c r="E11" s="47"/>
      <c r="F11" s="47"/>
      <c r="G11" s="52"/>
    </row>
    <row r="12" spans="1:7">
      <c r="A12" t="s">
        <v>129</v>
      </c>
      <c r="B12" s="45" t="s">
        <v>106</v>
      </c>
      <c r="C12" s="47"/>
      <c r="D12" s="47"/>
      <c r="E12" s="47"/>
      <c r="F12" s="47"/>
      <c r="G12" s="52"/>
    </row>
    <row r="13" spans="1:7">
      <c r="B13" s="45" t="s">
        <v>107</v>
      </c>
      <c r="C13" s="47"/>
      <c r="D13" s="47" t="s">
        <v>122</v>
      </c>
      <c r="E13" s="47"/>
      <c r="F13" s="47"/>
      <c r="G13" s="52"/>
    </row>
    <row r="14" spans="1:7">
      <c r="B14" s="45" t="s">
        <v>108</v>
      </c>
      <c r="C14" s="47"/>
      <c r="D14" s="47"/>
      <c r="E14" s="47"/>
      <c r="F14" s="50"/>
      <c r="G14" s="52"/>
    </row>
    <row r="15" spans="1:7">
      <c r="A15" t="s">
        <v>129</v>
      </c>
      <c r="B15" s="45" t="s">
        <v>109</v>
      </c>
      <c r="C15" s="47"/>
      <c r="D15" s="47"/>
      <c r="E15" s="47"/>
      <c r="F15" s="47"/>
      <c r="G15" s="53"/>
    </row>
    <row r="16" spans="1:7">
      <c r="B16" s="45" t="s">
        <v>110</v>
      </c>
      <c r="C16" s="47"/>
      <c r="D16" s="47"/>
      <c r="E16" s="47"/>
      <c r="F16" s="47"/>
      <c r="G16" s="52"/>
    </row>
    <row r="17" spans="1:7">
      <c r="B17" s="45" t="s">
        <v>128</v>
      </c>
      <c r="C17" s="50"/>
      <c r="D17" s="50"/>
      <c r="E17" s="50"/>
      <c r="F17" s="50"/>
      <c r="G17" s="53"/>
    </row>
    <row r="18" spans="1:7">
      <c r="B18" s="45" t="s">
        <v>111</v>
      </c>
      <c r="C18" s="47"/>
      <c r="D18" s="50"/>
      <c r="E18" s="50"/>
      <c r="F18" s="50"/>
      <c r="G18" s="50"/>
    </row>
    <row r="19" spans="1:7">
      <c r="B19" s="45" t="s">
        <v>112</v>
      </c>
      <c r="C19" s="47"/>
      <c r="D19" s="47"/>
      <c r="E19" s="50"/>
      <c r="F19" s="47"/>
      <c r="G19" s="53"/>
    </row>
    <row r="20" spans="1:7">
      <c r="B20" s="45" t="s">
        <v>113</v>
      </c>
      <c r="C20" s="47"/>
      <c r="D20" s="47"/>
      <c r="E20" s="47"/>
      <c r="F20" s="47"/>
      <c r="G20" s="52"/>
    </row>
    <row r="21" spans="1:7">
      <c r="B21" s="45" t="s">
        <v>114</v>
      </c>
      <c r="C21" s="47"/>
      <c r="D21" s="50"/>
      <c r="E21" s="47"/>
      <c r="F21" s="47"/>
      <c r="G21" s="52"/>
    </row>
    <row r="22" spans="1:7">
      <c r="B22" s="45" t="s">
        <v>115</v>
      </c>
      <c r="C22" s="47"/>
      <c r="D22" s="47"/>
      <c r="E22" s="47"/>
      <c r="F22" s="47"/>
      <c r="G22" s="52"/>
    </row>
    <row r="23" spans="1:7">
      <c r="B23" s="45" t="s">
        <v>131</v>
      </c>
      <c r="C23" s="50"/>
      <c r="D23" s="50"/>
      <c r="E23" s="50"/>
      <c r="F23" s="50"/>
      <c r="G23" s="54"/>
    </row>
    <row r="24" spans="1:7">
      <c r="B24" s="45" t="s">
        <v>116</v>
      </c>
      <c r="C24" s="50"/>
      <c r="D24" s="50"/>
      <c r="E24" s="50"/>
      <c r="F24" s="47"/>
      <c r="G24" s="52"/>
    </row>
    <row r="25" spans="1:7">
      <c r="B25" s="45" t="s">
        <v>117</v>
      </c>
      <c r="C25" s="50"/>
      <c r="D25" s="50"/>
      <c r="E25" s="47"/>
      <c r="F25" s="47"/>
      <c r="G25" s="52"/>
    </row>
    <row r="26" spans="1:7">
      <c r="B26" s="45" t="s">
        <v>118</v>
      </c>
      <c r="C26" s="50"/>
      <c r="D26" s="47"/>
      <c r="E26" s="47"/>
      <c r="F26" s="47"/>
      <c r="G26" s="52"/>
    </row>
    <row r="27" spans="1:7">
      <c r="B27" s="45" t="s">
        <v>119</v>
      </c>
      <c r="C27" s="47"/>
      <c r="D27" s="47"/>
      <c r="E27" s="47"/>
      <c r="F27" s="47"/>
      <c r="G27" s="52"/>
    </row>
    <row r="28" spans="1:7">
      <c r="B28" s="45" t="s">
        <v>120</v>
      </c>
      <c r="C28" s="50"/>
      <c r="D28" s="50"/>
      <c r="E28" s="50"/>
      <c r="F28" s="50"/>
      <c r="G28" s="53"/>
    </row>
    <row r="29" spans="1:7">
      <c r="B29" s="45" t="s">
        <v>121</v>
      </c>
      <c r="C29" s="50"/>
      <c r="D29" s="50"/>
      <c r="E29" s="50"/>
      <c r="F29" s="50"/>
      <c r="G29" s="53"/>
    </row>
    <row r="30" spans="1:7">
      <c r="A30" t="s">
        <v>129</v>
      </c>
      <c r="B30" s="45" t="s">
        <v>130</v>
      </c>
      <c r="C30" s="50"/>
      <c r="D30" s="47"/>
      <c r="E30" s="47"/>
      <c r="F30" s="47"/>
      <c r="G30" s="52"/>
    </row>
    <row r="31" spans="1:7">
      <c r="B31" s="45" t="s">
        <v>127</v>
      </c>
      <c r="C31" s="47"/>
      <c r="D31" s="50"/>
      <c r="E31" s="50"/>
      <c r="F31" s="50"/>
      <c r="G31" s="53"/>
    </row>
    <row r="33" spans="1:4">
      <c r="C33" s="48" t="s">
        <v>123</v>
      </c>
      <c r="D33" s="50"/>
    </row>
    <row r="34" spans="1:4">
      <c r="A34">
        <f>12/29</f>
        <v>0.41379310344827586</v>
      </c>
      <c r="C34" s="48" t="s">
        <v>124</v>
      </c>
      <c r="D34" s="48"/>
    </row>
    <row r="35" spans="1:4">
      <c r="C35" s="48" t="s">
        <v>125</v>
      </c>
      <c r="D35" s="4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A2:U24"/>
  <sheetViews>
    <sheetView zoomScaleNormal="100" workbookViewId="0">
      <pane xSplit="1" ySplit="1" topLeftCell="B5" activePane="bottomRight" state="frozen"/>
      <selection pane="topRight" activeCell="C1" sqref="C1"/>
      <selection pane="bottomLeft" activeCell="A2" sqref="A2"/>
      <selection pane="bottomRight" activeCell="C17" sqref="C17"/>
    </sheetView>
  </sheetViews>
  <sheetFormatPr baseColWidth="10" defaultRowHeight="15"/>
  <cols>
    <col min="1" max="1" width="25.7109375" customWidth="1"/>
    <col min="2" max="2" width="21" customWidth="1"/>
    <col min="8" max="10" width="16.5703125" bestFit="1" customWidth="1"/>
    <col min="11" max="12" width="15.28515625" bestFit="1" customWidth="1"/>
    <col min="13" max="13" width="4" customWidth="1"/>
    <col min="15" max="15" width="33.7109375" customWidth="1"/>
    <col min="16" max="21" width="11.5703125" bestFit="1" customWidth="1"/>
  </cols>
  <sheetData>
    <row r="2" spans="1:21" ht="15" customHeight="1">
      <c r="A2" s="67" t="s">
        <v>133</v>
      </c>
      <c r="B2" t="s">
        <v>134</v>
      </c>
      <c r="C2">
        <v>15523518620</v>
      </c>
      <c r="D2">
        <v>13225212808</v>
      </c>
      <c r="E2">
        <v>634235689</v>
      </c>
      <c r="G2">
        <v>790103263</v>
      </c>
      <c r="H2">
        <v>68539855979</v>
      </c>
      <c r="I2">
        <v>5474583400</v>
      </c>
      <c r="J2">
        <v>9428597037</v>
      </c>
      <c r="K2">
        <v>0</v>
      </c>
      <c r="L2">
        <v>97244987</v>
      </c>
      <c r="N2" t="s">
        <v>92</v>
      </c>
      <c r="O2">
        <f>SUM(C2:L2)*100/SUM($C$2:$L$6)</f>
        <v>7.6877631136144506</v>
      </c>
    </row>
    <row r="3" spans="1:21">
      <c r="A3" s="67"/>
      <c r="B3" t="s">
        <v>135</v>
      </c>
      <c r="C3">
        <v>38516821759</v>
      </c>
      <c r="D3">
        <v>52068749027</v>
      </c>
      <c r="E3">
        <v>0</v>
      </c>
      <c r="G3">
        <v>755136447</v>
      </c>
      <c r="H3">
        <v>263878717038</v>
      </c>
      <c r="I3">
        <v>28371500246</v>
      </c>
      <c r="J3">
        <v>20489068673</v>
      </c>
      <c r="K3">
        <v>1304590396</v>
      </c>
      <c r="L3">
        <v>4605265628</v>
      </c>
      <c r="N3" t="s">
        <v>93</v>
      </c>
      <c r="O3">
        <f>SUM(C3:L3)*100/SUM($C$2:$L$6)</f>
        <v>27.717983775190643</v>
      </c>
    </row>
    <row r="4" spans="1:21">
      <c r="A4" s="67"/>
      <c r="B4" t="s">
        <v>136</v>
      </c>
      <c r="C4">
        <v>66539239233</v>
      </c>
      <c r="D4">
        <v>11206502202</v>
      </c>
      <c r="E4">
        <v>200243504</v>
      </c>
      <c r="G4">
        <v>943510371</v>
      </c>
      <c r="H4">
        <v>41880045032</v>
      </c>
      <c r="I4">
        <v>3822314472</v>
      </c>
      <c r="J4">
        <v>16723693371</v>
      </c>
      <c r="K4">
        <v>0</v>
      </c>
      <c r="L4">
        <v>118734408</v>
      </c>
      <c r="N4" t="s">
        <v>94</v>
      </c>
      <c r="O4">
        <f>SUM(C4:L4)*100/SUM($C$2:$L$6)</f>
        <v>9.561878562808662</v>
      </c>
    </row>
    <row r="5" spans="1:21">
      <c r="A5" s="67"/>
      <c r="B5" t="s">
        <v>137</v>
      </c>
      <c r="C5">
        <v>152714703704</v>
      </c>
      <c r="D5">
        <v>56230646778</v>
      </c>
      <c r="E5">
        <v>0</v>
      </c>
      <c r="G5">
        <v>1335306169</v>
      </c>
      <c r="H5">
        <v>150810713473</v>
      </c>
      <c r="I5">
        <v>28371500246</v>
      </c>
      <c r="J5">
        <v>32339569392</v>
      </c>
      <c r="K5">
        <v>1280661415</v>
      </c>
      <c r="L5">
        <v>5426700790</v>
      </c>
      <c r="N5" t="s">
        <v>95</v>
      </c>
      <c r="O5">
        <f>SUM(C5:L5)*100/SUM($C$2:$L$6)</f>
        <v>28.970053188394598</v>
      </c>
    </row>
    <row r="6" spans="1:21">
      <c r="A6" s="67"/>
      <c r="B6" t="s">
        <v>138</v>
      </c>
      <c r="C6">
        <v>217185204601</v>
      </c>
      <c r="D6">
        <v>42839502273</v>
      </c>
      <c r="E6">
        <v>1403255349</v>
      </c>
      <c r="G6">
        <v>1662732216</v>
      </c>
      <c r="H6">
        <v>3475795446</v>
      </c>
      <c r="I6">
        <v>93058002875</v>
      </c>
      <c r="J6">
        <v>23449520993</v>
      </c>
      <c r="K6">
        <v>0</v>
      </c>
      <c r="L6">
        <v>2426147125</v>
      </c>
      <c r="N6" t="s">
        <v>96</v>
      </c>
      <c r="O6">
        <f>SUM(C6:L6)*100/SUM($C$2:$L$6)</f>
        <v>26.062321359991646</v>
      </c>
    </row>
    <row r="7" spans="1:21">
      <c r="A7" s="67" t="s">
        <v>139</v>
      </c>
      <c r="B7" t="s">
        <v>134</v>
      </c>
      <c r="C7">
        <v>3123314453</v>
      </c>
      <c r="D7">
        <v>4405357877</v>
      </c>
      <c r="E7">
        <v>255800000</v>
      </c>
      <c r="G7">
        <v>268296011</v>
      </c>
      <c r="H7">
        <v>14718896979</v>
      </c>
      <c r="I7">
        <v>717372195</v>
      </c>
      <c r="J7">
        <v>2553119340</v>
      </c>
      <c r="K7">
        <v>0</v>
      </c>
      <c r="L7">
        <v>17000000</v>
      </c>
      <c r="N7" t="s">
        <v>92</v>
      </c>
      <c r="O7">
        <f>SUM(C7:L7)*100/SUM($C$7:$L$11)</f>
        <v>8.8340711590933001</v>
      </c>
    </row>
    <row r="8" spans="1:21">
      <c r="A8" s="67"/>
      <c r="B8" t="s">
        <v>135</v>
      </c>
      <c r="C8">
        <v>8674542409</v>
      </c>
      <c r="D8">
        <v>18439851793</v>
      </c>
      <c r="E8">
        <v>0</v>
      </c>
      <c r="G8">
        <v>229693344</v>
      </c>
      <c r="H8">
        <v>57092767273</v>
      </c>
      <c r="I8">
        <v>5386135672</v>
      </c>
      <c r="J8">
        <v>6189780234</v>
      </c>
      <c r="K8">
        <v>312787280</v>
      </c>
      <c r="L8">
        <v>548275000</v>
      </c>
      <c r="N8" t="s">
        <v>93</v>
      </c>
      <c r="O8">
        <f t="shared" ref="O8:O11" si="0">SUM(C8:L8)*100/SUM($C$7:$L$11)</f>
        <v>32.840292530649918</v>
      </c>
    </row>
    <row r="9" spans="1:21">
      <c r="A9" s="67"/>
      <c r="B9" t="s">
        <v>136</v>
      </c>
      <c r="C9">
        <v>10040827444</v>
      </c>
      <c r="D9">
        <v>3437920432</v>
      </c>
      <c r="E9">
        <v>582500000</v>
      </c>
      <c r="G9">
        <v>276420251</v>
      </c>
      <c r="H9">
        <v>7932300494</v>
      </c>
      <c r="I9">
        <v>384240590</v>
      </c>
      <c r="J9">
        <v>4982332735</v>
      </c>
      <c r="K9">
        <v>0</v>
      </c>
      <c r="L9">
        <v>69700001</v>
      </c>
      <c r="N9" t="s">
        <v>94</v>
      </c>
      <c r="O9">
        <f t="shared" si="0"/>
        <v>9.392434078844401</v>
      </c>
    </row>
    <row r="10" spans="1:21">
      <c r="A10" s="67"/>
      <c r="B10" t="s">
        <v>137</v>
      </c>
      <c r="C10">
        <v>24662853562</v>
      </c>
      <c r="D10">
        <v>17160782952</v>
      </c>
      <c r="E10">
        <v>0</v>
      </c>
      <c r="G10">
        <v>315800000</v>
      </c>
      <c r="H10">
        <v>25649364879</v>
      </c>
      <c r="I10">
        <v>3410999952</v>
      </c>
      <c r="J10">
        <v>8707869287</v>
      </c>
      <c r="K10">
        <v>267500000</v>
      </c>
      <c r="L10">
        <v>1041049000</v>
      </c>
      <c r="N10" t="s">
        <v>95</v>
      </c>
      <c r="O10">
        <f t="shared" si="0"/>
        <v>27.532351391636695</v>
      </c>
    </row>
    <row r="11" spans="1:21">
      <c r="A11" s="67"/>
      <c r="B11" t="s">
        <v>138</v>
      </c>
      <c r="C11">
        <v>38143751051</v>
      </c>
      <c r="D11">
        <v>7634402103</v>
      </c>
      <c r="E11">
        <v>346900000</v>
      </c>
      <c r="G11">
        <v>638000</v>
      </c>
      <c r="H11">
        <v>22597530</v>
      </c>
      <c r="I11">
        <v>10646858806</v>
      </c>
      <c r="J11">
        <v>6209814641</v>
      </c>
      <c r="K11">
        <v>0</v>
      </c>
      <c r="L11">
        <v>124270000</v>
      </c>
      <c r="N11" t="s">
        <v>96</v>
      </c>
      <c r="O11">
        <f t="shared" si="0"/>
        <v>21.400850839775689</v>
      </c>
    </row>
    <row r="12" spans="1:21">
      <c r="A12" s="67" t="s">
        <v>140</v>
      </c>
      <c r="B12" t="s">
        <v>134</v>
      </c>
      <c r="C12">
        <v>2</v>
      </c>
      <c r="E12">
        <v>2</v>
      </c>
      <c r="G12">
        <v>4</v>
      </c>
      <c r="I12">
        <v>4</v>
      </c>
      <c r="J12">
        <v>4</v>
      </c>
      <c r="L12">
        <v>1</v>
      </c>
      <c r="P12" s="55">
        <v>1</v>
      </c>
      <c r="Q12" s="55">
        <v>2</v>
      </c>
      <c r="R12" s="55">
        <v>3</v>
      </c>
      <c r="S12" s="55">
        <v>4</v>
      </c>
      <c r="T12" s="55">
        <v>5</v>
      </c>
    </row>
    <row r="13" spans="1:21">
      <c r="A13" s="67"/>
      <c r="B13" t="s">
        <v>135</v>
      </c>
      <c r="C13">
        <v>3</v>
      </c>
      <c r="G13">
        <v>5</v>
      </c>
      <c r="J13">
        <v>5</v>
      </c>
      <c r="K13">
        <v>5</v>
      </c>
      <c r="O13" t="s">
        <v>134</v>
      </c>
      <c r="P13">
        <v>1</v>
      </c>
      <c r="Q13">
        <v>2</v>
      </c>
      <c r="R13">
        <v>0</v>
      </c>
      <c r="S13">
        <v>3</v>
      </c>
      <c r="T13">
        <v>0</v>
      </c>
      <c r="U13" s="28">
        <f>(SUM(S13:T13)-SUM(P13:Q13))/SUM(P13:T13)</f>
        <v>0</v>
      </c>
    </row>
    <row r="14" spans="1:21">
      <c r="A14" s="67"/>
      <c r="B14" t="s">
        <v>136</v>
      </c>
      <c r="C14">
        <v>1</v>
      </c>
      <c r="D14">
        <v>1</v>
      </c>
      <c r="E14">
        <v>4</v>
      </c>
      <c r="G14">
        <v>3</v>
      </c>
      <c r="H14">
        <v>1</v>
      </c>
      <c r="I14">
        <v>1</v>
      </c>
      <c r="L14">
        <v>2</v>
      </c>
      <c r="O14" s="56" t="s">
        <v>135</v>
      </c>
      <c r="P14">
        <v>0</v>
      </c>
      <c r="Q14">
        <v>0</v>
      </c>
      <c r="R14">
        <v>1</v>
      </c>
      <c r="S14">
        <v>0</v>
      </c>
      <c r="T14">
        <v>3</v>
      </c>
      <c r="U14" s="28">
        <f>(SUM(S14:T14)-SUM(P14:Q14))/SUM(P14:T14)</f>
        <v>0.75</v>
      </c>
    </row>
    <row r="15" spans="1:21">
      <c r="A15" s="67"/>
      <c r="B15" t="s">
        <v>137</v>
      </c>
      <c r="C15">
        <v>4</v>
      </c>
      <c r="E15" t="s">
        <v>146</v>
      </c>
      <c r="G15">
        <v>2</v>
      </c>
      <c r="H15">
        <v>4</v>
      </c>
      <c r="I15">
        <v>5</v>
      </c>
      <c r="J15">
        <v>2</v>
      </c>
      <c r="K15">
        <v>4</v>
      </c>
      <c r="L15">
        <v>4</v>
      </c>
      <c r="O15" t="s">
        <v>136</v>
      </c>
      <c r="P15">
        <v>4</v>
      </c>
      <c r="Q15">
        <v>1</v>
      </c>
      <c r="R15">
        <v>1</v>
      </c>
      <c r="S15">
        <v>0</v>
      </c>
      <c r="T15">
        <v>0</v>
      </c>
      <c r="U15" s="28">
        <f t="shared" ref="U15:U17" si="1">(SUM(S15:T15)-SUM(P15:Q15))/SUM(P15:T15)</f>
        <v>-0.83333333333333337</v>
      </c>
    </row>
    <row r="16" spans="1:21">
      <c r="A16" s="67"/>
      <c r="B16" t="s">
        <v>138</v>
      </c>
      <c r="C16">
        <v>5</v>
      </c>
      <c r="E16">
        <v>5</v>
      </c>
      <c r="G16">
        <v>1</v>
      </c>
      <c r="H16">
        <v>3</v>
      </c>
      <c r="I16">
        <v>2</v>
      </c>
      <c r="J16">
        <v>1</v>
      </c>
      <c r="K16" t="s">
        <v>146</v>
      </c>
      <c r="L16">
        <v>3</v>
      </c>
      <c r="O16" s="56" t="s">
        <v>137</v>
      </c>
      <c r="P16">
        <v>0</v>
      </c>
      <c r="Q16">
        <v>2</v>
      </c>
      <c r="R16">
        <v>0</v>
      </c>
      <c r="S16">
        <v>4</v>
      </c>
      <c r="T16">
        <v>1</v>
      </c>
      <c r="U16" s="28">
        <f t="shared" si="1"/>
        <v>0.42857142857142855</v>
      </c>
    </row>
    <row r="17" spans="1:21">
      <c r="A17" s="67" t="s">
        <v>141</v>
      </c>
      <c r="B17" t="s">
        <v>142</v>
      </c>
      <c r="C17" t="s">
        <v>147</v>
      </c>
      <c r="G17" t="s">
        <v>148</v>
      </c>
      <c r="I17" t="s">
        <v>149</v>
      </c>
      <c r="O17" t="s">
        <v>138</v>
      </c>
      <c r="P17">
        <v>2</v>
      </c>
      <c r="Q17">
        <v>1</v>
      </c>
      <c r="R17">
        <v>2</v>
      </c>
      <c r="S17">
        <v>0</v>
      </c>
      <c r="T17">
        <v>2</v>
      </c>
      <c r="U17" s="28">
        <f t="shared" si="1"/>
        <v>-0.14285714285714285</v>
      </c>
    </row>
    <row r="18" spans="1:21">
      <c r="A18" s="67"/>
      <c r="B18" t="s">
        <v>143</v>
      </c>
      <c r="C18" t="s">
        <v>150</v>
      </c>
      <c r="G18" t="s">
        <v>148</v>
      </c>
      <c r="I18" t="s">
        <v>151</v>
      </c>
    </row>
    <row r="19" spans="1:21">
      <c r="A19" s="67"/>
      <c r="B19" t="s">
        <v>144</v>
      </c>
      <c r="C19" t="s">
        <v>152</v>
      </c>
      <c r="G19" t="s">
        <v>148</v>
      </c>
      <c r="I19" t="s">
        <v>151</v>
      </c>
      <c r="O19" t="s">
        <v>154</v>
      </c>
      <c r="P19" s="4">
        <v>45352</v>
      </c>
    </row>
    <row r="20" spans="1:21">
      <c r="A20" s="67"/>
      <c r="B20" t="s">
        <v>145</v>
      </c>
      <c r="C20" t="s">
        <v>153</v>
      </c>
      <c r="G20" t="s">
        <v>148</v>
      </c>
      <c r="I20" t="s">
        <v>151</v>
      </c>
      <c r="O20" s="57" t="s">
        <v>135</v>
      </c>
      <c r="P20" s="28">
        <v>0.75</v>
      </c>
    </row>
    <row r="21" spans="1:21">
      <c r="O21" s="57" t="s">
        <v>137</v>
      </c>
      <c r="P21" s="28">
        <v>0.42857142857142855</v>
      </c>
    </row>
    <row r="22" spans="1:21">
      <c r="O22" t="s">
        <v>134</v>
      </c>
      <c r="P22" s="28">
        <v>0</v>
      </c>
    </row>
    <row r="23" spans="1:21">
      <c r="O23" t="s">
        <v>138</v>
      </c>
      <c r="P23" s="28">
        <v>-0.14285714285714285</v>
      </c>
    </row>
    <row r="24" spans="1:21">
      <c r="O24" t="s">
        <v>136</v>
      </c>
      <c r="P24" s="28">
        <v>-0.83333333333333337</v>
      </c>
    </row>
  </sheetData>
  <mergeCells count="4">
    <mergeCell ref="A2:A6"/>
    <mergeCell ref="A7:A11"/>
    <mergeCell ref="A12:A16"/>
    <mergeCell ref="A17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theme="9"/>
  </sheetPr>
  <dimension ref="A1:I20"/>
  <sheetViews>
    <sheetView zoomScaleNormal="100" workbookViewId="0">
      <selection activeCell="G3" sqref="G3:G10"/>
    </sheetView>
  </sheetViews>
  <sheetFormatPr baseColWidth="10" defaultRowHeight="15"/>
  <sheetData>
    <row r="1" spans="1:9">
      <c r="A1" s="5" t="s">
        <v>35</v>
      </c>
    </row>
    <row r="2" spans="1:9">
      <c r="B2" s="6" t="s">
        <v>27</v>
      </c>
      <c r="C2" s="7">
        <v>44986</v>
      </c>
      <c r="D2" s="7">
        <v>45078</v>
      </c>
      <c r="E2" s="7">
        <v>45170</v>
      </c>
      <c r="F2" s="40">
        <v>45261</v>
      </c>
      <c r="G2" s="7">
        <v>45352</v>
      </c>
    </row>
    <row r="3" spans="1:9" ht="15.75">
      <c r="A3" s="2" t="s">
        <v>1</v>
      </c>
      <c r="B3" s="2" t="s">
        <v>28</v>
      </c>
      <c r="C3" s="37">
        <v>0</v>
      </c>
      <c r="D3" s="37">
        <v>-0.27272727272727271</v>
      </c>
      <c r="E3" s="41">
        <v>-0.4</v>
      </c>
      <c r="F3" s="41">
        <v>-0.88888888888888884</v>
      </c>
      <c r="G3" s="41">
        <v>-0.44444444444444442</v>
      </c>
      <c r="I3" s="31" t="s">
        <v>75</v>
      </c>
    </row>
    <row r="4" spans="1:9">
      <c r="A4" s="2" t="s">
        <v>3</v>
      </c>
      <c r="B4" s="2" t="s">
        <v>29</v>
      </c>
      <c r="C4" s="37">
        <v>-0.15384615384615385</v>
      </c>
      <c r="D4" s="37">
        <v>-7.1428571428571425E-2</v>
      </c>
      <c r="E4" s="41">
        <v>-8.3333333333333329E-2</v>
      </c>
      <c r="F4" s="41">
        <v>-0.55555555555555558</v>
      </c>
      <c r="G4" s="41">
        <v>0</v>
      </c>
      <c r="I4" t="s">
        <v>77</v>
      </c>
    </row>
    <row r="5" spans="1:9">
      <c r="A5" s="2" t="s">
        <v>5</v>
      </c>
      <c r="B5" s="2" t="s">
        <v>30</v>
      </c>
      <c r="C5" s="37">
        <v>0.15384615384615385</v>
      </c>
      <c r="D5" s="37">
        <v>0</v>
      </c>
      <c r="E5" s="41">
        <v>0.16666666666666666</v>
      </c>
      <c r="F5" s="41">
        <v>-0.4</v>
      </c>
      <c r="G5" s="41">
        <v>-0.1</v>
      </c>
    </row>
    <row r="6" spans="1:9">
      <c r="A6" s="2" t="s">
        <v>6</v>
      </c>
      <c r="B6" s="2" t="s">
        <v>31</v>
      </c>
      <c r="C6" s="37">
        <v>0</v>
      </c>
      <c r="D6" s="37">
        <v>-0.45454545454545453</v>
      </c>
      <c r="E6" s="41">
        <v>-0.5</v>
      </c>
      <c r="F6" s="41">
        <v>-0.66666666666666663</v>
      </c>
      <c r="G6" s="41">
        <v>-0.66666666666666663</v>
      </c>
    </row>
    <row r="7" spans="1:9">
      <c r="A7" s="2" t="s">
        <v>7</v>
      </c>
      <c r="B7" s="2" t="s">
        <v>32</v>
      </c>
      <c r="C7" s="37">
        <v>8.3333333333333329E-2</v>
      </c>
      <c r="D7" s="37">
        <v>7.6923076923076927E-2</v>
      </c>
      <c r="E7" s="41">
        <v>8.3333333333333329E-2</v>
      </c>
      <c r="F7" s="41">
        <v>-0.55555555555555558</v>
      </c>
      <c r="G7" s="41">
        <v>-0.1</v>
      </c>
    </row>
    <row r="8" spans="1:9">
      <c r="A8" s="2" t="s">
        <v>8</v>
      </c>
      <c r="B8" s="2" t="s">
        <v>33</v>
      </c>
      <c r="C8" s="37">
        <v>0</v>
      </c>
      <c r="D8" s="37">
        <v>-0.44444444444444442</v>
      </c>
      <c r="E8" s="41">
        <v>-0.5</v>
      </c>
      <c r="F8" s="41">
        <v>-0.75</v>
      </c>
      <c r="G8" s="41">
        <v>-0.625</v>
      </c>
    </row>
    <row r="9" spans="1:9" ht="26.25">
      <c r="A9" s="2" t="s">
        <v>9</v>
      </c>
      <c r="B9" s="36" t="s">
        <v>87</v>
      </c>
      <c r="C9" s="37">
        <v>-9.0909090909090912E-2</v>
      </c>
      <c r="D9" s="37">
        <v>9.0909090909090912E-2</v>
      </c>
      <c r="E9" s="41">
        <v>-0.3</v>
      </c>
      <c r="F9" s="41">
        <v>-0.5</v>
      </c>
      <c r="G9" s="41">
        <v>-0.1111111111111111</v>
      </c>
    </row>
    <row r="10" spans="1:9">
      <c r="A10" s="3" t="s">
        <v>11</v>
      </c>
      <c r="B10" s="68" t="s">
        <v>34</v>
      </c>
      <c r="C10" s="37">
        <v>0.25</v>
      </c>
      <c r="D10" s="37">
        <v>0</v>
      </c>
      <c r="E10" s="41">
        <v>-0.5</v>
      </c>
      <c r="F10" s="41">
        <v>-0.5</v>
      </c>
      <c r="G10" s="41">
        <v>-0.33333333333333331</v>
      </c>
    </row>
    <row r="20" spans="9:9" ht="15.75">
      <c r="I20" s="32" t="s">
        <v>85</v>
      </c>
    </row>
  </sheetData>
  <autoFilter ref="A2:G10" xr:uid="{A19A7818-5CCF-47E0-8CEB-7C9E294F2018}">
    <sortState xmlns:xlrd2="http://schemas.microsoft.com/office/spreadsheetml/2017/richdata2" ref="A3:G10">
      <sortCondition ref="A2:A10"/>
    </sortState>
  </autoFilter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theme="9"/>
  </sheetPr>
  <dimension ref="A1:G43"/>
  <sheetViews>
    <sheetView showGridLines="0" zoomScaleNormal="100" workbookViewId="0">
      <selection activeCell="G15" sqref="G15:G20"/>
    </sheetView>
  </sheetViews>
  <sheetFormatPr baseColWidth="10" defaultColWidth="9.140625" defaultRowHeight="15"/>
  <cols>
    <col min="1" max="1" width="18" customWidth="1"/>
    <col min="2" max="2" width="60" customWidth="1"/>
    <col min="3" max="3" width="12" customWidth="1"/>
    <col min="4" max="4" width="16" bestFit="1" customWidth="1"/>
    <col min="5" max="5" width="16.7109375" bestFit="1" customWidth="1"/>
  </cols>
  <sheetData>
    <row r="1" spans="1:7" ht="18">
      <c r="A1" s="11"/>
      <c r="B1" s="11"/>
    </row>
    <row r="2" spans="1:7">
      <c r="A2" s="12" t="s">
        <v>38</v>
      </c>
      <c r="B2" s="12"/>
    </row>
    <row r="3" spans="1:7" ht="15.75">
      <c r="A3" s="13" t="s">
        <v>39</v>
      </c>
      <c r="B3" s="13"/>
    </row>
    <row r="4" spans="1:7">
      <c r="A4" s="14" t="s">
        <v>40</v>
      </c>
      <c r="B4" s="14"/>
      <c r="C4" s="19">
        <v>44986</v>
      </c>
      <c r="D4" s="19">
        <v>45078</v>
      </c>
      <c r="E4" s="19">
        <v>45170</v>
      </c>
      <c r="F4" s="19">
        <v>45261</v>
      </c>
      <c r="G4" s="19">
        <v>45352</v>
      </c>
    </row>
    <row r="5" spans="1:7">
      <c r="A5" s="1" t="s">
        <v>45</v>
      </c>
      <c r="B5" s="1" t="s">
        <v>47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</row>
    <row r="6" spans="1:7">
      <c r="A6" s="2" t="s">
        <v>3</v>
      </c>
      <c r="B6" s="2" t="s">
        <v>42</v>
      </c>
      <c r="C6" s="10">
        <v>0.11282051282051282</v>
      </c>
      <c r="D6" s="10">
        <v>0.13333333333333333</v>
      </c>
      <c r="E6" s="10">
        <v>0.12354312354312355</v>
      </c>
      <c r="F6" s="10">
        <v>0.12592592592592594</v>
      </c>
      <c r="G6" s="10">
        <v>0.12592592592592594</v>
      </c>
    </row>
    <row r="7" spans="1:7">
      <c r="A7" s="2" t="s">
        <v>7</v>
      </c>
      <c r="B7" s="2" t="s">
        <v>46</v>
      </c>
      <c r="C7" s="10">
        <v>0.14358974358974358</v>
      </c>
      <c r="D7" s="10">
        <v>0.14761904761904759</v>
      </c>
      <c r="E7" s="10">
        <v>0.16254856254856254</v>
      </c>
      <c r="F7" s="10">
        <v>0.16444444444444442</v>
      </c>
      <c r="G7" s="10">
        <v>0.14814814814814817</v>
      </c>
    </row>
    <row r="8" spans="1:7">
      <c r="A8" s="2" t="s">
        <v>6</v>
      </c>
      <c r="B8" s="2" t="s">
        <v>44</v>
      </c>
      <c r="C8" s="10">
        <v>0.22564102564102564</v>
      </c>
      <c r="D8" s="10">
        <v>0.19999999999999998</v>
      </c>
      <c r="E8" s="10">
        <v>0.19063714063714063</v>
      </c>
      <c r="F8" s="10">
        <v>0.15814814814814815</v>
      </c>
      <c r="G8" s="10">
        <v>0.17777777777777778</v>
      </c>
    </row>
    <row r="9" spans="1:7">
      <c r="A9" s="2" t="s">
        <v>5</v>
      </c>
      <c r="B9" s="2" t="s">
        <v>43</v>
      </c>
      <c r="C9" s="10">
        <v>0.21025641025641023</v>
      </c>
      <c r="D9" s="10">
        <v>0.23333333333333336</v>
      </c>
      <c r="E9" s="10">
        <v>0.20559440559440562</v>
      </c>
      <c r="F9" s="10">
        <v>0.26</v>
      </c>
      <c r="G9" s="10">
        <v>0.24444444444444444</v>
      </c>
    </row>
    <row r="10" spans="1:7">
      <c r="A10" s="3" t="s">
        <v>1</v>
      </c>
      <c r="B10" s="3" t="s">
        <v>48</v>
      </c>
      <c r="C10" s="10">
        <v>0.30769230769230771</v>
      </c>
      <c r="D10" s="10">
        <v>0.2857142857142857</v>
      </c>
      <c r="E10" s="10">
        <v>0.31767676767676767</v>
      </c>
      <c r="F10" s="10">
        <v>0.29148148148148145</v>
      </c>
      <c r="G10" s="10">
        <v>0.3037037037037037</v>
      </c>
    </row>
    <row r="11" spans="1:7">
      <c r="A11" s="15"/>
      <c r="B11" s="15"/>
      <c r="C11" s="17"/>
    </row>
    <row r="12" spans="1:7">
      <c r="C12" s="18"/>
    </row>
    <row r="13" spans="1:7" ht="15.75">
      <c r="A13" s="13" t="s">
        <v>41</v>
      </c>
      <c r="B13" s="13"/>
      <c r="C13" s="18"/>
    </row>
    <row r="14" spans="1:7">
      <c r="A14" s="14" t="s">
        <v>40</v>
      </c>
      <c r="B14" s="14"/>
      <c r="C14" s="19">
        <v>44986</v>
      </c>
      <c r="D14" s="19">
        <v>45078</v>
      </c>
      <c r="E14" s="19">
        <v>45170</v>
      </c>
      <c r="F14" s="19">
        <v>45261</v>
      </c>
      <c r="G14" s="19">
        <v>45352</v>
      </c>
    </row>
    <row r="15" spans="1:7">
      <c r="A15" s="1" t="s">
        <v>45</v>
      </c>
      <c r="B15" s="1" t="s">
        <v>47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>
      <c r="A16" s="2" t="s">
        <v>7</v>
      </c>
      <c r="B16" s="2" t="s">
        <v>46</v>
      </c>
      <c r="C16" s="10">
        <v>0.14358974358974358</v>
      </c>
      <c r="D16" s="10">
        <v>0.14285714285714285</v>
      </c>
      <c r="E16" s="10">
        <v>0.15603174603174605</v>
      </c>
      <c r="F16" s="10">
        <v>0.16444444444444442</v>
      </c>
      <c r="G16" s="10">
        <v>0.14814814814814817</v>
      </c>
    </row>
    <row r="17" spans="1:7">
      <c r="A17" s="2" t="s">
        <v>6</v>
      </c>
      <c r="B17" s="2" t="s">
        <v>44</v>
      </c>
      <c r="C17" s="10">
        <v>0.22564102564102564</v>
      </c>
      <c r="D17" s="10">
        <v>0.19999999999999998</v>
      </c>
      <c r="E17" s="10">
        <v>0.1926984126984127</v>
      </c>
      <c r="F17" s="10">
        <v>0.15814814814814815</v>
      </c>
      <c r="G17" s="10">
        <v>0.17777777777777778</v>
      </c>
    </row>
    <row r="18" spans="1:7">
      <c r="A18" s="2" t="s">
        <v>5</v>
      </c>
      <c r="B18" s="2" t="s">
        <v>43</v>
      </c>
      <c r="C18" s="10">
        <v>0.21025641025641023</v>
      </c>
      <c r="D18" s="10">
        <v>0.23333333333333336</v>
      </c>
      <c r="E18" s="10">
        <v>0.20761904761904765</v>
      </c>
      <c r="F18" s="10">
        <v>0.26</v>
      </c>
      <c r="G18" s="10">
        <v>0.24444444444444444</v>
      </c>
    </row>
    <row r="19" spans="1:7">
      <c r="A19" s="2" t="s">
        <v>3</v>
      </c>
      <c r="B19" s="2" t="s">
        <v>42</v>
      </c>
      <c r="C19" s="10">
        <v>0.11282051282051282</v>
      </c>
      <c r="D19" s="10">
        <v>0.1380952380952381</v>
      </c>
      <c r="E19" s="10">
        <v>0.1334920634920635</v>
      </c>
      <c r="F19" s="10">
        <v>0.12592592592592594</v>
      </c>
      <c r="G19" s="10">
        <v>0.12592592592592594</v>
      </c>
    </row>
    <row r="20" spans="1:7">
      <c r="A20" s="3" t="s">
        <v>1</v>
      </c>
      <c r="B20" s="3" t="s">
        <v>48</v>
      </c>
      <c r="C20" s="10">
        <v>0.30769230769230771</v>
      </c>
      <c r="D20" s="10">
        <v>0.2857142857142857</v>
      </c>
      <c r="E20" s="10">
        <v>0.31015873015873008</v>
      </c>
      <c r="F20" s="10">
        <v>0.29148148148148145</v>
      </c>
      <c r="G20" s="10">
        <v>0.3037037037037037</v>
      </c>
    </row>
    <row r="21" spans="1:7">
      <c r="A21" s="15"/>
      <c r="B21" s="15"/>
      <c r="C21" s="16"/>
    </row>
    <row r="22" spans="1:7">
      <c r="A22" s="15"/>
      <c r="B22" s="15"/>
      <c r="C22" s="15"/>
    </row>
    <row r="23" spans="1:7" ht="15.75">
      <c r="B23" s="31" t="s">
        <v>78</v>
      </c>
    </row>
    <row r="41" spans="1:2">
      <c r="A41" s="33"/>
      <c r="B41" s="33"/>
    </row>
    <row r="42" spans="1:2">
      <c r="A42" s="34"/>
      <c r="B42" s="34"/>
    </row>
    <row r="43" spans="1:2" ht="15.75">
      <c r="B43" s="32" t="s">
        <v>85</v>
      </c>
    </row>
  </sheetData>
  <autoFilter ref="A14:G20" xr:uid="{FCD881A4-B9C7-4868-9080-D71F241C1E9E}">
    <sortState xmlns:xlrd2="http://schemas.microsoft.com/office/spreadsheetml/2017/richdata2" ref="A15:G20">
      <sortCondition descending="1" ref="A14:A20"/>
    </sortState>
  </autoFilter>
  <pageMargins left="0.75" right="0.75" top="1" bottom="1" header="0.5" footer="0.5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theme="9"/>
  </sheetPr>
  <dimension ref="A1:G29"/>
  <sheetViews>
    <sheetView showGridLines="0" zoomScaleNormal="100" workbookViewId="0">
      <selection activeCell="G2" sqref="G2:G11"/>
    </sheetView>
  </sheetViews>
  <sheetFormatPr baseColWidth="10" defaultColWidth="9.140625" defaultRowHeight="15"/>
  <cols>
    <col min="1" max="1" width="4" customWidth="1"/>
    <col min="2" max="2" width="60" customWidth="1"/>
    <col min="3" max="3" width="12" customWidth="1"/>
  </cols>
  <sheetData>
    <row r="1" spans="1:7">
      <c r="A1" s="20" t="s">
        <v>49</v>
      </c>
      <c r="B1" s="20"/>
    </row>
    <row r="2" spans="1:7">
      <c r="A2" s="21" t="s">
        <v>50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</row>
    <row r="3" spans="1:7" ht="26.25">
      <c r="A3" s="2" t="s">
        <v>1</v>
      </c>
      <c r="B3" s="2" t="s">
        <v>56</v>
      </c>
      <c r="C3" s="10">
        <v>0.26923076923076922</v>
      </c>
      <c r="D3" s="10">
        <v>0.3571428571428571</v>
      </c>
      <c r="E3" s="10">
        <v>0.2361111111111111</v>
      </c>
      <c r="F3" s="10">
        <v>0.22685185185185183</v>
      </c>
      <c r="G3" s="10">
        <v>0.27777777777777779</v>
      </c>
    </row>
    <row r="4" spans="1:7">
      <c r="A4" s="2" t="s">
        <v>3</v>
      </c>
      <c r="B4" s="2" t="s">
        <v>55</v>
      </c>
      <c r="C4" s="10">
        <v>2.564102564102564E-2</v>
      </c>
      <c r="D4" s="10">
        <v>3.5714285714285712E-2</v>
      </c>
      <c r="E4" s="10">
        <v>4.1666666666666664E-2</v>
      </c>
      <c r="F4" s="10">
        <v>9.722222222222221E-2</v>
      </c>
      <c r="G4" s="10">
        <v>3.7037037037037035E-2</v>
      </c>
    </row>
    <row r="5" spans="1:7">
      <c r="A5" s="2" t="s">
        <v>5</v>
      </c>
      <c r="B5" s="2" t="s">
        <v>54</v>
      </c>
      <c r="C5" s="10">
        <v>0.17948717948717949</v>
      </c>
      <c r="D5" s="10">
        <v>0.22619047619047616</v>
      </c>
      <c r="E5" s="10">
        <v>0.27777777777777779</v>
      </c>
      <c r="F5" s="10">
        <v>0.19444444444444442</v>
      </c>
      <c r="G5" s="10">
        <v>0.24074074074074073</v>
      </c>
    </row>
    <row r="6" spans="1:7">
      <c r="A6" s="2" t="s">
        <v>6</v>
      </c>
      <c r="B6" s="36" t="s">
        <v>157</v>
      </c>
      <c r="C6" s="10">
        <v>2.564102564102564E-2</v>
      </c>
      <c r="D6" s="10">
        <v>1.1904761904761904E-2</v>
      </c>
      <c r="E6" s="10">
        <v>4.1666666666666664E-2</v>
      </c>
      <c r="F6" s="10">
        <v>3.7037037037037035E-2</v>
      </c>
      <c r="G6" s="10">
        <v>0</v>
      </c>
    </row>
    <row r="7" spans="1:7">
      <c r="A7" s="2" t="s">
        <v>7</v>
      </c>
      <c r="B7" s="2" t="s">
        <v>53</v>
      </c>
      <c r="C7" s="10">
        <v>1.282051282051282E-2</v>
      </c>
      <c r="D7" s="10">
        <v>0</v>
      </c>
      <c r="E7" s="10">
        <v>6.9444444444444448E-2</v>
      </c>
      <c r="F7" s="10">
        <v>6.0185185185185182E-2</v>
      </c>
      <c r="G7" s="10">
        <v>5.5555555555555552E-2</v>
      </c>
    </row>
    <row r="8" spans="1:7" ht="28.5" customHeight="1">
      <c r="A8" s="2" t="s">
        <v>8</v>
      </c>
      <c r="B8" s="2" t="s">
        <v>57</v>
      </c>
      <c r="C8" s="10">
        <v>0</v>
      </c>
      <c r="D8" s="10">
        <v>1.1904761904761904E-2</v>
      </c>
      <c r="E8" s="10">
        <v>1.3888888888888888E-2</v>
      </c>
      <c r="F8" s="10">
        <v>1.8518518518518517E-2</v>
      </c>
      <c r="G8" s="10">
        <v>3.7037037037037035E-2</v>
      </c>
    </row>
    <row r="9" spans="1:7" ht="26.25">
      <c r="A9" s="2" t="s">
        <v>9</v>
      </c>
      <c r="B9" s="36" t="s">
        <v>90</v>
      </c>
      <c r="C9" s="10">
        <v>0.12820512820512822</v>
      </c>
      <c r="D9" s="10">
        <v>3.5714285714285712E-2</v>
      </c>
      <c r="E9" s="10">
        <v>4.1666666666666664E-2</v>
      </c>
      <c r="F9" s="10">
        <v>1.8518518518518517E-2</v>
      </c>
      <c r="G9" s="10">
        <v>5.5555555555555552E-2</v>
      </c>
    </row>
    <row r="10" spans="1:7">
      <c r="A10" s="2" t="s">
        <v>11</v>
      </c>
      <c r="B10" s="2" t="s">
        <v>52</v>
      </c>
      <c r="C10" s="10">
        <v>0.35897435897435903</v>
      </c>
      <c r="D10" s="10">
        <v>0.32142857142857145</v>
      </c>
      <c r="E10" s="10">
        <v>0.27777777777777779</v>
      </c>
      <c r="F10" s="10">
        <v>0.34722222222222221</v>
      </c>
      <c r="G10" s="10">
        <v>0.29629629629629628</v>
      </c>
    </row>
    <row r="11" spans="1:7">
      <c r="A11" s="3" t="s">
        <v>13</v>
      </c>
      <c r="B11" s="3" t="s">
        <v>51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ht="15.75">
      <c r="F12" s="31" t="s">
        <v>79</v>
      </c>
    </row>
    <row r="29" spans="6:6" ht="15.75">
      <c r="F29" s="32" t="s">
        <v>85</v>
      </c>
    </row>
  </sheetData>
  <autoFilter ref="A2:G11" xr:uid="{A65F167D-A448-4E20-9B62-CD72EF54E009}">
    <sortState xmlns:xlrd2="http://schemas.microsoft.com/office/spreadsheetml/2017/richdata2" ref="A3:G12">
      <sortCondition ref="A2:A11"/>
    </sortState>
  </autoFilter>
  <pageMargins left="0.75" right="0.75" top="1" bottom="1" header="0.5" footer="0.5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theme="9"/>
  </sheetPr>
  <dimension ref="A1:Q26"/>
  <sheetViews>
    <sheetView zoomScale="115" zoomScaleNormal="115" workbookViewId="0">
      <selection activeCell="G3" sqref="G3:G15"/>
    </sheetView>
  </sheetViews>
  <sheetFormatPr baseColWidth="10" defaultRowHeight="15"/>
  <cols>
    <col min="1" max="1" width="8.28515625" customWidth="1"/>
    <col min="2" max="2" width="23.42578125" customWidth="1"/>
  </cols>
  <sheetData>
    <row r="1" spans="1:10">
      <c r="A1" s="5" t="s">
        <v>24</v>
      </c>
    </row>
    <row r="2" spans="1:10">
      <c r="A2" t="s">
        <v>0</v>
      </c>
      <c r="C2" s="4">
        <v>44986</v>
      </c>
      <c r="D2" s="4">
        <v>45078</v>
      </c>
      <c r="E2" s="4">
        <v>45170</v>
      </c>
      <c r="F2" s="4">
        <v>45261</v>
      </c>
      <c r="G2" s="4">
        <v>45352</v>
      </c>
    </row>
    <row r="3" spans="1:10" ht="39">
      <c r="A3" s="1" t="s">
        <v>1</v>
      </c>
      <c r="B3" s="1" t="s">
        <v>2</v>
      </c>
      <c r="C3" s="42">
        <v>1.515151515151515E-2</v>
      </c>
      <c r="D3" s="42">
        <v>6.9444444444444448E-2</v>
      </c>
      <c r="E3" s="42">
        <v>0</v>
      </c>
      <c r="F3" s="42">
        <v>5.5555555555555552E-2</v>
      </c>
      <c r="G3" s="42">
        <v>7.407407407407407E-2</v>
      </c>
    </row>
    <row r="4" spans="1:10">
      <c r="A4" s="2" t="s">
        <v>3</v>
      </c>
      <c r="B4" s="2" t="s">
        <v>4</v>
      </c>
      <c r="C4" s="42">
        <v>0.28787878787878785</v>
      </c>
      <c r="D4" s="42">
        <v>0.34722222222222221</v>
      </c>
      <c r="E4" s="42">
        <v>0.23222610722610723</v>
      </c>
      <c r="F4" s="42">
        <v>0.27777777777777779</v>
      </c>
      <c r="G4" s="42">
        <v>0.33333333333333337</v>
      </c>
    </row>
    <row r="5" spans="1:10">
      <c r="A5" s="2" t="s">
        <v>5</v>
      </c>
      <c r="B5" s="36" t="s">
        <v>91</v>
      </c>
      <c r="C5" s="42">
        <v>0</v>
      </c>
      <c r="D5" s="42">
        <v>0</v>
      </c>
      <c r="E5" s="42">
        <v>9.2948717948717952E-2</v>
      </c>
      <c r="F5" s="42">
        <v>1.8518518518518517E-2</v>
      </c>
      <c r="G5" s="42">
        <v>0</v>
      </c>
    </row>
    <row r="6" spans="1:10">
      <c r="A6" s="2" t="s">
        <v>6</v>
      </c>
      <c r="B6" s="2" t="s">
        <v>22</v>
      </c>
      <c r="C6" s="42">
        <v>6.0606060606060601E-2</v>
      </c>
      <c r="D6" s="42">
        <v>0</v>
      </c>
      <c r="E6" s="42">
        <v>1.515151515151515E-2</v>
      </c>
      <c r="F6" s="42">
        <v>1.8518518518518517E-2</v>
      </c>
      <c r="G6" s="42">
        <v>0</v>
      </c>
    </row>
    <row r="7" spans="1:10" ht="15.75">
      <c r="A7" s="2" t="s">
        <v>7</v>
      </c>
      <c r="B7" s="2" t="s">
        <v>23</v>
      </c>
      <c r="C7" s="42">
        <v>1.515151515151515E-2</v>
      </c>
      <c r="D7" s="42">
        <v>2.7777777777777776E-2</v>
      </c>
      <c r="E7" s="42">
        <v>0</v>
      </c>
      <c r="F7" s="42">
        <v>3.7037037037037035E-2</v>
      </c>
      <c r="G7" s="42">
        <v>3.7037037037037035E-2</v>
      </c>
      <c r="J7" s="31" t="s">
        <v>80</v>
      </c>
    </row>
    <row r="8" spans="1:10" ht="15.75">
      <c r="A8" s="2" t="s">
        <v>8</v>
      </c>
      <c r="B8" s="2" t="s">
        <v>25</v>
      </c>
      <c r="C8" s="42">
        <v>0.27272727272727271</v>
      </c>
      <c r="D8" s="42">
        <v>0.19444444444444442</v>
      </c>
      <c r="E8" s="42">
        <v>0.32022144522144524</v>
      </c>
      <c r="F8" s="42">
        <v>0.22222222222222221</v>
      </c>
      <c r="G8" s="42">
        <v>0.27777777777777779</v>
      </c>
      <c r="J8" s="29" t="s">
        <v>81</v>
      </c>
    </row>
    <row r="9" spans="1:10">
      <c r="A9" s="2" t="s">
        <v>9</v>
      </c>
      <c r="B9" s="2" t="s">
        <v>10</v>
      </c>
      <c r="C9" s="42">
        <v>4.5454545454545456E-2</v>
      </c>
      <c r="D9" s="42">
        <v>1.3888888888888888E-2</v>
      </c>
      <c r="E9" s="42">
        <v>4.1666666666666664E-2</v>
      </c>
      <c r="F9" s="42">
        <v>1.8518518518518517E-2</v>
      </c>
      <c r="G9" s="42">
        <v>0</v>
      </c>
    </row>
    <row r="10" spans="1:10">
      <c r="A10" s="2" t="s">
        <v>11</v>
      </c>
      <c r="B10" s="2" t="s">
        <v>12</v>
      </c>
      <c r="C10" s="42">
        <v>9.0909090909090912E-2</v>
      </c>
      <c r="D10" s="42">
        <v>0.125</v>
      </c>
      <c r="E10" s="42">
        <v>9.2074592074592079E-2</v>
      </c>
      <c r="F10" s="42">
        <v>0</v>
      </c>
      <c r="G10" s="42">
        <v>7.407407407407407E-2</v>
      </c>
    </row>
    <row r="11" spans="1:10">
      <c r="A11" s="2" t="s">
        <v>13</v>
      </c>
      <c r="B11" s="2" t="s">
        <v>14</v>
      </c>
      <c r="C11" s="42">
        <v>1.515151515151515E-2</v>
      </c>
      <c r="D11" s="42">
        <v>8.3333333333333329E-2</v>
      </c>
      <c r="E11" s="42">
        <v>0</v>
      </c>
      <c r="F11" s="42">
        <v>7.407407407407407E-2</v>
      </c>
      <c r="G11" s="42">
        <v>7.407407407407407E-2</v>
      </c>
    </row>
    <row r="12" spans="1:10">
      <c r="A12" s="2" t="s">
        <v>15</v>
      </c>
      <c r="B12" s="2" t="s">
        <v>16</v>
      </c>
      <c r="C12" s="42">
        <v>3.03030303030303E-2</v>
      </c>
      <c r="D12" s="42">
        <v>1.3888888888888888E-2</v>
      </c>
      <c r="E12" s="42">
        <v>1.515151515151515E-2</v>
      </c>
      <c r="F12" s="42">
        <v>1.8518518518518517E-2</v>
      </c>
      <c r="G12" s="42">
        <v>1.8518518518518517E-2</v>
      </c>
    </row>
    <row r="13" spans="1:10">
      <c r="A13" s="2" t="s">
        <v>17</v>
      </c>
      <c r="B13" s="2" t="s">
        <v>26</v>
      </c>
      <c r="C13" s="42">
        <v>1.515151515151515E-2</v>
      </c>
      <c r="D13" s="42">
        <v>0</v>
      </c>
      <c r="E13" s="42">
        <v>2.564102564102564E-2</v>
      </c>
      <c r="F13" s="42">
        <v>0</v>
      </c>
      <c r="G13" s="42">
        <v>0</v>
      </c>
    </row>
    <row r="14" spans="1:10">
      <c r="A14" s="2" t="s">
        <v>18</v>
      </c>
      <c r="B14" s="2" t="s">
        <v>19</v>
      </c>
      <c r="C14" s="42">
        <v>0.15151515151515149</v>
      </c>
      <c r="D14" s="42">
        <v>8.3333333333333343E-2</v>
      </c>
      <c r="E14" s="42">
        <v>0.12325174825174826</v>
      </c>
      <c r="F14" s="42">
        <v>0.16666666666666666</v>
      </c>
      <c r="G14" s="42">
        <v>7.407407407407407E-2</v>
      </c>
    </row>
    <row r="15" spans="1:10">
      <c r="A15" s="3" t="s">
        <v>20</v>
      </c>
      <c r="B15" s="3" t="s">
        <v>21</v>
      </c>
      <c r="C15" s="42">
        <v>0</v>
      </c>
      <c r="D15" s="42">
        <v>4.1666666666666664E-2</v>
      </c>
      <c r="E15" s="42">
        <v>4.1666666666666664E-2</v>
      </c>
      <c r="F15" s="42">
        <v>9.2592592592592587E-2</v>
      </c>
      <c r="G15" s="42">
        <v>3.7037037037037035E-2</v>
      </c>
    </row>
    <row r="20" spans="10:17">
      <c r="Q20" t="s">
        <v>132</v>
      </c>
    </row>
    <row r="26" spans="10:17" ht="15.75">
      <c r="J26" s="32" t="s">
        <v>85</v>
      </c>
    </row>
  </sheetData>
  <autoFilter ref="A2:G15" xr:uid="{A63BAF4D-FAA1-49B6-B695-FA6E4FCBC6F0}">
    <sortState xmlns:xlrd2="http://schemas.microsoft.com/office/spreadsheetml/2017/richdata2" ref="A3:G15">
      <sortCondition ref="A2:A15"/>
    </sortState>
  </autoFilter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theme="9"/>
  </sheetPr>
  <dimension ref="A1:I29"/>
  <sheetViews>
    <sheetView zoomScale="86" zoomScaleNormal="115" workbookViewId="0">
      <selection activeCell="G3" sqref="G3:G10"/>
    </sheetView>
  </sheetViews>
  <sheetFormatPr baseColWidth="10" defaultRowHeight="15"/>
  <cols>
    <col min="1" max="1" width="8.140625" customWidth="1"/>
    <col min="2" max="2" width="49" customWidth="1"/>
    <col min="3" max="3" width="12.42578125" bestFit="1" customWidth="1"/>
    <col min="5" max="5" width="12.140625" bestFit="1" customWidth="1"/>
  </cols>
  <sheetData>
    <row r="1" spans="1:9">
      <c r="A1" s="24" t="s">
        <v>58</v>
      </c>
      <c r="B1" s="24"/>
    </row>
    <row r="2" spans="1:9">
      <c r="A2" s="21" t="s">
        <v>40</v>
      </c>
      <c r="B2" s="22"/>
      <c r="C2" s="23">
        <v>44986</v>
      </c>
      <c r="D2" s="23">
        <v>45078</v>
      </c>
      <c r="E2" s="23">
        <v>45170</v>
      </c>
      <c r="F2" s="23">
        <v>45261</v>
      </c>
      <c r="G2" s="23">
        <v>45352</v>
      </c>
    </row>
    <row r="3" spans="1:9">
      <c r="A3" s="2" t="s">
        <v>1</v>
      </c>
      <c r="B3" s="2" t="s">
        <v>62</v>
      </c>
      <c r="C3" s="10">
        <v>2.564102564102564E-2</v>
      </c>
      <c r="D3" s="10">
        <v>7.1428571428571425E-2</v>
      </c>
      <c r="E3" s="10">
        <v>6.9444444444444448E-2</v>
      </c>
      <c r="F3" s="10">
        <v>7.407407407407407E-2</v>
      </c>
      <c r="G3" s="10">
        <v>7.407407407407407E-2</v>
      </c>
    </row>
    <row r="4" spans="1:9">
      <c r="A4" s="2" t="s">
        <v>3</v>
      </c>
      <c r="B4" s="2" t="s">
        <v>88</v>
      </c>
      <c r="C4" s="10">
        <v>0.17948717948717952</v>
      </c>
      <c r="D4" s="10">
        <v>3.5714285714285712E-2</v>
      </c>
      <c r="E4" s="10">
        <v>0.1111111111111111</v>
      </c>
      <c r="F4" s="10">
        <v>8.3333333333333329E-2</v>
      </c>
      <c r="G4" s="10">
        <v>0.12962962962962962</v>
      </c>
    </row>
    <row r="5" spans="1:9">
      <c r="A5" s="2" t="s">
        <v>5</v>
      </c>
      <c r="B5" s="2" t="s">
        <v>61</v>
      </c>
      <c r="C5" s="10">
        <v>0.26923076923076922</v>
      </c>
      <c r="D5" s="10">
        <v>0.2857142857142857</v>
      </c>
      <c r="E5" s="10">
        <v>0.29166666666666669</v>
      </c>
      <c r="F5" s="10">
        <v>0.25462962962962965</v>
      </c>
      <c r="G5" s="10">
        <v>0.29629629629629628</v>
      </c>
    </row>
    <row r="6" spans="1:9">
      <c r="A6" s="2" t="s">
        <v>6</v>
      </c>
      <c r="B6" s="2" t="s">
        <v>63</v>
      </c>
      <c r="C6" s="10">
        <v>6.4102564102564097E-2</v>
      </c>
      <c r="D6" s="10">
        <v>5.9523809523809521E-2</v>
      </c>
      <c r="E6" s="10">
        <v>6.9444444444444448E-2</v>
      </c>
      <c r="F6" s="10">
        <v>0.16666666666666666</v>
      </c>
      <c r="G6" s="10">
        <v>0.14814814814814814</v>
      </c>
    </row>
    <row r="7" spans="1:9">
      <c r="A7" s="2" t="s">
        <v>7</v>
      </c>
      <c r="B7" s="2" t="s">
        <v>89</v>
      </c>
      <c r="C7" s="10">
        <v>0.25641025641025644</v>
      </c>
      <c r="D7" s="10">
        <v>0.3571428571428571</v>
      </c>
      <c r="E7" s="10">
        <v>0.33333333333333331</v>
      </c>
      <c r="F7" s="10">
        <v>0.30555555555555558</v>
      </c>
      <c r="G7" s="10">
        <v>0.27777777777777779</v>
      </c>
    </row>
    <row r="8" spans="1:9">
      <c r="A8" s="2" t="s">
        <v>8</v>
      </c>
      <c r="B8" s="2" t="s">
        <v>60</v>
      </c>
      <c r="C8" s="10">
        <v>0.15384615384615385</v>
      </c>
      <c r="D8" s="10">
        <v>5.9523809523809521E-2</v>
      </c>
      <c r="E8" s="10">
        <v>4.1666666666666664E-2</v>
      </c>
      <c r="F8" s="10">
        <v>1.8518518518518517E-2</v>
      </c>
      <c r="G8" s="10">
        <v>1.8518518518518517E-2</v>
      </c>
    </row>
    <row r="9" spans="1:9">
      <c r="A9" s="2" t="s">
        <v>9</v>
      </c>
      <c r="B9" s="2" t="s">
        <v>59</v>
      </c>
      <c r="C9" s="10">
        <v>5.128205128205128E-2</v>
      </c>
      <c r="D9" s="10">
        <v>0.13095238095238093</v>
      </c>
      <c r="E9" s="10">
        <v>8.3333333333333329E-2</v>
      </c>
      <c r="F9" s="10">
        <v>9.722222222222221E-2</v>
      </c>
      <c r="G9" s="10">
        <v>5.5555555555555552E-2</v>
      </c>
    </row>
    <row r="10" spans="1:9" ht="15.75">
      <c r="A10" s="3" t="s">
        <v>11</v>
      </c>
      <c r="B10" s="3" t="s">
        <v>51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I10" s="31" t="s">
        <v>80</v>
      </c>
    </row>
    <row r="11" spans="1:9" ht="15.75">
      <c r="I11" s="29" t="s">
        <v>82</v>
      </c>
    </row>
    <row r="29" spans="9:9" ht="15.75">
      <c r="I29" s="32" t="s">
        <v>85</v>
      </c>
    </row>
  </sheetData>
  <autoFilter ref="A2:G10" xr:uid="{85146F6A-F3A0-4D0C-9328-B98AEF47379A}">
    <sortState xmlns:xlrd2="http://schemas.microsoft.com/office/spreadsheetml/2017/richdata2" ref="A3:G10">
      <sortCondition ref="A2:A10"/>
    </sortState>
  </autoFilter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theme="9"/>
  </sheetPr>
  <dimension ref="A1:I41"/>
  <sheetViews>
    <sheetView topLeftCell="A31" zoomScale="130" zoomScaleNormal="130" workbookViewId="0">
      <selection activeCell="A35" sqref="A35:E41"/>
    </sheetView>
  </sheetViews>
  <sheetFormatPr baseColWidth="10" defaultRowHeight="15"/>
  <sheetData>
    <row r="1" spans="1:9">
      <c r="B1" s="12" t="s">
        <v>66</v>
      </c>
    </row>
    <row r="2" spans="1:9">
      <c r="B2" s="21" t="s">
        <v>40</v>
      </c>
      <c r="C2" s="21"/>
      <c r="D2" s="25" t="s">
        <v>64</v>
      </c>
      <c r="E2" s="25" t="s">
        <v>65</v>
      </c>
    </row>
    <row r="3" spans="1:9" ht="15.75">
      <c r="A3" s="65">
        <v>44986</v>
      </c>
      <c r="B3" s="2" t="s">
        <v>1</v>
      </c>
      <c r="C3" s="2" t="s">
        <v>67</v>
      </c>
      <c r="D3" s="26">
        <v>0.58333333333333337</v>
      </c>
      <c r="E3" s="26">
        <v>0.41666666666666669</v>
      </c>
      <c r="I3" s="30" t="s">
        <v>83</v>
      </c>
    </row>
    <row r="4" spans="1:9">
      <c r="A4" s="66"/>
      <c r="B4" s="2" t="s">
        <v>3</v>
      </c>
      <c r="C4" s="2" t="s">
        <v>68</v>
      </c>
      <c r="D4" s="26">
        <v>0.58333333333333337</v>
      </c>
      <c r="E4" s="26">
        <v>0.41666666666666669</v>
      </c>
    </row>
    <row r="5" spans="1:9">
      <c r="A5" s="66"/>
      <c r="B5" s="2" t="s">
        <v>5</v>
      </c>
      <c r="C5" s="2" t="s">
        <v>69</v>
      </c>
      <c r="D5" s="26">
        <v>0.54545454545454541</v>
      </c>
      <c r="E5" s="26">
        <v>0.45454545454545453</v>
      </c>
    </row>
    <row r="6" spans="1:9">
      <c r="A6" s="66"/>
      <c r="B6" s="2" t="s">
        <v>6</v>
      </c>
      <c r="C6" s="2" t="s">
        <v>70</v>
      </c>
      <c r="D6" s="26">
        <v>0.36363636363636365</v>
      </c>
      <c r="E6" s="26">
        <v>0.63636363636363635</v>
      </c>
    </row>
    <row r="7" spans="1:9">
      <c r="A7" s="66"/>
      <c r="B7" s="2" t="s">
        <v>7</v>
      </c>
      <c r="C7" s="2" t="s">
        <v>71</v>
      </c>
      <c r="D7" s="26">
        <v>0.875</v>
      </c>
      <c r="E7" s="26">
        <v>0.125</v>
      </c>
    </row>
    <row r="8" spans="1:9">
      <c r="A8" s="66"/>
      <c r="B8" s="3" t="s">
        <v>8</v>
      </c>
      <c r="C8" s="3" t="s">
        <v>72</v>
      </c>
      <c r="D8" s="26">
        <v>0.875</v>
      </c>
      <c r="E8" s="26">
        <v>0.125</v>
      </c>
    </row>
    <row r="11" spans="1:9">
      <c r="B11" s="21" t="s">
        <v>40</v>
      </c>
      <c r="C11" s="21"/>
      <c r="D11" s="25" t="s">
        <v>64</v>
      </c>
      <c r="E11" s="25" t="s">
        <v>65</v>
      </c>
    </row>
    <row r="12" spans="1:9">
      <c r="A12" s="65">
        <v>45078</v>
      </c>
      <c r="B12" s="2" t="s">
        <v>1</v>
      </c>
      <c r="C12" s="2" t="s">
        <v>67</v>
      </c>
      <c r="D12" s="26">
        <v>0.61538461538461542</v>
      </c>
      <c r="E12" s="26">
        <v>0.38461538461538464</v>
      </c>
    </row>
    <row r="13" spans="1:9">
      <c r="A13" s="66"/>
      <c r="B13" s="2" t="s">
        <v>3</v>
      </c>
      <c r="C13" s="2" t="s">
        <v>68</v>
      </c>
      <c r="D13" s="26">
        <v>0.76923076923076927</v>
      </c>
      <c r="E13" s="26">
        <v>0.23076923076923078</v>
      </c>
    </row>
    <row r="14" spans="1:9">
      <c r="A14" s="66"/>
      <c r="B14" s="2" t="s">
        <v>5</v>
      </c>
      <c r="C14" s="2" t="s">
        <v>69</v>
      </c>
      <c r="D14" s="26">
        <v>0.84615384615384615</v>
      </c>
      <c r="E14" s="26">
        <v>0.15384615384615385</v>
      </c>
    </row>
    <row r="15" spans="1:9">
      <c r="A15" s="66"/>
      <c r="B15" s="2" t="s">
        <v>6</v>
      </c>
      <c r="C15" s="2" t="s">
        <v>70</v>
      </c>
      <c r="D15" s="26">
        <v>0.61538461538461542</v>
      </c>
      <c r="E15" s="26">
        <v>0.38461538461538464</v>
      </c>
    </row>
    <row r="16" spans="1:9">
      <c r="A16" s="66"/>
      <c r="B16" s="2" t="s">
        <v>7</v>
      </c>
      <c r="C16" s="2" t="s">
        <v>71</v>
      </c>
      <c r="D16" s="26">
        <v>0.76923076923076927</v>
      </c>
      <c r="E16" s="26">
        <v>0.23076923076923078</v>
      </c>
    </row>
    <row r="17" spans="1:8">
      <c r="A17" s="66"/>
      <c r="B17" s="3" t="s">
        <v>8</v>
      </c>
      <c r="C17" s="3" t="s">
        <v>72</v>
      </c>
      <c r="D17" s="26">
        <v>0.81818181818181823</v>
      </c>
      <c r="E17" s="26">
        <v>0.18181818181818182</v>
      </c>
    </row>
    <row r="19" spans="1:8">
      <c r="B19" s="21" t="s">
        <v>40</v>
      </c>
      <c r="C19" s="21"/>
      <c r="D19" s="25" t="s">
        <v>64</v>
      </c>
      <c r="E19" s="25" t="s">
        <v>65</v>
      </c>
    </row>
    <row r="20" spans="1:8" ht="15.75">
      <c r="A20" s="65">
        <v>45170</v>
      </c>
      <c r="B20" s="2" t="s">
        <v>1</v>
      </c>
      <c r="C20" s="2" t="s">
        <v>67</v>
      </c>
      <c r="D20" s="26">
        <v>0.75</v>
      </c>
      <c r="E20" s="26">
        <v>0.25</v>
      </c>
      <c r="H20" s="32" t="s">
        <v>85</v>
      </c>
    </row>
    <row r="21" spans="1:8">
      <c r="A21" s="66"/>
      <c r="B21" s="2" t="s">
        <v>3</v>
      </c>
      <c r="C21" s="2" t="s">
        <v>68</v>
      </c>
      <c r="D21" s="26">
        <v>0.81818181818181823</v>
      </c>
      <c r="E21" s="26">
        <v>0.18181818181818182</v>
      </c>
    </row>
    <row r="22" spans="1:8">
      <c r="A22" s="66"/>
      <c r="B22" s="2" t="s">
        <v>5</v>
      </c>
      <c r="C22" s="2" t="s">
        <v>69</v>
      </c>
      <c r="D22" s="26">
        <v>0.72727272727272729</v>
      </c>
      <c r="E22" s="26">
        <v>0.27272727272727271</v>
      </c>
    </row>
    <row r="23" spans="1:8">
      <c r="A23" s="66"/>
      <c r="B23" s="2" t="s">
        <v>6</v>
      </c>
      <c r="C23" s="2" t="s">
        <v>70</v>
      </c>
      <c r="D23" s="26">
        <v>0.54545454545454541</v>
      </c>
      <c r="E23" s="26">
        <v>0.45454545454545453</v>
      </c>
    </row>
    <row r="24" spans="1:8">
      <c r="A24" s="66"/>
      <c r="B24" s="2" t="s">
        <v>7</v>
      </c>
      <c r="C24" s="2" t="s">
        <v>71</v>
      </c>
      <c r="D24" s="26">
        <v>0.81818181818181823</v>
      </c>
      <c r="E24" s="26">
        <v>0.18181818181818182</v>
      </c>
    </row>
    <row r="25" spans="1:8">
      <c r="A25" s="66"/>
      <c r="B25" s="3" t="s">
        <v>8</v>
      </c>
      <c r="C25" s="3" t="s">
        <v>72</v>
      </c>
      <c r="D25" s="26">
        <v>0.91666666666666663</v>
      </c>
      <c r="E25" s="26">
        <v>8.3333333333333329E-2</v>
      </c>
    </row>
    <row r="27" spans="1:8">
      <c r="B27" s="21" t="s">
        <v>40</v>
      </c>
      <c r="C27" s="21"/>
      <c r="D27" s="25" t="s">
        <v>64</v>
      </c>
      <c r="E27" s="25" t="s">
        <v>65</v>
      </c>
    </row>
    <row r="28" spans="1:8">
      <c r="A28" s="65">
        <v>45261</v>
      </c>
      <c r="B28" s="2" t="s">
        <v>1</v>
      </c>
      <c r="C28" s="2" t="s">
        <v>67</v>
      </c>
      <c r="D28" s="26">
        <v>0.7</v>
      </c>
      <c r="E28" s="26">
        <v>0.3</v>
      </c>
    </row>
    <row r="29" spans="1:8">
      <c r="A29" s="66"/>
      <c r="B29" s="2" t="s">
        <v>3</v>
      </c>
      <c r="C29" s="2" t="s">
        <v>68</v>
      </c>
      <c r="D29" s="26">
        <v>0.66666666666666663</v>
      </c>
      <c r="E29" s="26">
        <v>0.33333333333333331</v>
      </c>
    </row>
    <row r="30" spans="1:8">
      <c r="A30" s="66"/>
      <c r="B30" s="2" t="s">
        <v>5</v>
      </c>
      <c r="C30" s="2" t="s">
        <v>69</v>
      </c>
      <c r="D30" s="26">
        <v>0.6</v>
      </c>
      <c r="E30" s="26">
        <v>0.4</v>
      </c>
    </row>
    <row r="31" spans="1:8">
      <c r="A31" s="66"/>
      <c r="B31" s="2" t="s">
        <v>6</v>
      </c>
      <c r="C31" s="2" t="s">
        <v>70</v>
      </c>
      <c r="D31" s="26">
        <v>0.44444444444444442</v>
      </c>
      <c r="E31" s="26">
        <v>0.55555555555555558</v>
      </c>
    </row>
    <row r="32" spans="1:8">
      <c r="A32" s="66"/>
      <c r="B32" s="2" t="s">
        <v>7</v>
      </c>
      <c r="C32" s="2" t="s">
        <v>71</v>
      </c>
      <c r="D32" s="26">
        <v>0.77777777777777779</v>
      </c>
      <c r="E32" s="26">
        <v>0.22222222222222221</v>
      </c>
    </row>
    <row r="33" spans="1:5">
      <c r="A33" s="66"/>
      <c r="B33" s="3" t="s">
        <v>8</v>
      </c>
      <c r="C33" s="3" t="s">
        <v>72</v>
      </c>
      <c r="D33" s="26">
        <v>0.88888888888888884</v>
      </c>
      <c r="E33" s="26">
        <v>0.1111111111111111</v>
      </c>
    </row>
    <row r="35" spans="1:5">
      <c r="B35" s="21" t="s">
        <v>40</v>
      </c>
      <c r="C35" s="21"/>
      <c r="D35" s="25" t="s">
        <v>64</v>
      </c>
      <c r="E35" s="25" t="s">
        <v>65</v>
      </c>
    </row>
    <row r="36" spans="1:5">
      <c r="A36" s="65">
        <v>45352</v>
      </c>
      <c r="B36" s="2" t="s">
        <v>1</v>
      </c>
      <c r="C36" s="2" t="s">
        <v>67</v>
      </c>
      <c r="D36" s="26">
        <v>0.7</v>
      </c>
      <c r="E36" s="26">
        <v>0.2</v>
      </c>
    </row>
    <row r="37" spans="1:5">
      <c r="A37" s="66"/>
      <c r="B37" s="2" t="s">
        <v>3</v>
      </c>
      <c r="C37" s="2" t="s">
        <v>68</v>
      </c>
      <c r="D37" s="26">
        <v>0.7</v>
      </c>
      <c r="E37" s="26">
        <v>0.2</v>
      </c>
    </row>
    <row r="38" spans="1:5">
      <c r="A38" s="66"/>
      <c r="B38" s="2" t="s">
        <v>5</v>
      </c>
      <c r="C38" s="2" t="s">
        <v>69</v>
      </c>
      <c r="D38" s="26">
        <v>0.7</v>
      </c>
      <c r="E38" s="26">
        <v>0.2</v>
      </c>
    </row>
    <row r="39" spans="1:5">
      <c r="A39" s="66"/>
      <c r="B39" s="2" t="s">
        <v>6</v>
      </c>
      <c r="C39" s="2" t="s">
        <v>70</v>
      </c>
      <c r="D39" s="26">
        <v>0.66666666666666663</v>
      </c>
      <c r="E39" s="26">
        <v>0.22222222222222221</v>
      </c>
    </row>
    <row r="40" spans="1:5">
      <c r="A40" s="66"/>
      <c r="B40" s="2" t="s">
        <v>7</v>
      </c>
      <c r="C40" s="2" t="s">
        <v>71</v>
      </c>
      <c r="D40" s="26">
        <v>0.7</v>
      </c>
      <c r="E40" s="26">
        <v>0.2</v>
      </c>
    </row>
    <row r="41" spans="1:5">
      <c r="A41" s="66"/>
      <c r="B41" s="3" t="s">
        <v>8</v>
      </c>
      <c r="C41" s="3" t="s">
        <v>72</v>
      </c>
      <c r="D41" s="26">
        <v>0.9</v>
      </c>
      <c r="E41" s="26">
        <v>0.1</v>
      </c>
    </row>
  </sheetData>
  <mergeCells count="5">
    <mergeCell ref="A3:A8"/>
    <mergeCell ref="A12:A17"/>
    <mergeCell ref="A20:A25"/>
    <mergeCell ref="A28:A33"/>
    <mergeCell ref="A36:A4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theme="9"/>
  </sheetPr>
  <dimension ref="A1:G100"/>
  <sheetViews>
    <sheetView tabSelected="1" workbookViewId="0">
      <pane xSplit="1" ySplit="1" topLeftCell="B81" activePane="bottomRight" state="frozen"/>
      <selection activeCell="F15" sqref="F15"/>
      <selection pane="topRight" activeCell="F15" sqref="F15"/>
      <selection pane="bottomLeft" activeCell="F15" sqref="F15"/>
      <selection pane="bottomRight" activeCell="H98" sqref="H98"/>
    </sheetView>
  </sheetViews>
  <sheetFormatPr baseColWidth="10" defaultRowHeight="15"/>
  <sheetData>
    <row r="1" spans="1:2">
      <c r="A1" t="s">
        <v>73</v>
      </c>
      <c r="B1" t="s">
        <v>74</v>
      </c>
    </row>
    <row r="2" spans="1:2">
      <c r="A2" s="27">
        <v>42370</v>
      </c>
      <c r="B2" s="28">
        <v>4.5604287518542903E-2</v>
      </c>
    </row>
    <row r="3" spans="1:2">
      <c r="A3" s="27">
        <v>42401</v>
      </c>
      <c r="B3" s="28">
        <v>4.865612872571521E-2</v>
      </c>
    </row>
    <row r="4" spans="1:2">
      <c r="A4" s="27">
        <v>42430</v>
      </c>
      <c r="B4" s="28">
        <v>5.2366625404393068E-2</v>
      </c>
    </row>
    <row r="5" spans="1:2">
      <c r="A5" s="27">
        <v>42461</v>
      </c>
      <c r="B5" s="28">
        <v>5.303959778345043E-2</v>
      </c>
    </row>
    <row r="6" spans="1:2">
      <c r="A6" s="27">
        <v>42491</v>
      </c>
      <c r="B6" s="28">
        <v>5.4166715306715955E-2</v>
      </c>
    </row>
    <row r="7" spans="1:2">
      <c r="A7" s="27">
        <v>42522</v>
      </c>
      <c r="B7" s="28">
        <v>4.8836776571127762E-2</v>
      </c>
    </row>
    <row r="8" spans="1:2">
      <c r="A8" s="27">
        <v>42552</v>
      </c>
      <c r="B8" s="28">
        <v>4.816986420541805E-2</v>
      </c>
    </row>
    <row r="9" spans="1:2">
      <c r="A9" s="27">
        <v>42583</v>
      </c>
      <c r="B9" s="28">
        <v>4.7362759796706712E-2</v>
      </c>
    </row>
    <row r="10" spans="1:2">
      <c r="A10" s="27">
        <v>42614</v>
      </c>
      <c r="B10" s="28">
        <v>4.8322348051689078E-2</v>
      </c>
    </row>
    <row r="11" spans="1:2">
      <c r="A11" s="27">
        <v>42644</v>
      </c>
      <c r="B11" s="28">
        <v>7.025107173494205E-2</v>
      </c>
    </row>
    <row r="12" spans="1:2">
      <c r="A12" s="27">
        <v>42675</v>
      </c>
      <c r="B12" s="28">
        <v>7.2212107408037088E-2</v>
      </c>
    </row>
    <row r="13" spans="1:2">
      <c r="A13" s="27">
        <v>42705</v>
      </c>
      <c r="B13" s="28">
        <v>6.1775421329857437E-2</v>
      </c>
    </row>
    <row r="14" spans="1:2">
      <c r="A14" s="27">
        <v>42736</v>
      </c>
      <c r="B14" s="28">
        <v>6.0565467310030027E-2</v>
      </c>
    </row>
    <row r="15" spans="1:2">
      <c r="A15" s="27">
        <v>42767</v>
      </c>
      <c r="B15" s="28">
        <v>6.6189084324962427E-2</v>
      </c>
    </row>
    <row r="16" spans="1:2">
      <c r="A16" s="27">
        <v>42795</v>
      </c>
      <c r="B16" s="28">
        <v>6.3074027137207597E-2</v>
      </c>
    </row>
    <row r="17" spans="1:2">
      <c r="A17" s="27">
        <v>42826</v>
      </c>
      <c r="B17" s="28">
        <v>9.0804488961540142E-2</v>
      </c>
    </row>
    <row r="18" spans="1:2">
      <c r="A18" s="27">
        <v>42856</v>
      </c>
      <c r="B18" s="28">
        <v>9.2212050115819053E-2</v>
      </c>
    </row>
    <row r="19" spans="1:2">
      <c r="A19" s="27">
        <v>42887</v>
      </c>
      <c r="B19" s="28">
        <v>9.4712613901299841E-2</v>
      </c>
    </row>
    <row r="20" spans="1:2">
      <c r="A20" s="27">
        <v>42917</v>
      </c>
      <c r="B20" s="28">
        <v>7.8184903816952589E-2</v>
      </c>
    </row>
    <row r="21" spans="1:2">
      <c r="A21" s="27">
        <v>42948</v>
      </c>
      <c r="B21" s="28">
        <v>8.2007106861948967E-2</v>
      </c>
    </row>
    <row r="22" spans="1:2">
      <c r="A22" s="27">
        <v>42979</v>
      </c>
      <c r="B22" s="28">
        <v>7.8449382862963726E-2</v>
      </c>
    </row>
    <row r="23" spans="1:2">
      <c r="A23" s="27">
        <v>43009</v>
      </c>
      <c r="B23" s="28">
        <v>4.9855893979485623E-2</v>
      </c>
    </row>
    <row r="24" spans="1:2">
      <c r="A24" s="27">
        <v>43040</v>
      </c>
      <c r="B24" s="28">
        <v>4.8014329886133363E-2</v>
      </c>
    </row>
    <row r="25" spans="1:2">
      <c r="A25" s="27">
        <v>43070</v>
      </c>
      <c r="B25" s="28">
        <v>4.4930154707384561E-2</v>
      </c>
    </row>
    <row r="26" spans="1:2">
      <c r="A26" s="27">
        <v>43101</v>
      </c>
      <c r="B26" s="28">
        <v>5.6286273139102665E-2</v>
      </c>
    </row>
    <row r="27" spans="1:2">
      <c r="A27" s="27">
        <v>43132</v>
      </c>
      <c r="B27" s="28">
        <v>5.8147230374897406E-2</v>
      </c>
    </row>
    <row r="28" spans="1:2">
      <c r="A28" s="27">
        <v>43160</v>
      </c>
      <c r="B28" s="28">
        <v>5.9527016553023546E-2</v>
      </c>
    </row>
    <row r="29" spans="1:2">
      <c r="A29" s="27">
        <v>43191</v>
      </c>
      <c r="B29" s="28">
        <v>8.1840369286563727E-2</v>
      </c>
    </row>
    <row r="30" spans="1:2">
      <c r="A30" s="27">
        <v>43221</v>
      </c>
      <c r="B30" s="28">
        <v>8.1747518490340385E-2</v>
      </c>
    </row>
    <row r="31" spans="1:2">
      <c r="A31" s="27">
        <v>43252</v>
      </c>
      <c r="B31" s="28">
        <v>8.6263297621000684E-2</v>
      </c>
    </row>
    <row r="32" spans="1:2">
      <c r="A32" s="27">
        <v>43282</v>
      </c>
      <c r="B32" s="28">
        <v>0.10722749405216944</v>
      </c>
    </row>
    <row r="33" spans="1:2">
      <c r="A33" s="27">
        <v>43313</v>
      </c>
      <c r="B33" s="28">
        <v>0.1093910653435257</v>
      </c>
    </row>
    <row r="34" spans="1:2">
      <c r="A34" s="27">
        <v>43344</v>
      </c>
      <c r="B34" s="28">
        <v>8.0268806686565469E-2</v>
      </c>
    </row>
    <row r="35" spans="1:2">
      <c r="A35" s="27">
        <v>43374</v>
      </c>
      <c r="B35" s="28">
        <v>5.3165463306081046E-2</v>
      </c>
    </row>
    <row r="36" spans="1:2">
      <c r="A36" s="27">
        <v>43405</v>
      </c>
      <c r="B36" s="28">
        <v>5.6856171587161879E-2</v>
      </c>
    </row>
    <row r="37" spans="1:2">
      <c r="A37" s="27">
        <v>43435</v>
      </c>
      <c r="B37" s="28">
        <v>4.5650828996379969E-2</v>
      </c>
    </row>
    <row r="38" spans="1:2">
      <c r="A38" s="27">
        <v>43466</v>
      </c>
      <c r="B38" s="28">
        <v>5.0447524498379887E-2</v>
      </c>
    </row>
    <row r="39" spans="1:2">
      <c r="A39" s="27">
        <v>43497</v>
      </c>
      <c r="B39" s="28">
        <v>5.5111524143583425E-2</v>
      </c>
    </row>
    <row r="40" spans="1:2">
      <c r="A40" s="27">
        <v>43525</v>
      </c>
      <c r="B40" s="28">
        <v>4.6772335559175669E-2</v>
      </c>
    </row>
    <row r="41" spans="1:2">
      <c r="A41" s="27">
        <v>43556</v>
      </c>
      <c r="B41" s="28">
        <v>5.032208845038702E-2</v>
      </c>
    </row>
    <row r="42" spans="1:2">
      <c r="A42" s="27">
        <v>43586</v>
      </c>
      <c r="B42" s="28">
        <v>5.2614956397133525E-2</v>
      </c>
    </row>
    <row r="43" spans="1:2">
      <c r="A43" s="27">
        <v>43617</v>
      </c>
      <c r="B43" s="28">
        <v>4.4595623387893517E-2</v>
      </c>
    </row>
    <row r="44" spans="1:2">
      <c r="A44" s="27">
        <v>43647</v>
      </c>
      <c r="B44" s="28">
        <v>4.7083216311237568E-2</v>
      </c>
    </row>
    <row r="45" spans="1:2">
      <c r="A45" s="27">
        <v>43678</v>
      </c>
      <c r="B45" s="28">
        <v>5.0169071277551512E-2</v>
      </c>
    </row>
    <row r="46" spans="1:2">
      <c r="A46" s="27">
        <v>43709</v>
      </c>
      <c r="B46" s="28">
        <v>5.2646675190712505E-2</v>
      </c>
    </row>
    <row r="47" spans="1:2">
      <c r="A47" s="27">
        <v>43739</v>
      </c>
      <c r="B47" s="28">
        <v>5.0365382784521531E-2</v>
      </c>
    </row>
    <row r="48" spans="1:2">
      <c r="A48" s="27">
        <v>43770</v>
      </c>
      <c r="B48" s="28">
        <v>5.0390611835273651E-2</v>
      </c>
    </row>
    <row r="49" spans="1:2">
      <c r="A49" s="27">
        <v>43800</v>
      </c>
      <c r="B49" s="28">
        <v>4.8647389023725562E-2</v>
      </c>
    </row>
    <row r="50" spans="1:2">
      <c r="A50" s="27">
        <v>43831</v>
      </c>
      <c r="B50" s="28">
        <v>4.675138176280047E-2</v>
      </c>
    </row>
    <row r="51" spans="1:2">
      <c r="A51" s="27">
        <v>43862</v>
      </c>
      <c r="B51" s="28">
        <v>4.6509313904236134E-2</v>
      </c>
    </row>
    <row r="52" spans="1:2">
      <c r="A52" s="27">
        <v>43891</v>
      </c>
      <c r="B52" s="28">
        <v>5.8416388000633201E-2</v>
      </c>
    </row>
    <row r="53" spans="1:2">
      <c r="A53" s="27">
        <v>43922</v>
      </c>
      <c r="B53" s="28">
        <v>5.2655220263926585E-2</v>
      </c>
    </row>
    <row r="54" spans="1:2">
      <c r="A54" s="27">
        <v>43952</v>
      </c>
      <c r="B54" s="28">
        <v>5.2805284721423006E-2</v>
      </c>
    </row>
    <row r="55" spans="1:2">
      <c r="A55" s="27">
        <v>43983</v>
      </c>
      <c r="B55" s="28">
        <v>5.0159792173035067E-2</v>
      </c>
    </row>
    <row r="56" spans="1:2">
      <c r="A56" s="27">
        <v>44013</v>
      </c>
      <c r="B56" s="28">
        <v>3.7286728303865417E-2</v>
      </c>
    </row>
    <row r="57" spans="1:2">
      <c r="A57" s="27">
        <v>44044</v>
      </c>
      <c r="B57" s="28">
        <v>3.5936058995073683E-2</v>
      </c>
    </row>
    <row r="58" spans="1:2">
      <c r="A58" s="27">
        <v>44075</v>
      </c>
      <c r="B58" s="28">
        <v>3.3185821645244203E-2</v>
      </c>
    </row>
    <row r="59" spans="1:2">
      <c r="A59" s="27">
        <v>44105</v>
      </c>
      <c r="B59" s="28">
        <v>0.10544568207624078</v>
      </c>
    </row>
    <row r="60" spans="1:2">
      <c r="A60" s="27">
        <v>44136</v>
      </c>
      <c r="B60" s="28">
        <v>9.8883756294637012E-2</v>
      </c>
    </row>
    <row r="61" spans="1:2">
      <c r="A61" s="27">
        <v>44166</v>
      </c>
      <c r="B61" s="28">
        <v>9.0011615759446495E-2</v>
      </c>
    </row>
    <row r="62" spans="1:2">
      <c r="A62" s="27">
        <v>44197</v>
      </c>
      <c r="B62" s="28">
        <v>9.2378797847715327E-2</v>
      </c>
    </row>
    <row r="63" spans="1:2">
      <c r="A63" s="27">
        <v>44228</v>
      </c>
      <c r="B63" s="28">
        <v>9.4605604418119479E-2</v>
      </c>
    </row>
    <row r="64" spans="1:2">
      <c r="A64" s="27">
        <v>44256</v>
      </c>
      <c r="B64" s="28">
        <v>9.419131804599426E-2</v>
      </c>
    </row>
    <row r="65" spans="1:7">
      <c r="A65" s="27">
        <v>44287</v>
      </c>
      <c r="B65" s="28">
        <v>0.12182519498153375</v>
      </c>
    </row>
    <row r="66" spans="1:7">
      <c r="A66" s="27">
        <v>44317</v>
      </c>
      <c r="B66" s="28">
        <v>0.12197297404259452</v>
      </c>
    </row>
    <row r="67" spans="1:7">
      <c r="A67" s="27">
        <v>44348</v>
      </c>
      <c r="B67" s="28">
        <v>0.12148388628357489</v>
      </c>
    </row>
    <row r="68" spans="1:7">
      <c r="A68" s="27">
        <v>44378</v>
      </c>
      <c r="B68" s="28">
        <v>9.6512726418397948E-2</v>
      </c>
    </row>
    <row r="69" spans="1:7">
      <c r="A69" s="27">
        <v>44409</v>
      </c>
      <c r="B69" s="28">
        <v>9.6868505533972596E-2</v>
      </c>
    </row>
    <row r="70" spans="1:7">
      <c r="A70" s="27">
        <v>44440</v>
      </c>
      <c r="B70" s="28">
        <v>9.2679339122025389E-2</v>
      </c>
    </row>
    <row r="71" spans="1:7">
      <c r="A71" s="27">
        <v>44470</v>
      </c>
      <c r="B71" s="28">
        <v>9.3745489716672792E-2</v>
      </c>
    </row>
    <row r="72" spans="1:7" ht="15.75">
      <c r="A72" s="27">
        <v>44501</v>
      </c>
      <c r="B72" s="28">
        <v>9.4038154750377398E-2</v>
      </c>
      <c r="G72" s="30" t="s">
        <v>84</v>
      </c>
    </row>
    <row r="73" spans="1:7">
      <c r="A73" s="27">
        <v>44531</v>
      </c>
      <c r="B73" s="28">
        <v>7.3056243602482182E-2</v>
      </c>
    </row>
    <row r="74" spans="1:7">
      <c r="A74" s="27">
        <v>44562</v>
      </c>
      <c r="B74" s="28">
        <v>7.6688680661605835E-2</v>
      </c>
    </row>
    <row r="75" spans="1:7">
      <c r="A75" s="27">
        <v>44593</v>
      </c>
      <c r="B75" s="28">
        <v>7.6541761490149171E-2</v>
      </c>
    </row>
    <row r="76" spans="1:7">
      <c r="A76" s="27">
        <v>44621</v>
      </c>
      <c r="B76" s="28">
        <v>7.4734231079483959E-2</v>
      </c>
    </row>
    <row r="77" spans="1:7">
      <c r="A77" s="27">
        <v>44652</v>
      </c>
      <c r="B77" s="28">
        <v>7.4180986231687104E-2</v>
      </c>
    </row>
    <row r="78" spans="1:7">
      <c r="A78" s="27">
        <v>44682</v>
      </c>
      <c r="B78" s="28">
        <v>7.3944436042850614E-2</v>
      </c>
    </row>
    <row r="79" spans="1:7">
      <c r="A79" s="27">
        <v>44713</v>
      </c>
      <c r="B79" s="28">
        <v>6.8125200464929689E-2</v>
      </c>
    </row>
    <row r="80" spans="1:7">
      <c r="A80" s="27">
        <v>44743</v>
      </c>
      <c r="B80" s="28">
        <v>6.4926028103003366E-2</v>
      </c>
    </row>
    <row r="81" spans="1:6">
      <c r="A81" s="27">
        <v>44774</v>
      </c>
      <c r="B81" s="28">
        <v>5.9353501584645828E-2</v>
      </c>
    </row>
    <row r="82" spans="1:6">
      <c r="A82" s="27">
        <v>44805</v>
      </c>
      <c r="B82" s="28">
        <v>6.043233826738649E-2</v>
      </c>
    </row>
    <row r="83" spans="1:6">
      <c r="A83" s="27">
        <v>44835</v>
      </c>
      <c r="B83" s="28">
        <v>6.2740296081188057E-2</v>
      </c>
    </row>
    <row r="84" spans="1:6">
      <c r="A84" s="27">
        <v>44866</v>
      </c>
      <c r="B84" s="28">
        <v>6.0997214170948076E-2</v>
      </c>
    </row>
    <row r="85" spans="1:6">
      <c r="A85" s="27">
        <v>44896</v>
      </c>
      <c r="B85" s="28">
        <v>6.0295746693123459E-2</v>
      </c>
    </row>
    <row r="86" spans="1:6">
      <c r="A86" s="27">
        <v>44927</v>
      </c>
      <c r="B86" s="28">
        <v>5.7022523500598228E-2</v>
      </c>
    </row>
    <row r="87" spans="1:6">
      <c r="A87" s="27">
        <v>44958</v>
      </c>
      <c r="B87" s="28">
        <v>6.1632914521666332E-2</v>
      </c>
    </row>
    <row r="88" spans="1:6" ht="15.75">
      <c r="A88" s="27">
        <v>44986</v>
      </c>
      <c r="B88" s="28">
        <v>5.7521121400820323E-2</v>
      </c>
      <c r="F88" s="32" t="s">
        <v>85</v>
      </c>
    </row>
    <row r="89" spans="1:6">
      <c r="A89" s="27">
        <v>45017</v>
      </c>
      <c r="B89" s="28">
        <v>7.2946712314570741E-2</v>
      </c>
    </row>
    <row r="90" spans="1:6">
      <c r="A90" s="27">
        <v>45047</v>
      </c>
      <c r="B90" s="28">
        <v>7.6564180592538361E-2</v>
      </c>
    </row>
    <row r="91" spans="1:6">
      <c r="A91" s="27">
        <v>45078</v>
      </c>
      <c r="B91" s="28">
        <v>6.4701400760499392E-2</v>
      </c>
    </row>
    <row r="92" spans="1:6">
      <c r="A92" s="27">
        <v>45108</v>
      </c>
      <c r="B92" s="28">
        <v>6.8022788999662992E-2</v>
      </c>
    </row>
    <row r="93" spans="1:6">
      <c r="A93" s="27">
        <v>45139</v>
      </c>
      <c r="B93" s="28">
        <v>6.7674759755652097E-2</v>
      </c>
    </row>
    <row r="94" spans="1:6">
      <c r="A94" s="27">
        <v>45170</v>
      </c>
      <c r="B94" s="28">
        <v>6.0582983760468639E-2</v>
      </c>
    </row>
    <row r="95" spans="1:6">
      <c r="A95" s="27">
        <v>45200</v>
      </c>
      <c r="B95" s="28">
        <v>6.551227134722841E-2</v>
      </c>
    </row>
    <row r="96" spans="1:6">
      <c r="A96" s="27">
        <v>45231</v>
      </c>
      <c r="B96" s="28">
        <v>7.0795262719532917E-2</v>
      </c>
    </row>
    <row r="97" spans="1:2">
      <c r="A97" s="27">
        <v>45261</v>
      </c>
      <c r="B97" s="28">
        <v>7.8433922573361861E-2</v>
      </c>
    </row>
    <row r="98" spans="1:2">
      <c r="A98" s="27">
        <v>45292</v>
      </c>
      <c r="B98" s="28">
        <v>7.4462802449096407E-2</v>
      </c>
    </row>
    <row r="99" spans="1:2">
      <c r="A99" s="27">
        <v>45323</v>
      </c>
      <c r="B99" s="28">
        <v>7.8650860201584127E-2</v>
      </c>
    </row>
    <row r="100" spans="1:2">
      <c r="A100" s="27">
        <v>45352</v>
      </c>
      <c r="B100" s="28">
        <v>8.5185050913454852E-2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E3501-08A5-41E0-8D85-1486D5CB1D2D}">
  <sheetPr>
    <tabColor theme="9"/>
  </sheetPr>
  <dimension ref="B1:G21"/>
  <sheetViews>
    <sheetView showGridLines="0" zoomScaleNormal="100" workbookViewId="0">
      <selection activeCell="L15" sqref="L15"/>
    </sheetView>
  </sheetViews>
  <sheetFormatPr baseColWidth="10" defaultRowHeight="15"/>
  <cols>
    <col min="1" max="1" width="9.42578125" customWidth="1"/>
    <col min="2" max="2" width="32.5703125" customWidth="1"/>
  </cols>
  <sheetData>
    <row r="1" spans="2:7">
      <c r="B1" t="s">
        <v>155</v>
      </c>
      <c r="C1" t="s">
        <v>156</v>
      </c>
      <c r="G1" t="s">
        <v>158</v>
      </c>
    </row>
    <row r="2" spans="2:7">
      <c r="B2" t="s">
        <v>92</v>
      </c>
      <c r="C2" s="43">
        <v>7.6877631136144506</v>
      </c>
    </row>
    <row r="3" spans="2:7">
      <c r="B3" t="s">
        <v>94</v>
      </c>
      <c r="C3" s="43">
        <v>9.561878562808662</v>
      </c>
    </row>
    <row r="4" spans="2:7">
      <c r="B4" t="s">
        <v>96</v>
      </c>
      <c r="C4" s="43">
        <v>26.062321359991646</v>
      </c>
    </row>
    <row r="5" spans="2:7">
      <c r="B5" t="s">
        <v>93</v>
      </c>
      <c r="C5" s="43">
        <v>27.717983775190643</v>
      </c>
    </row>
    <row r="6" spans="2:7">
      <c r="B6" t="s">
        <v>95</v>
      </c>
      <c r="C6" s="43">
        <v>28.970053188394598</v>
      </c>
    </row>
    <row r="7" spans="2:7">
      <c r="B7" t="s">
        <v>155</v>
      </c>
      <c r="C7" s="43" t="s">
        <v>156</v>
      </c>
    </row>
    <row r="8" spans="2:7">
      <c r="B8" t="s">
        <v>92</v>
      </c>
      <c r="C8" s="43">
        <v>8.8340711590933001</v>
      </c>
    </row>
    <row r="9" spans="2:7">
      <c r="B9" t="s">
        <v>94</v>
      </c>
      <c r="C9" s="43">
        <v>9.392434078844401</v>
      </c>
    </row>
    <row r="10" spans="2:7">
      <c r="B10" t="s">
        <v>96</v>
      </c>
      <c r="C10" s="43">
        <v>21.400850839775689</v>
      </c>
    </row>
    <row r="11" spans="2:7">
      <c r="B11" t="s">
        <v>95</v>
      </c>
      <c r="C11" s="43">
        <v>27.532351391636695</v>
      </c>
    </row>
    <row r="12" spans="2:7">
      <c r="B12" t="s">
        <v>93</v>
      </c>
      <c r="C12" s="43">
        <v>32.840292530649918</v>
      </c>
    </row>
    <row r="14" spans="2:7">
      <c r="B14" t="s">
        <v>159</v>
      </c>
    </row>
    <row r="15" spans="2:7">
      <c r="B15" s="59" t="s">
        <v>154</v>
      </c>
      <c r="C15" s="60">
        <v>45352</v>
      </c>
    </row>
    <row r="16" spans="2:7">
      <c r="B16" s="61" t="s">
        <v>135</v>
      </c>
      <c r="C16" s="62">
        <v>0.75</v>
      </c>
    </row>
    <row r="17" spans="2:3">
      <c r="B17" s="63" t="s">
        <v>137</v>
      </c>
      <c r="C17" s="64">
        <v>0.42857142857142855</v>
      </c>
    </row>
    <row r="18" spans="2:3">
      <c r="B18" s="63" t="s">
        <v>134</v>
      </c>
      <c r="C18" s="64">
        <v>0</v>
      </c>
    </row>
    <row r="19" spans="2:3">
      <c r="B19" s="63" t="s">
        <v>138</v>
      </c>
      <c r="C19" s="64">
        <v>-0.14285714285714285</v>
      </c>
    </row>
    <row r="20" spans="2:3">
      <c r="B20" s="63" t="s">
        <v>136</v>
      </c>
      <c r="C20" s="64">
        <v>-0.83333333333333337</v>
      </c>
    </row>
    <row r="21" spans="2:3">
      <c r="B21" s="58"/>
      <c r="C21" s="58"/>
    </row>
  </sheetData>
  <autoFilter ref="B7:C12" xr:uid="{752E3501-08A5-41E0-8D85-1486D5CB1D2D}">
    <sortState xmlns:xlrd2="http://schemas.microsoft.com/office/spreadsheetml/2017/richdata2" ref="B8:C12">
      <sortCondition ref="C7:C12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P1.A</vt:lpstr>
      <vt:lpstr>P1.B</vt:lpstr>
      <vt:lpstr>P2</vt:lpstr>
      <vt:lpstr>P3</vt:lpstr>
      <vt:lpstr>P4.A</vt:lpstr>
      <vt:lpstr>P4.B</vt:lpstr>
      <vt:lpstr>P5</vt:lpstr>
      <vt:lpstr>P6</vt:lpstr>
      <vt:lpstr>Preguntas coyunturales</vt:lpstr>
      <vt:lpstr>P.Registro</vt:lpstr>
      <vt:lpstr>Ignorar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Sánchez Quinto Camilo Eduardo</cp:lastModifiedBy>
  <dcterms:created xsi:type="dcterms:W3CDTF">2023-04-24T15:49:19Z</dcterms:created>
  <dcterms:modified xsi:type="dcterms:W3CDTF">2024-08-02T15:07:57Z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