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Ofimat4\sgmr\DEFI\ENCUESTA CREDITO\Reporte 202009\Historicos\"/>
    </mc:Choice>
  </mc:AlternateContent>
  <xr:revisionPtr revIDLastSave="0" documentId="13_ncr:1_{2FE6BA36-E3E0-4C48-8B5F-AAAE8846D53D}" xr6:coauthVersionLast="45" xr6:coauthVersionMax="45" xr10:uidLastSave="{00000000-0000-0000-0000-000000000000}"/>
  <bookViews>
    <workbookView xWindow="-108" yWindow="-108" windowWidth="23256" windowHeight="13176"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<sst xmlns="http://schemas.openxmlformats.org/spreadsheetml/2006/main" count="2577" uniqueCount="442">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</sst>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55">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Fill="1" applyBorder="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7.8787878787878796E-2</c:v>
                </c:pt>
                <c:pt idx="1">
                  <c:v>0.395454545454545</c:v>
                </c:pt>
                <c:pt idx="2">
                  <c:v>0</c:v>
                </c:pt>
                <c:pt idx="3">
                  <c:v>0.26212121212121198</c:v>
                </c:pt>
                <c:pt idx="4">
                  <c:v>7.7272727272727298E-2</c:v>
                </c:pt>
                <c:pt idx="5">
                  <c:v>0</c:v>
                </c:pt>
                <c:pt idx="6">
                  <c:v>0</c:v>
                </c:pt>
                <c:pt idx="7">
                  <c:v>0</c:v>
                </c:pt>
                <c:pt idx="8">
                  <c:v>0</c:v>
                </c:pt>
                <c:pt idx="9">
                  <c:v>6.3636363636363602E-2</c:v>
                </c:pt>
                <c:pt idx="10">
                  <c:v>3.03030303030303E-2</c:v>
                </c:pt>
                <c:pt idx="11">
                  <c:v>3.03030303030303E-2</c:v>
                </c:pt>
                <c:pt idx="12">
                  <c:v>6.2121212121212098E-2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7.5757575757575801E-2</c:v>
                </c:pt>
                <c:pt idx="1">
                  <c:v>0.39393939393939398</c:v>
                </c:pt>
                <c:pt idx="2">
                  <c:v>0</c:v>
                </c:pt>
                <c:pt idx="3">
                  <c:v>0.28787878787878801</c:v>
                </c:pt>
                <c:pt idx="4">
                  <c:v>9.0909090909090898E-2</c:v>
                </c:pt>
                <c:pt idx="5">
                  <c:v>0</c:v>
                </c:pt>
                <c:pt idx="6">
                  <c:v>0</c:v>
                </c:pt>
                <c:pt idx="7">
                  <c:v>0</c:v>
                </c:pt>
                <c:pt idx="8">
                  <c:v>0</c:v>
                </c:pt>
                <c:pt idx="9">
                  <c:v>4.5454545454545497E-2</c:v>
                </c:pt>
                <c:pt idx="10">
                  <c:v>1.5151515151515201E-2</c:v>
                </c:pt>
                <c:pt idx="11">
                  <c:v>3.03030303030303E-2</c:v>
                </c:pt>
                <c:pt idx="12">
                  <c:v>6.0606060606060601E-2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0.18181818181818199</c:v>
                </c:pt>
                <c:pt idx="1">
                  <c:v>0.72727272727272696</c:v>
                </c:pt>
                <c:pt idx="2">
                  <c:v>0.45454545454545497</c:v>
                </c:pt>
                <c:pt idx="3">
                  <c:v>0.27272727272727298</c:v>
                </c:pt>
                <c:pt idx="4">
                  <c:v>0.81818181818181801</c:v>
                </c:pt>
                <c:pt idx="5">
                  <c:v>9.0909090909090898E-2</c:v>
                </c:pt>
                <c:pt idx="6">
                  <c:v>0.27272727272727298</c:v>
                </c:pt>
                <c:pt idx="7">
                  <c:v>9.0909090909090898E-2</c:v>
                </c:pt>
                <c:pt idx="8">
                  <c:v>9.0909090909090898E-2</c:v>
                </c:pt>
                <c:pt idx="9">
                  <c:v>0.45454545454545497</c:v>
                </c:pt>
                <c:pt idx="10">
                  <c:v>9.0909090909090898E-2</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-0.36363636363636398</c:v>
                </c:pt>
                <c:pt idx="1">
                  <c:v>-0.18181818181818199</c:v>
                </c:pt>
                <c:pt idx="2">
                  <c:v>0.63636363636363602</c:v>
                </c:pt>
                <c:pt idx="3">
                  <c:v>0.63636363636363602</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-0.18181818181818199</c:v>
                </c:pt>
                <c:pt idx="1">
                  <c:v>-0.54545454545454497</c:v>
                </c:pt>
                <c:pt idx="2">
                  <c:v>0.18181818181818199</c:v>
                </c:pt>
                <c:pt idx="3">
                  <c:v>0.18181818181818199</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-9.0909090909090898E-2</c:v>
                </c:pt>
                <c:pt idx="1">
                  <c:v>-0.45454545454545497</c:v>
                </c:pt>
                <c:pt idx="2">
                  <c:v>-0.54545454545454497</c:v>
                </c:pt>
                <c:pt idx="3">
                  <c:v>-0.18181818181818199</c:v>
                </c:pt>
                <c:pt idx="4">
                  <c:v>9.0909090909090898E-2</c:v>
                </c:pt>
                <c:pt idx="5">
                  <c:v>0.18181818181818199</c:v>
                </c:pt>
                <c:pt idx="6">
                  <c:v>0.18181818181818199</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0.30909090909090903</c:v>
                </c:pt>
                <c:pt idx="1">
                  <c:v>0.17414141414141401</c:v>
                </c:pt>
                <c:pt idx="2">
                  <c:v>0.23878787878787899</c:v>
                </c:pt>
                <c:pt idx="3">
                  <c:v>0.22545454545454499</c:v>
                </c:pt>
                <c:pt idx="4">
                  <c:v>5.2525252525252503E-2</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0.31515151515151502</c:v>
                </c:pt>
                <c:pt idx="1">
                  <c:v>0.169292929292929</c:v>
                </c:pt>
                <c:pt idx="2">
                  <c:v>0.24969696969697</c:v>
                </c:pt>
                <c:pt idx="3">
                  <c:v>0.21333333333333299</c:v>
                </c:pt>
                <c:pt idx="4">
                  <c:v>5.2525252525252503E-2</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9.0909090909090898E-2</c:v>
                </c:pt>
                <c:pt idx="1">
                  <c:v>0.63636363636363602</c:v>
                </c:pt>
                <c:pt idx="2">
                  <c:v>0.18181818181818199</c:v>
                </c:pt>
                <c:pt idx="3">
                  <c:v>9.0909090909090898E-2</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0.63636363636363602</c:v>
                </c:pt>
                <c:pt idx="2">
                  <c:v>0.18181818181818199</c:v>
                </c:pt>
                <c:pt idx="3">
                  <c:v>0.18181818181818199</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36.4%</c:v>
                </c:pt>
                <c:pt idx="1">
                  <c:v>63.6%</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0.36363636363636398</c:v>
                </c:pt>
                <c:pt idx="1">
                  <c:v>0.63636363636363602</c:v>
                </c:pt>
                <c:pt idx="2">
                  <c:v>0.36363636363636398</c:v>
                </c:pt>
                <c:pt idx="3">
                  <c:v>0</c:v>
                </c:pt>
                <c:pt idx="4">
                  <c:v>0.36363636363636398</c:v>
                </c:pt>
                <c:pt idx="5">
                  <c:v>0.18181818181818199</c:v>
                </c:pt>
                <c:pt idx="6">
                  <c:v>9.0909090909090898E-2</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9.0909090909090898E-2</c:v>
                </c:pt>
                <c:pt idx="2">
                  <c:v>9.0909090909090898E-2</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0.1</c:v>
                </c:pt>
                <c:pt idx="1">
                  <c:v>0.5</c:v>
                </c:pt>
                <c:pt idx="2">
                  <c:v>0.3</c:v>
                </c:pt>
                <c:pt idx="3">
                  <c:v>0.1</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0.2</c:v>
                </c:pt>
                <c:pt idx="2">
                  <c:v>0.4</c:v>
                </c:pt>
                <c:pt idx="3">
                  <c:v>0.4</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9.0909090909090898E-2</c:v>
                </c:pt>
                <c:pt idx="1">
                  <c:v>0.45454545454545497</c:v>
                </c:pt>
                <c:pt idx="2">
                  <c:v>0.27272727272727298</c:v>
                </c:pt>
                <c:pt idx="3">
                  <c:v>0</c:v>
                </c:pt>
                <c:pt idx="4">
                  <c:v>0.18181818181818199</c:v>
                </c:pt>
                <c:pt idx="5">
                  <c:v>9.0909090909090898E-2</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9.0909090909090898E-2</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0.18956228956228999</c:v>
                </c:pt>
                <c:pt idx="1">
                  <c:v>0.12659932659932699</c:v>
                </c:pt>
                <c:pt idx="2">
                  <c:v>0.213804713804714</c:v>
                </c:pt>
                <c:pt idx="3">
                  <c:v>0.21986531986532001</c:v>
                </c:pt>
                <c:pt idx="4">
                  <c:v>0.190909090909091</c:v>
                </c:pt>
                <c:pt idx="5">
                  <c:v>5.9259259259259303E-2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0.19096459096459101</c:v>
                </c:pt>
                <c:pt idx="1">
                  <c:v>0.14310134310134301</c:v>
                </c:pt>
                <c:pt idx="2">
                  <c:v>0.19487179487179501</c:v>
                </c:pt>
                <c:pt idx="3">
                  <c:v>0.222710622710623</c:v>
                </c:pt>
                <c:pt idx="4">
                  <c:v>0.17216117216117199</c:v>
                </c:pt>
                <c:pt idx="5">
                  <c:v>7.6190476190476197E-2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0.8</c:v>
                </c:pt>
                <c:pt idx="3">
                  <c:v>0.2</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c:v>
                </c:pt>
                <c:pt idx="2">
                  <c:v>0.4</c:v>
                </c:pt>
                <c:pt idx="3">
                  <c:v>0.4</c:v>
                </c:pt>
                <c:pt idx="4">
                  <c:v>0.2</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9.0909090909090898E-2</c:v>
                </c:pt>
                <c:pt idx="2">
                  <c:v>9.0909090909090898E-2</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9.0909090909090898E-2</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0.33333333333333298</c:v>
                </c:pt>
                <c:pt idx="2">
                  <c:v>0.16666666666666699</c:v>
                </c:pt>
                <c:pt idx="3">
                  <c:v>0.5</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0.16666666666666699</c:v>
                </c:pt>
                <c:pt idx="1">
                  <c:v>0.16666666666666699</c:v>
                </c:pt>
                <c:pt idx="2">
                  <c:v>0.16666666666666699</c:v>
                </c:pt>
                <c:pt idx="3">
                  <c:v>0.5</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0.18181818181818199</c:v>
                </c:pt>
                <c:pt idx="2">
                  <c:v>9.0909090909090898E-2</c:v>
                </c:pt>
                <c:pt idx="3">
                  <c:v>0</c:v>
                </c:pt>
                <c:pt idx="4">
                  <c:v>0</c:v>
                </c:pt>
                <c:pt idx="5">
                  <c:v>9.0909090909090898E-2</c:v>
                </c:pt>
                <c:pt idx="6">
                  <c:v>9.0909090909090898E-2</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0.18181818181818199</c:v>
                </c:pt>
                <c:pt idx="2">
                  <c:v>9.0909090909090898E-2</c:v>
                </c:pt>
                <c:pt idx="3">
                  <c:v>0</c:v>
                </c:pt>
                <c:pt idx="4">
                  <c:v>0</c:v>
                </c:pt>
                <c:pt idx="5">
                  <c:v>0</c:v>
                </c:pt>
                <c:pt idx="6">
                  <c:v>0</c:v>
                </c:pt>
                <c:pt idx="7">
                  <c:v>0.18181818181818199</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0.39393939393939398</c:v>
                </c:pt>
                <c:pt idx="1">
                  <c:v>0.10606060606060599</c:v>
                </c:pt>
                <c:pt idx="2">
                  <c:v>3.03030303030303E-2</c:v>
                </c:pt>
                <c:pt idx="3">
                  <c:v>9.0909090909090898E-2</c:v>
                </c:pt>
                <c:pt idx="4">
                  <c:v>1.5151515151515201E-2</c:v>
                </c:pt>
                <c:pt idx="5">
                  <c:v>0.22727272727272699</c:v>
                </c:pt>
                <c:pt idx="6">
                  <c:v>7.5757575757575801E-2</c:v>
                </c:pt>
                <c:pt idx="7">
                  <c:v>6.0606060606060601E-2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7.5757575757575801E-2</c:v>
                </c:pt>
                <c:pt idx="1">
                  <c:v>0.13636363636363599</c:v>
                </c:pt>
                <c:pt idx="2">
                  <c:v>9.0909090909090898E-2</c:v>
                </c:pt>
                <c:pt idx="3">
                  <c:v>4.5454545454545497E-2</c:v>
                </c:pt>
                <c:pt idx="4">
                  <c:v>0.22727272727272699</c:v>
                </c:pt>
                <c:pt idx="5">
                  <c:v>0.22727272727272699</c:v>
                </c:pt>
                <c:pt idx="6">
                  <c:v>0.19696969696969699</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0.24242424242424199</c:v>
                </c:pt>
                <c:pt idx="1">
                  <c:v>0.19696969696969699</c:v>
                </c:pt>
                <c:pt idx="2">
                  <c:v>0.24242424242424199</c:v>
                </c:pt>
                <c:pt idx="3">
                  <c:v>4.5454545454545497E-2</c:v>
                </c:pt>
                <c:pt idx="4">
                  <c:v>0.19696969696969699</c:v>
                </c:pt>
                <c:pt idx="5">
                  <c:v>3.03030303030303E-2</c:v>
                </c:pt>
                <c:pt idx="6">
                  <c:v>1.5151515151515201E-2</c:v>
                </c:pt>
                <c:pt idx="7">
                  <c:v>3.03030303030303E-2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9.0909090909090898E-2</c:v>
                </c:pt>
                <c:pt idx="1">
                  <c:v>1.8181818181818198E-2</c:v>
                </c:pt>
                <c:pt idx="2">
                  <c:v>0</c:v>
                </c:pt>
                <c:pt idx="3">
                  <c:v>0.27878787878787897</c:v>
                </c:pt>
                <c:pt idx="4">
                  <c:v>6.0606060606060601E-2</c:v>
                </c:pt>
                <c:pt idx="5">
                  <c:v>7.2727272727272696E-2</c:v>
                </c:pt>
                <c:pt idx="6">
                  <c:v>1.21212121212121E-2</c:v>
                </c:pt>
                <c:pt idx="7">
                  <c:v>0.175757575757576</c:v>
                </c:pt>
                <c:pt idx="8">
                  <c:v>3.03030303030303E-2</c:v>
                </c:pt>
                <c:pt idx="9">
                  <c:v>0.133333333333333</c:v>
                </c:pt>
                <c:pt idx="10">
                  <c:v>4.2424242424242399E-2</c:v>
                </c:pt>
                <c:pt idx="11">
                  <c:v>2.4242424242424201E-2</c:v>
                </c:pt>
                <c:pt idx="12">
                  <c:v>3.6363636363636397E-2</c:v>
                </c:pt>
                <c:pt idx="13">
                  <c:v>6.0606060606060597E-3</c:v>
                </c:pt>
                <c:pt idx="14">
                  <c:v>1.8181818181818198E-2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4.8484848484848499E-2</c:v>
                </c:pt>
                <c:pt idx="2">
                  <c:v>9.0909090909090898E-2</c:v>
                </c:pt>
                <c:pt idx="3">
                  <c:v>6.0606060606060601E-2</c:v>
                </c:pt>
                <c:pt idx="4">
                  <c:v>0</c:v>
                </c:pt>
                <c:pt idx="5">
                  <c:v>3.03030303030303E-2</c:v>
                </c:pt>
                <c:pt idx="6">
                  <c:v>4.2424242424242399E-2</c:v>
                </c:pt>
                <c:pt idx="7">
                  <c:v>0.27878787878787897</c:v>
                </c:pt>
                <c:pt idx="8">
                  <c:v>0.13939393939393899</c:v>
                </c:pt>
                <c:pt idx="9">
                  <c:v>3.03030303030303E-2</c:v>
                </c:pt>
                <c:pt idx="10">
                  <c:v>8.4848484848484895E-2</c:v>
                </c:pt>
                <c:pt idx="11">
                  <c:v>4.2424242424242399E-2</c:v>
                </c:pt>
                <c:pt idx="12">
                  <c:v>0.12121212121212099</c:v>
                </c:pt>
                <c:pt idx="13">
                  <c:v>0</c:v>
                </c:pt>
                <c:pt idx="14">
                  <c:v>3.03030303030303E-2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0.45454545454545497</c:v>
                </c:pt>
                <c:pt idx="1">
                  <c:v>0.72727272727272696</c:v>
                </c:pt>
                <c:pt idx="2">
                  <c:v>0</c:v>
                </c:pt>
                <c:pt idx="3">
                  <c:v>0</c:v>
                </c:pt>
                <c:pt idx="4">
                  <c:v>0.45454545454545497</c:v>
                </c:pt>
                <c:pt idx="5">
                  <c:v>0</c:v>
                </c:pt>
                <c:pt idx="6">
                  <c:v>9.0909090909090898E-2</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0.114497354497355</c:v>
                </c:pt>
                <c:pt idx="1">
                  <c:v>7.7089947089947097E-2</c:v>
                </c:pt>
                <c:pt idx="2">
                  <c:v>7.9030321530321496E-2</c:v>
                </c:pt>
                <c:pt idx="3">
                  <c:v>8.8769841269841304E-2</c:v>
                </c:pt>
                <c:pt idx="4">
                  <c:v>0.13095238095238099</c:v>
                </c:pt>
                <c:pt idx="5">
                  <c:v>6.3364875864875894E-2</c:v>
                </c:pt>
                <c:pt idx="6">
                  <c:v>6.7645502645502703E-2</c:v>
                </c:pt>
                <c:pt idx="7">
                  <c:v>5.1424501424501397E-2</c:v>
                </c:pt>
                <c:pt idx="8">
                  <c:v>4.7500000000000001E-2</c:v>
                </c:pt>
                <c:pt idx="9">
                  <c:v>4.7386039886039899E-2</c:v>
                </c:pt>
                <c:pt idx="10">
                  <c:v>6.4404761904761895E-2</c:v>
                </c:pt>
                <c:pt idx="11">
                  <c:v>5.5349002849002897E-2</c:v>
                </c:pt>
                <c:pt idx="12">
                  <c:v>5.2792022792022802E-2</c:v>
                </c:pt>
                <c:pt idx="13">
                  <c:v>5.4665242165242198E-2</c:v>
                </c:pt>
                <c:pt idx="14">
                  <c:v>5.1282051282051299E-3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-0.36363636363636398</c:v>
                </c:pt>
                <c:pt idx="1">
                  <c:v>-0.45454545454545497</c:v>
                </c:pt>
                <c:pt idx="2">
                  <c:v>-0.54545454545454497</c:v>
                </c:pt>
                <c:pt idx="3">
                  <c:v>-0.54545454545454497</c:v>
                </c:pt>
                <c:pt idx="4">
                  <c:v>-0.45454545454545497</c:v>
                </c:pt>
                <c:pt idx="5">
                  <c:v>-0.45454545454545497</c:v>
                </c:pt>
                <c:pt idx="6">
                  <c:v>-0.27272727272727298</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0.36363636363636398</c:v>
                </c:pt>
                <c:pt idx="1">
                  <c:v>0.36363636363636398</c:v>
                </c:pt>
                <c:pt idx="2">
                  <c:v>9.0909090909090898E-2</c:v>
                </c:pt>
                <c:pt idx="3">
                  <c:v>-0.18181818181818199</c:v>
                </c:pt>
                <c:pt idx="4">
                  <c:v>0</c:v>
                </c:pt>
                <c:pt idx="5">
                  <c:v>0.45454545454545497</c:v>
                </c:pt>
                <c:pt idx="6">
                  <c:v>9.0909090909090898E-2</c:v>
                </c:pt>
                <c:pt idx="7">
                  <c:v>-9.0909090909090898E-2</c:v>
                </c:pt>
                <c:pt idx="8">
                  <c:v>-0.36363636363636398</c:v>
                </c:pt>
                <c:pt idx="9">
                  <c:v>0.18181818181818199</c:v>
                </c:pt>
                <c:pt idx="10">
                  <c:v>-9.0909090909090898E-2</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5.6573824498352798E-2</c:v>
                </c:pt>
                <c:pt idx="1">
                  <c:v>5.8355795148247999E-2</c:v>
                </c:pt>
                <c:pt idx="2">
                  <c:v>8.0967355495657395E-2</c:v>
                </c:pt>
                <c:pt idx="3">
                  <c:v>0.23811021263851501</c:v>
                </c:pt>
                <c:pt idx="4">
                  <c:v>0.22740341419586699</c:v>
                </c:pt>
                <c:pt idx="5">
                  <c:v>6.7475292003593895E-2</c:v>
                </c:pt>
                <c:pt idx="6">
                  <c:v>6.01377657981432E-2</c:v>
                </c:pt>
                <c:pt idx="7">
                  <c:v>6.2324049116502002E-2</c:v>
                </c:pt>
                <c:pt idx="8">
                  <c:v>6.8074273734651095E-2</c:v>
                </c:pt>
                <c:pt idx="9">
                  <c:v>6.7280622941000304E-2</c:v>
                </c:pt>
                <c:pt idx="10">
                  <c:v>1.3297394429469899E-2</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12</xdr:col>
      <xdr:colOff>581025</xdr:colOff>
      <xdr:row>19</xdr:row>
      <xdr:rowOff>28575</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5"/>
  <sheetViews>
    <sheetView showGridLines="0" tabSelected="1" zoomScaleNormal="100" workbookViewId="0">
      <selection activeCell="D6" sqref="D6"/>
    </sheetView>
  </sheetViews>
  <sheetFormatPr baseColWidth="10" defaultRowHeight="15" x14ac:dyDescent="0.25"/>
  <cols>
    <col min="3" max="3" width="11.42578125" style="28" customWidth="1"/>
    <col min="4" max="4" width="11.42578125" style="28"/>
  </cols>
  <sheetData>
    <row r="1" spans="2:6" s="67" customFormat="1" x14ac:dyDescent="0.25">
      <c r="C1" s="28"/>
      <c r="D1" s="28"/>
    </row>
    <row r="2" spans="2:6" s="67" customFormat="1" x14ac:dyDescent="0.25">
      <c r="C2" s="28"/>
    </row>
    <row r="3" spans="2:6" s="67" customFormat="1" x14ac:dyDescent="0.25">
      <c r="C3" s="67" t="s">
        <v>403</v>
      </c>
    </row>
    <row r="4" spans="2:6" s="67" customFormat="1" x14ac:dyDescent="0.25"/>
    <row r="5" spans="2:6" s="67" customFormat="1" x14ac:dyDescent="0.25">
      <c r="C5" s="311" t="s">
        <v>402</v>
      </c>
      <c r="D5" s="312"/>
    </row>
    <row r="6" spans="2:6" s="67" customFormat="1" x14ac:dyDescent="0.25">
      <c r="C6" t="s">
        <v>295</v>
      </c>
      <c r="D6" s="310">
        <v>44075</v>
      </c>
    </row>
    <row r="7" spans="2:6" s="67" customFormat="1" x14ac:dyDescent="0.25">
      <c r="C7" t="s">
        <v>296</v>
      </c>
      <c r="D7" s="309" t="s">
        <v>343</v>
      </c>
    </row>
    <row r="8" spans="2:6" s="67" customFormat="1" x14ac:dyDescent="0.25">
      <c r="C8" s="28"/>
      <c r="D8" s="28"/>
    </row>
    <row r="9" spans="2:6" s="67" customFormat="1" x14ac:dyDescent="0.25">
      <c r="C9" s="308" t="s">
        <v>400</v>
      </c>
      <c r="E9" s="28"/>
    </row>
    <row r="11" spans="2:6" x14ac:dyDescent="0.25">
      <c r="C11" s="28" t="s">
        <v>432</v>
      </c>
      <c r="D11" s="28" t="s">
        <v>433</v>
      </c>
      <c r="E11" s="28" t="s">
        <v>342</v>
      </c>
    </row>
    <row r="12" spans="2:6" x14ac:dyDescent="0.25">
      <c r="C12" s="28" t="s">
        <v>37</v>
      </c>
      <c r="D12" s="28" t="s">
        <v>297</v>
      </c>
      <c r="E12" t="s">
        <v>352</v>
      </c>
    </row>
    <row r="13" spans="2:6" x14ac:dyDescent="0.25">
      <c r="B13" s="67"/>
      <c r="C13" s="28" t="s">
        <v>38</v>
      </c>
      <c r="D13" s="28" t="s">
        <v>298</v>
      </c>
      <c r="E13" t="s">
        <v>353</v>
      </c>
      <c r="F13" s="67"/>
    </row>
    <row r="14" spans="2:6" x14ac:dyDescent="0.25">
      <c r="B14" s="67"/>
      <c r="C14" s="28" t="s">
        <v>39</v>
      </c>
      <c r="D14" s="28" t="s">
        <v>299</v>
      </c>
      <c r="E14" s="28" t="s">
        <v>354</v>
      </c>
      <c r="F14" s="67"/>
    </row>
    <row r="15" spans="2:6" x14ac:dyDescent="0.25">
      <c r="B15" s="67"/>
      <c r="C15" s="28" t="s">
        <v>40</v>
      </c>
      <c r="D15" s="28" t="s">
        <v>300</v>
      </c>
      <c r="E15" s="28" t="s">
        <v>355</v>
      </c>
      <c r="F15" s="67"/>
    </row>
    <row r="16" spans="2:6" x14ac:dyDescent="0.25">
      <c r="B16" s="28"/>
      <c r="C16" s="28" t="s">
        <v>82</v>
      </c>
      <c r="D16" s="28" t="s">
        <v>301</v>
      </c>
      <c r="E16" t="s">
        <v>356</v>
      </c>
      <c r="F16" s="67"/>
    </row>
    <row r="17" spans="2:6" x14ac:dyDescent="0.25">
      <c r="B17" s="28"/>
      <c r="C17" s="28" t="s">
        <v>41</v>
      </c>
      <c r="D17" s="28" t="s">
        <v>302</v>
      </c>
      <c r="E17" t="s">
        <v>357</v>
      </c>
      <c r="F17" s="67"/>
    </row>
    <row r="18" spans="2:6" x14ac:dyDescent="0.25">
      <c r="B18" s="28"/>
      <c r="C18" s="28" t="s">
        <v>348</v>
      </c>
      <c r="D18" s="28" t="s">
        <v>303</v>
      </c>
      <c r="E18" s="67" t="s">
        <v>358</v>
      </c>
      <c r="F18" s="67"/>
    </row>
    <row r="19" spans="2:6" x14ac:dyDescent="0.25">
      <c r="B19" s="28"/>
      <c r="C19" s="28" t="s">
        <v>349</v>
      </c>
      <c r="D19" s="28" t="s">
        <v>304</v>
      </c>
      <c r="E19" s="67" t="s">
        <v>359</v>
      </c>
      <c r="F19" s="67"/>
    </row>
    <row r="20" spans="2:6" x14ac:dyDescent="0.25">
      <c r="B20" s="28"/>
      <c r="C20" s="28" t="s">
        <v>42</v>
      </c>
      <c r="D20" s="28" t="s">
        <v>305</v>
      </c>
      <c r="E20" s="67" t="s">
        <v>360</v>
      </c>
      <c r="F20" s="67"/>
    </row>
    <row r="21" spans="2:6" x14ac:dyDescent="0.25">
      <c r="B21" s="28"/>
      <c r="C21" s="28" t="s">
        <v>43</v>
      </c>
      <c r="D21" s="28" t="s">
        <v>306</v>
      </c>
      <c r="E21" s="67" t="s">
        <v>361</v>
      </c>
      <c r="F21" s="67"/>
    </row>
    <row r="22" spans="2:6" x14ac:dyDescent="0.25">
      <c r="B22" s="28"/>
      <c r="C22" s="28" t="s">
        <v>44</v>
      </c>
      <c r="D22" s="28" t="s">
        <v>307</v>
      </c>
      <c r="E22" s="67" t="s">
        <v>95</v>
      </c>
      <c r="F22" s="67"/>
    </row>
    <row r="23" spans="2:6" x14ac:dyDescent="0.25">
      <c r="B23" s="28"/>
      <c r="C23" s="28" t="s">
        <v>45</v>
      </c>
      <c r="D23" s="28" t="s">
        <v>308</v>
      </c>
      <c r="E23" s="67" t="s">
        <v>362</v>
      </c>
      <c r="F23" s="67"/>
    </row>
    <row r="24" spans="2:6" x14ac:dyDescent="0.25">
      <c r="B24" s="67"/>
      <c r="C24" s="28" t="s">
        <v>46</v>
      </c>
      <c r="D24" s="28" t="s">
        <v>309</v>
      </c>
      <c r="E24" s="67" t="s">
        <v>363</v>
      </c>
      <c r="F24" s="67"/>
    </row>
    <row r="25" spans="2:6" x14ac:dyDescent="0.25">
      <c r="B25" s="67"/>
      <c r="C25" s="28" t="s">
        <v>47</v>
      </c>
      <c r="D25" s="28" t="s">
        <v>310</v>
      </c>
      <c r="E25" t="s">
        <v>364</v>
      </c>
      <c r="F25" s="67"/>
    </row>
    <row r="26" spans="2:6" x14ac:dyDescent="0.25">
      <c r="B26" s="67"/>
      <c r="C26" s="28" t="s">
        <v>48</v>
      </c>
      <c r="D26" s="28" t="s">
        <v>311</v>
      </c>
      <c r="E26" t="s">
        <v>365</v>
      </c>
      <c r="F26" s="67"/>
    </row>
    <row r="27" spans="2:6" x14ac:dyDescent="0.25">
      <c r="B27" s="67"/>
      <c r="C27" s="28" t="s">
        <v>49</v>
      </c>
      <c r="D27" s="28" t="s">
        <v>312</v>
      </c>
      <c r="E27" t="s">
        <v>366</v>
      </c>
      <c r="F27" s="67"/>
    </row>
    <row r="28" spans="2:6" x14ac:dyDescent="0.25">
      <c r="B28" s="67"/>
      <c r="C28" s="28" t="s">
        <v>50</v>
      </c>
      <c r="D28" s="28" t="s">
        <v>313</v>
      </c>
      <c r="E28" t="s">
        <v>367</v>
      </c>
      <c r="F28" s="67"/>
    </row>
    <row r="29" spans="2:6" x14ac:dyDescent="0.25">
      <c r="B29" s="67"/>
      <c r="C29" s="28" t="s">
        <v>51</v>
      </c>
      <c r="D29" s="28" t="s">
        <v>314</v>
      </c>
      <c r="E29" t="s">
        <v>368</v>
      </c>
      <c r="F29" s="67"/>
    </row>
    <row r="30" spans="2:6" x14ac:dyDescent="0.25">
      <c r="B30" s="67"/>
      <c r="C30" s="28" t="s">
        <v>52</v>
      </c>
      <c r="D30" s="28" t="s">
        <v>401</v>
      </c>
      <c r="E30" t="s">
        <v>169</v>
      </c>
      <c r="F30" s="67"/>
    </row>
    <row r="31" spans="2:6" x14ac:dyDescent="0.25">
      <c r="B31" s="28"/>
      <c r="C31" s="28" t="s">
        <v>53</v>
      </c>
      <c r="D31" s="28" t="s">
        <v>315</v>
      </c>
      <c r="E31" t="s">
        <v>369</v>
      </c>
      <c r="F31" s="67"/>
    </row>
    <row r="32" spans="2:6" x14ac:dyDescent="0.25">
      <c r="B32" s="28"/>
      <c r="C32" s="28" t="s">
        <v>54</v>
      </c>
      <c r="D32" s="28" t="s">
        <v>316</v>
      </c>
      <c r="E32" t="s">
        <v>370</v>
      </c>
      <c r="F32" s="67"/>
    </row>
    <row r="33" spans="2:6" x14ac:dyDescent="0.25">
      <c r="B33" s="28"/>
      <c r="C33" s="28" t="s">
        <v>55</v>
      </c>
      <c r="D33" s="28" t="s">
        <v>317</v>
      </c>
      <c r="E33" t="s">
        <v>371</v>
      </c>
      <c r="F33" s="67"/>
    </row>
    <row r="34" spans="2:6" x14ac:dyDescent="0.25">
      <c r="B34" s="28"/>
      <c r="C34" s="28" t="s">
        <v>56</v>
      </c>
      <c r="D34" s="28" t="s">
        <v>318</v>
      </c>
      <c r="E34" t="s">
        <v>372</v>
      </c>
      <c r="F34" s="67"/>
    </row>
    <row r="35" spans="2:6" x14ac:dyDescent="0.25">
      <c r="B35" s="28"/>
      <c r="C35" s="28" t="s">
        <v>57</v>
      </c>
      <c r="D35" s="28" t="s">
        <v>319</v>
      </c>
      <c r="E35" t="s">
        <v>373</v>
      </c>
      <c r="F35" s="67"/>
    </row>
    <row r="36" spans="2:6" x14ac:dyDescent="0.25">
      <c r="B36" s="28"/>
      <c r="C36" s="28" t="s">
        <v>58</v>
      </c>
      <c r="D36" s="28" t="s">
        <v>320</v>
      </c>
      <c r="E36" t="s">
        <v>374</v>
      </c>
      <c r="F36" s="67"/>
    </row>
    <row r="37" spans="2:6" x14ac:dyDescent="0.25">
      <c r="B37" s="28"/>
      <c r="C37" s="28" t="s">
        <v>59</v>
      </c>
      <c r="D37" s="28" t="s">
        <v>321</v>
      </c>
      <c r="E37" t="s">
        <v>375</v>
      </c>
      <c r="F37" s="67"/>
    </row>
    <row r="38" spans="2:6" x14ac:dyDescent="0.25">
      <c r="B38" s="67"/>
      <c r="C38" s="28" t="s">
        <v>60</v>
      </c>
      <c r="D38" s="28" t="s">
        <v>322</v>
      </c>
      <c r="E38" t="s">
        <v>376</v>
      </c>
      <c r="F38" s="67"/>
    </row>
    <row r="39" spans="2:6" x14ac:dyDescent="0.25">
      <c r="B39" s="67"/>
      <c r="C39" s="28" t="s">
        <v>61</v>
      </c>
      <c r="D39" s="28" t="s">
        <v>323</v>
      </c>
      <c r="E39" t="s">
        <v>377</v>
      </c>
      <c r="F39" s="67"/>
    </row>
    <row r="40" spans="2:6" x14ac:dyDescent="0.25">
      <c r="B40" s="67"/>
      <c r="C40" s="28" t="s">
        <v>350</v>
      </c>
      <c r="D40" s="28" t="s">
        <v>324</v>
      </c>
      <c r="E40" t="s">
        <v>378</v>
      </c>
      <c r="F40" s="67"/>
    </row>
    <row r="41" spans="2:6" x14ac:dyDescent="0.25">
      <c r="B41" s="67"/>
      <c r="C41" s="28" t="s">
        <v>351</v>
      </c>
      <c r="D41" s="28" t="s">
        <v>325</v>
      </c>
      <c r="E41" t="s">
        <v>379</v>
      </c>
      <c r="F41" s="67"/>
    </row>
    <row r="42" spans="2:6" x14ac:dyDescent="0.25">
      <c r="B42" s="67"/>
      <c r="C42" s="28" t="s">
        <v>62</v>
      </c>
      <c r="D42" s="28" t="s">
        <v>326</v>
      </c>
      <c r="E42" t="s">
        <v>380</v>
      </c>
      <c r="F42" s="67"/>
    </row>
    <row r="43" spans="2:6" x14ac:dyDescent="0.25">
      <c r="B43" s="67"/>
      <c r="C43" s="28" t="s">
        <v>63</v>
      </c>
      <c r="D43" s="28" t="s">
        <v>327</v>
      </c>
      <c r="E43" t="s">
        <v>392</v>
      </c>
      <c r="F43" s="67"/>
    </row>
    <row r="44" spans="2:6" x14ac:dyDescent="0.25">
      <c r="B44" s="67"/>
      <c r="C44" s="28" t="s">
        <v>64</v>
      </c>
      <c r="D44" s="28" t="s">
        <v>327</v>
      </c>
      <c r="E44" t="s">
        <v>393</v>
      </c>
      <c r="F44" s="67"/>
    </row>
    <row r="45" spans="2:6" x14ac:dyDescent="0.25">
      <c r="B45" s="67"/>
      <c r="C45" s="28" t="s">
        <v>65</v>
      </c>
      <c r="D45" s="28" t="s">
        <v>328</v>
      </c>
      <c r="E45" t="s">
        <v>381</v>
      </c>
      <c r="F45" s="67"/>
    </row>
    <row r="46" spans="2:6" x14ac:dyDescent="0.25">
      <c r="B46" s="67"/>
      <c r="C46" s="28" t="s">
        <v>66</v>
      </c>
      <c r="D46" s="28" t="s">
        <v>329</v>
      </c>
      <c r="E46" t="s">
        <v>382</v>
      </c>
      <c r="F46" s="67"/>
    </row>
    <row r="47" spans="2:6" x14ac:dyDescent="0.25">
      <c r="B47" s="67"/>
      <c r="C47" s="28" t="s">
        <v>67</v>
      </c>
      <c r="D47" s="28" t="s">
        <v>330</v>
      </c>
      <c r="E47" t="s">
        <v>394</v>
      </c>
      <c r="F47" s="67"/>
    </row>
    <row r="48" spans="2:6" x14ac:dyDescent="0.25">
      <c r="B48" s="67"/>
      <c r="C48" s="28" t="s">
        <v>68</v>
      </c>
      <c r="D48" s="28" t="s">
        <v>330</v>
      </c>
      <c r="E48" t="s">
        <v>395</v>
      </c>
      <c r="F48" s="67"/>
    </row>
    <row r="49" spans="2:6" x14ac:dyDescent="0.25">
      <c r="B49" s="67"/>
      <c r="C49" s="28" t="s">
        <v>69</v>
      </c>
      <c r="D49" s="28" t="s">
        <v>331</v>
      </c>
      <c r="E49" t="s">
        <v>383</v>
      </c>
      <c r="F49" s="67"/>
    </row>
    <row r="50" spans="2:6" x14ac:dyDescent="0.25">
      <c r="B50" s="67"/>
      <c r="C50" s="28" t="s">
        <v>70</v>
      </c>
      <c r="D50" s="28" t="s">
        <v>332</v>
      </c>
      <c r="E50" t="s">
        <v>384</v>
      </c>
      <c r="F50" s="67"/>
    </row>
    <row r="51" spans="2:6" x14ac:dyDescent="0.25">
      <c r="B51" s="67"/>
      <c r="C51" s="28" t="s">
        <v>71</v>
      </c>
      <c r="D51" s="28" t="s">
        <v>333</v>
      </c>
      <c r="E51" t="s">
        <v>396</v>
      </c>
      <c r="F51" s="67"/>
    </row>
    <row r="52" spans="2:6" x14ac:dyDescent="0.25">
      <c r="B52" s="67"/>
      <c r="C52" s="28" t="s">
        <v>72</v>
      </c>
      <c r="D52" s="28" t="s">
        <v>333</v>
      </c>
      <c r="E52" t="s">
        <v>397</v>
      </c>
      <c r="F52" s="67"/>
    </row>
    <row r="53" spans="2:6" x14ac:dyDescent="0.25">
      <c r="B53" s="67"/>
      <c r="C53" s="28" t="s">
        <v>73</v>
      </c>
      <c r="D53" s="28" t="s">
        <v>334</v>
      </c>
      <c r="E53" t="s">
        <v>385</v>
      </c>
      <c r="F53" s="67"/>
    </row>
    <row r="54" spans="2:6" x14ac:dyDescent="0.25">
      <c r="B54" s="67"/>
      <c r="C54" s="28" t="s">
        <v>74</v>
      </c>
      <c r="D54" s="28" t="s">
        <v>335</v>
      </c>
      <c r="E54" t="s">
        <v>386</v>
      </c>
      <c r="F54" s="67"/>
    </row>
    <row r="55" spans="2:6" x14ac:dyDescent="0.25">
      <c r="B55" s="67"/>
      <c r="C55" s="28" t="s">
        <v>75</v>
      </c>
      <c r="D55" s="28" t="s">
        <v>336</v>
      </c>
      <c r="E55" t="s">
        <v>398</v>
      </c>
      <c r="F55" s="67"/>
    </row>
    <row r="56" spans="2:6" x14ac:dyDescent="0.25">
      <c r="B56" s="67"/>
      <c r="C56" s="28" t="s">
        <v>76</v>
      </c>
      <c r="D56" s="28" t="s">
        <v>336</v>
      </c>
      <c r="E56" t="s">
        <v>399</v>
      </c>
      <c r="F56" s="67"/>
    </row>
    <row r="57" spans="2:6" x14ac:dyDescent="0.25">
      <c r="B57" s="67"/>
      <c r="C57" s="28" t="s">
        <v>77</v>
      </c>
      <c r="D57" s="28" t="s">
        <v>337</v>
      </c>
      <c r="E57" t="s">
        <v>387</v>
      </c>
      <c r="F57" s="67"/>
    </row>
    <row r="58" spans="2:6" x14ac:dyDescent="0.25">
      <c r="B58" s="67"/>
      <c r="C58" s="28" t="s">
        <v>78</v>
      </c>
      <c r="D58" s="28" t="s">
        <v>338</v>
      </c>
      <c r="E58" t="s">
        <v>388</v>
      </c>
      <c r="F58" s="67"/>
    </row>
    <row r="59" spans="2:6" x14ac:dyDescent="0.25">
      <c r="B59" s="67"/>
      <c r="C59" s="28" t="s">
        <v>79</v>
      </c>
      <c r="D59" s="28" t="s">
        <v>339</v>
      </c>
      <c r="E59" t="s">
        <v>389</v>
      </c>
      <c r="F59" s="67"/>
    </row>
    <row r="60" spans="2:6" x14ac:dyDescent="0.25">
      <c r="B60" s="67"/>
      <c r="C60" s="28" t="s">
        <v>80</v>
      </c>
      <c r="D60" s="28" t="s">
        <v>340</v>
      </c>
      <c r="E60" t="s">
        <v>390</v>
      </c>
      <c r="F60" s="67"/>
    </row>
    <row r="61" spans="2:6" x14ac:dyDescent="0.25">
      <c r="B61" s="67"/>
      <c r="C61" s="28" t="s">
        <v>81</v>
      </c>
      <c r="D61" s="28" t="s">
        <v>341</v>
      </c>
      <c r="E61" t="s">
        <v>391</v>
      </c>
      <c r="F61" s="67"/>
    </row>
    <row r="62" spans="2:6" x14ac:dyDescent="0.25">
      <c r="B62" s="67"/>
      <c r="F62" s="67"/>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xr:uid="{00000000-0002-0000-0000-000000000000}">
      <formula1>$C$63:$C$65</formula1>
    </dataValidation>
  </dataValidations>
  <pageMargins left="0.7" right="0.7" top="0.75" bottom="0.75" header="0.3" footer="0.3"/>
  <pageSetup orientation="portrait" verticalDpi="90" r:id="rId1"/>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Bancos!$A$7:$A$53</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2" t="s">
        <v>409</v>
      </c>
      <c r="C2" s="372" t="s">
        <v>108</v>
      </c>
      <c r="D2" s="372" t="s">
        <v>108</v>
      </c>
      <c r="E2" s="372"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0.18181818181818199</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0.54545454545454497</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0.45454545454545497</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9.0909090909090898E-2</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0.36363636363636398</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9.0909090909090898E-2</v>
      </c>
    </row>
  </sheetData>
  <mergeCells count="1">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72" t="s">
        <v>435</v>
      </c>
      <c r="C2" s="372"/>
      <c r="D2" s="372"/>
      <c r="E2" s="372"/>
      <c r="F2" s="372"/>
      <c r="G2" s="372"/>
      <c r="H2" s="372"/>
      <c r="I2" s="372"/>
      <c r="J2" s="372"/>
    </row>
    <row r="3" spans="2:10" ht="15.95" customHeight="1" x14ac:dyDescent="0.2"/>
    <row r="4" spans="2:10" ht="15" customHeight="1" x14ac:dyDescent="0.2">
      <c r="B4" s="113" t="s">
        <v>84</v>
      </c>
      <c r="C4" s="114" t="s">
        <v>405</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4.4885714285714302</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3.1642857142857101</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6.79</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5.766</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72" t="s">
        <v>436</v>
      </c>
      <c r="C2" s="372"/>
      <c r="D2" s="372"/>
      <c r="E2" s="372"/>
      <c r="F2" s="372"/>
      <c r="G2" s="372"/>
      <c r="H2" s="372"/>
      <c r="I2" s="372"/>
      <c r="J2" s="372"/>
    </row>
    <row r="3" spans="2:10" ht="15.95" customHeight="1" x14ac:dyDescent="0.2"/>
    <row r="4" spans="2:10" ht="16.5" customHeight="1" x14ac:dyDescent="0.2">
      <c r="B4" s="113" t="s">
        <v>84</v>
      </c>
      <c r="C4" s="114" t="s">
        <v>405</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7.5314285714285703</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5.0642857142857096</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6.0333333333333297</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11.71</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B4" sqref="B4"/>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56" t="s">
        <v>360</v>
      </c>
      <c r="C2" s="356"/>
      <c r="D2" s="356"/>
      <c r="E2" s="356"/>
    </row>
    <row r="3" spans="2:5" ht="15.95" customHeight="1" x14ac:dyDescent="0.2">
      <c r="B3" s="356"/>
      <c r="C3" s="356"/>
      <c r="D3" s="356"/>
      <c r="E3" s="356"/>
    </row>
    <row r="4" spans="2:5" ht="15.95" customHeight="1" x14ac:dyDescent="0.2">
      <c r="B4" s="136"/>
      <c r="C4" s="136"/>
      <c r="D4" s="136"/>
      <c r="E4" s="136"/>
    </row>
    <row r="5" spans="2:5" ht="33" customHeight="1" x14ac:dyDescent="0.2">
      <c r="B5" s="357" t="s">
        <v>84</v>
      </c>
      <c r="C5" s="358"/>
      <c r="D5" s="137" t="s">
        <v>85</v>
      </c>
    </row>
    <row r="6" spans="2:5" ht="15.95" customHeight="1" x14ac:dyDescent="0.2">
      <c r="B6" s="359" t="s">
        <v>86</v>
      </c>
      <c r="C6" s="360"/>
      <c r="D6" s="268">
        <f>+IF(Indice!$D$7="Bancos",VLOOKUP(Indice!$D$6,Bancos!$A:$AAV,MATCH(Indice!$C$20,Bancos!$A$1:$AAV$1,0)+ROW(A1)-1,0),IF(Indice!$D$7="CFC",VLOOKUP(Indice!$D$6,CFC!$A:$ABM,MATCH(Indice!$C$20,Bancos!$A$1:$AAV$1,0)+ROW(A1)-1,0),VLOOKUP(Indice!$D$6,Coop!$A:$ABM,MATCH(Indice!$C$20,Bancos!$A$1:$AAV$1,0)+ROW(A1)-1,0)))</f>
        <v>0.81818181818181801</v>
      </c>
    </row>
    <row r="7" spans="2:5" ht="15.95" customHeight="1" x14ac:dyDescent="0.2">
      <c r="B7" s="361" t="s">
        <v>87</v>
      </c>
      <c r="C7" s="362"/>
      <c r="D7" s="269">
        <f>+IF(Indice!$D$7="Bancos",VLOOKUP(Indice!$D$6,Bancos!$A:$AAV,MATCH(Indice!$C$20,Bancos!$A$1:$AAV$1,0)+ROW(A2)-1,0),IF(Indice!$D$7="CFC",VLOOKUP(Indice!$D$6,CFC!$A:$ABM,MATCH(Indice!$C$20,Bancos!$A$1:$AAV$1,0)+ROW(A2)-1,0),VLOOKUP(Indice!$D$6,Coop!$A:$ABM,MATCH(Indice!$C$20,Bancos!$A$1:$AAV$1,0)+ROW(A2)-1,0)))</f>
        <v>0.18181818181818199</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3" t="s">
        <v>410</v>
      </c>
      <c r="C2" s="363" t="s">
        <v>88</v>
      </c>
      <c r="D2" s="363" t="s">
        <v>88</v>
      </c>
      <c r="E2" s="363" t="s">
        <v>88</v>
      </c>
      <c r="F2" s="363" t="s">
        <v>88</v>
      </c>
      <c r="G2" s="363" t="s">
        <v>88</v>
      </c>
      <c r="H2" s="363" t="s">
        <v>88</v>
      </c>
      <c r="I2" s="363"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0.38888888888888901</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0.29444444444444401</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0.16666666666666699</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0.15</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I9" sqref="I9"/>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3" t="s">
        <v>95</v>
      </c>
      <c r="C2" s="363" t="s">
        <v>95</v>
      </c>
      <c r="D2" s="363" t="s">
        <v>95</v>
      </c>
      <c r="E2" s="363" t="s">
        <v>95</v>
      </c>
      <c r="F2" s="363" t="s">
        <v>95</v>
      </c>
      <c r="G2" s="363" t="s">
        <v>95</v>
      </c>
      <c r="H2" s="363" t="s">
        <v>95</v>
      </c>
      <c r="I2" s="363" t="s">
        <v>95</v>
      </c>
    </row>
    <row r="3" spans="2:9" ht="24" customHeight="1" x14ac:dyDescent="0.2">
      <c r="B3" s="373" t="s">
        <v>96</v>
      </c>
      <c r="C3" s="374" t="s">
        <v>96</v>
      </c>
      <c r="D3" s="119" t="s">
        <v>97</v>
      </c>
      <c r="E3" s="119" t="s">
        <v>98</v>
      </c>
      <c r="F3" s="119" t="s">
        <v>99</v>
      </c>
      <c r="G3" s="120" t="s">
        <v>100</v>
      </c>
    </row>
    <row r="4" spans="2:9" ht="15.95" customHeight="1" x14ac:dyDescent="0.2">
      <c r="B4" s="368" t="s">
        <v>101</v>
      </c>
      <c r="C4" s="369" t="s">
        <v>101</v>
      </c>
      <c r="D4" s="260">
        <f>IF(Indice!$D$7="Bancos",VLOOKUP(Indice!$D$6,Bancos!$A:$AAV,MATCH(Indice!$C$22,Bancos!$A$1:$AAV$1,0)+COLUMN(A1)-1,0),IF(Indice!$D$7="CFC",VLOOKUP(Indice!$D$6,CFC!$A:$ABM,MATCH(Indice!$C$22,Bancos!$A$1:$AAV$1,0)+COLUMN(A1)-1,0),VLOOKUP(Indice!$D$6,Coop!$A:$ABM,MATCH(Indice!$C$22,Bancos!$A$1:$AAV$1,0)+COLUMN(A1)-1,0)))</f>
        <v>1</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70" t="s">
        <v>102</v>
      </c>
      <c r="C5" s="371" t="s">
        <v>102</v>
      </c>
      <c r="D5" s="261">
        <f>IF(Indice!$D$7="Bancos",VLOOKUP(Indice!$D$6,Bancos!$A:$AAV,MATCH(Indice!$C$22,Bancos!$A$1:$AAV$1,0)+COLUMN(A1)+3,0),IF(Indice!$D$7="CFC",VLOOKUP(Indice!$D$6,CFC!$A:$ABM,MATCH(Indice!$C$22,Bancos!$A$1:$AAV$1,0)+COLUMN(A1)+3,0),VLOOKUP(Indice!$D$6,Coop!$A:$ABM,MATCH(Indice!$C$22,Bancos!$A$1:$AAV$1,0)+COLUMN(A1)+3,0)))</f>
        <v>0.88900000000000001</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0.111</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70" t="s">
        <v>103</v>
      </c>
      <c r="C6" s="371"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64" t="s">
        <v>104</v>
      </c>
      <c r="C7" s="365" t="s">
        <v>104</v>
      </c>
      <c r="D7" s="263">
        <f>IF(Indice!$D$7="Bancos",VLOOKUP(Indice!$D$6,Bancos!$A:$AAV,MATCH(Indice!$C$22,Bancos!$A$1:$AAV$1,0)+COLUMN(A1)+11,0),IF(Indice!$D$7="CFC",VLOOKUP(Indice!$D$6,CFC!$A:$ABM,MATCH(Indice!$C$22,Bancos!$A$1:$AAV$1,0)+COLUMN(A1)+11,0),VLOOKUP(Indice!$D$6,Coop!$A:$ABM,MATCH(Indice!$C$22,Bancos!$A$1:$AAV$1,0)+COLUMN(A1)+11,0)))</f>
        <v>0.8</v>
      </c>
      <c r="E7" s="263">
        <f>IF(Indice!$D$7="Bancos",VLOOKUP(Indice!$D$6,Bancos!$A:$AAV,MATCH(Indice!$C$22,Bancos!$A$1:$AAV$1,0)+COLUMN(B1)+11,0),IF(Indice!$D$7="CFC",VLOOKUP(Indice!$D$6,CFC!$A:$ABM,MATCH(Indice!$C$22,Bancos!$A$1:$AAV$1,0)+COLUMN(B1)+11,0),VLOOKUP(Indice!$D$6,Coop!$A:$ABM,MATCH(Indice!$C$22,Bancos!$A$1:$AAV$1,0)+COLUMN(B1)+11,0)))</f>
        <v>0.2</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3" t="s">
        <v>411</v>
      </c>
      <c r="C2" s="363" t="s">
        <v>105</v>
      </c>
      <c r="D2" s="363" t="s">
        <v>105</v>
      </c>
      <c r="E2" s="363" t="s">
        <v>105</v>
      </c>
      <c r="F2" s="363" t="s">
        <v>105</v>
      </c>
      <c r="G2" s="363" t="s">
        <v>105</v>
      </c>
      <c r="H2" s="363" t="s">
        <v>105</v>
      </c>
      <c r="I2" s="363" t="s">
        <v>105</v>
      </c>
      <c r="J2" s="363"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-0.36363636363636398</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-0.27272727272727298</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-0.18181818181818199</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v>
      </c>
    </row>
    <row r="11" spans="2:10" ht="15.95" customHeight="1" x14ac:dyDescent="0.2">
      <c r="C11" s="127"/>
    </row>
  </sheetData>
  <mergeCells count="1">
    <mergeCell ref="B2:J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63" t="s">
        <v>363</v>
      </c>
      <c r="C2" s="363" t="s">
        <v>107</v>
      </c>
      <c r="D2" s="363" t="s">
        <v>107</v>
      </c>
      <c r="E2" s="363"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0.81818181818181801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0.27272727272727298</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9.0909090909090898E-2</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0.45454545454545497</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0.27272727272727298</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0.54545454545454497</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2" t="s">
        <v>364</v>
      </c>
      <c r="C2" s="372" t="s">
        <v>108</v>
      </c>
      <c r="D2" s="372" t="s">
        <v>108</v>
      </c>
      <c r="E2" s="372"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0.27272727272727298</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0.54545454545454497</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0.36363636363636398</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0.18181818181818199</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9.0909090909090898E-2</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0.18181818181818199</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9.0909090909090898E-2</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0.63636363636363602</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9.0909090909090898E-2</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topLeftCell="H4" workbookViewId="0">
      <selection activeCell="O6" sqref="O6"/>
    </sheetView>
  </sheetViews>
  <sheetFormatPr baseColWidth="10"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75" t="s">
        <v>412</v>
      </c>
      <c r="C2" s="375"/>
      <c r="D2" s="375"/>
      <c r="E2" s="375"/>
      <c r="F2" s="375"/>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76" t="s">
        <v>109</v>
      </c>
      <c r="C5" s="377"/>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7.8787878787878796E-2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0.395454545454545</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0</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0.26212121212121198</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7.7272727272727298E-2</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6.3636363636363602E-2</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3.03030303030303E-2</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3.03030303030303E-2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6.2121212121212098E-2</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76" t="s">
        <v>109</v>
      </c>
      <c r="C22" s="377"/>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7.5757575757575801E-2</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0.39393939393939398</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0.28787878787878801</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9.0909090909090898E-2</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0</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4.5454545454545497E-2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1.5151515151515201E-2</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3.03030303030303E-2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6.0606060606060601E-2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L78"/>
  <sheetViews>
    <sheetView zoomScaleNormal="100" workbookViewId="0">
      <pane xSplit="1" ySplit="6" topLeftCell="B40" activePane="bottomRight" state="frozen"/>
      <selection pane="topRight" activeCell="B1" sqref="B1"/>
      <selection pane="bottomLeft" activeCell="A7" sqref="A7"/>
      <selection pane="bottomRight" activeCell="B54" sqref="B54"/>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s>
  <sheetData>
    <row r="1" spans="1:480" s="2" customFormat="1" x14ac:dyDescent="0.25">
      <c r="A1" s="1"/>
      <c r="B1" s="355" t="s">
        <v>37</v>
      </c>
      <c r="C1" s="354"/>
      <c r="D1" s="355" t="s">
        <v>38</v>
      </c>
      <c r="E1" s="353"/>
      <c r="F1" s="353"/>
      <c r="G1" s="354"/>
      <c r="H1" s="353" t="s">
        <v>39</v>
      </c>
      <c r="I1" s="353"/>
      <c r="J1" s="353"/>
      <c r="K1" s="353"/>
      <c r="L1" s="353"/>
      <c r="M1" s="353"/>
      <c r="N1" s="353"/>
      <c r="O1" s="353"/>
      <c r="P1" s="353"/>
      <c r="Q1" s="353"/>
      <c r="R1" s="353"/>
      <c r="S1" s="353"/>
      <c r="T1" s="353"/>
      <c r="U1" s="353"/>
      <c r="V1" s="353"/>
      <c r="W1" s="354"/>
      <c r="X1" s="355" t="s">
        <v>40</v>
      </c>
      <c r="Y1" s="353"/>
      <c r="Z1" s="353"/>
      <c r="AA1" s="354"/>
      <c r="AB1" s="355" t="s">
        <v>82</v>
      </c>
      <c r="AC1" s="353"/>
      <c r="AD1" s="353"/>
      <c r="AE1" s="353"/>
      <c r="AF1" s="353"/>
      <c r="AG1" s="353"/>
      <c r="AH1" s="353"/>
      <c r="AI1" s="353"/>
      <c r="AJ1" s="353"/>
      <c r="AK1" s="353"/>
      <c r="AL1" s="353"/>
      <c r="AM1" s="353"/>
      <c r="AN1" s="353"/>
      <c r="AO1" s="353"/>
      <c r="AP1" s="353"/>
      <c r="AQ1" s="353"/>
      <c r="AR1" s="353"/>
      <c r="AS1" s="353"/>
      <c r="AT1" s="353"/>
      <c r="AU1" s="353"/>
      <c r="AV1" s="353"/>
      <c r="AW1" s="353"/>
      <c r="AX1" s="355"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5" t="s">
        <v>42</v>
      </c>
      <c r="BW1" s="354"/>
      <c r="BX1" s="355" t="s">
        <v>43</v>
      </c>
      <c r="BY1" s="353"/>
      <c r="BZ1" s="353"/>
      <c r="CA1" s="354"/>
      <c r="CB1" s="353" t="s">
        <v>44</v>
      </c>
      <c r="CC1" s="353"/>
      <c r="CD1" s="353"/>
      <c r="CE1" s="353"/>
      <c r="CF1" s="353"/>
      <c r="CG1" s="353"/>
      <c r="CH1" s="353"/>
      <c r="CI1" s="353"/>
      <c r="CJ1" s="353"/>
      <c r="CK1" s="353"/>
      <c r="CL1" s="353"/>
      <c r="CM1" s="353"/>
      <c r="CN1" s="353"/>
      <c r="CO1" s="353"/>
      <c r="CP1" s="353"/>
      <c r="CQ1" s="354"/>
      <c r="CR1" s="355" t="s">
        <v>45</v>
      </c>
      <c r="CS1" s="353"/>
      <c r="CT1" s="353"/>
      <c r="CU1" s="354"/>
      <c r="CV1" s="355" t="s">
        <v>46</v>
      </c>
      <c r="CW1" s="353"/>
      <c r="CX1" s="353"/>
      <c r="CY1" s="353"/>
      <c r="CZ1" s="353"/>
      <c r="DA1" s="353"/>
      <c r="DB1" s="353"/>
      <c r="DC1" s="353"/>
      <c r="DD1" s="353"/>
      <c r="DE1" s="353"/>
      <c r="DF1" s="353"/>
      <c r="DG1" s="353"/>
      <c r="DH1" s="353"/>
      <c r="DI1" s="353"/>
      <c r="DJ1" s="353"/>
      <c r="DK1" s="353"/>
      <c r="DL1" s="353"/>
      <c r="DM1" s="353"/>
      <c r="DN1" s="353"/>
      <c r="DO1" s="353"/>
      <c r="DP1" s="353"/>
      <c r="DQ1" s="353"/>
      <c r="DR1" s="355"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5"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5" t="s">
        <v>49</v>
      </c>
      <c r="FQ1" s="353"/>
      <c r="FR1" s="353"/>
      <c r="FS1" s="353"/>
      <c r="FT1" s="353"/>
      <c r="FU1" s="353"/>
      <c r="FV1" s="353"/>
      <c r="FW1" s="353"/>
      <c r="FX1" s="353"/>
      <c r="FY1" s="353"/>
      <c r="FZ1" s="353"/>
      <c r="GA1" s="353"/>
      <c r="GB1" s="355" t="s">
        <v>50</v>
      </c>
      <c r="GC1" s="353"/>
      <c r="GD1" s="353"/>
      <c r="GE1" s="353"/>
      <c r="GF1" s="353"/>
      <c r="GG1" s="353"/>
      <c r="GH1" s="353"/>
      <c r="GI1" s="353"/>
      <c r="GJ1" s="353"/>
      <c r="GK1" s="353"/>
      <c r="GL1" s="353"/>
      <c r="GM1" s="353"/>
      <c r="GN1" s="353"/>
      <c r="GO1" s="353"/>
      <c r="GP1" s="353"/>
      <c r="GQ1" s="354"/>
      <c r="GR1" s="355" t="s">
        <v>51</v>
      </c>
      <c r="GS1" s="354"/>
      <c r="GT1" s="353" t="s">
        <v>52</v>
      </c>
      <c r="GU1" s="353"/>
      <c r="GV1" s="353"/>
      <c r="GW1" s="353"/>
      <c r="GX1" s="353"/>
      <c r="GY1" s="353"/>
      <c r="GZ1" s="353"/>
      <c r="HA1" s="354"/>
      <c r="HB1" s="355" t="s">
        <v>53</v>
      </c>
      <c r="HC1" s="353"/>
      <c r="HD1" s="353"/>
      <c r="HE1" s="353"/>
      <c r="HF1" s="353"/>
      <c r="HG1" s="353"/>
      <c r="HH1" s="353"/>
      <c r="HI1" s="353"/>
      <c r="HJ1" s="353"/>
      <c r="HK1" s="353"/>
      <c r="HL1" s="353"/>
      <c r="HM1" s="353"/>
      <c r="HN1" s="353"/>
      <c r="HO1" s="353"/>
      <c r="HP1" s="353"/>
      <c r="HQ1" s="354"/>
      <c r="HR1" s="355" t="s">
        <v>54</v>
      </c>
      <c r="HS1" s="353"/>
      <c r="HT1" s="353"/>
      <c r="HU1" s="353"/>
      <c r="HV1" s="353"/>
      <c r="HW1" s="353"/>
      <c r="HX1" s="353"/>
      <c r="HY1" s="355" t="s">
        <v>55</v>
      </c>
      <c r="HZ1" s="353"/>
      <c r="IA1" s="353"/>
      <c r="IB1" s="353"/>
      <c r="IC1" s="353"/>
      <c r="ID1" s="353"/>
      <c r="IE1" s="353"/>
      <c r="IF1" s="353"/>
      <c r="IG1" s="353"/>
      <c r="IH1" s="353"/>
      <c r="II1" s="353"/>
      <c r="IJ1" s="353"/>
      <c r="IK1" s="353"/>
      <c r="IL1" s="353"/>
      <c r="IM1" s="353"/>
      <c r="IN1" s="354"/>
      <c r="IO1" s="355" t="s">
        <v>56</v>
      </c>
      <c r="IP1" s="353"/>
      <c r="IQ1" s="353"/>
      <c r="IR1" s="353"/>
      <c r="IS1" s="353"/>
      <c r="IT1" s="353"/>
      <c r="IU1" s="354"/>
      <c r="IV1" s="355" t="s">
        <v>57</v>
      </c>
      <c r="IW1" s="353"/>
      <c r="IX1" s="353"/>
      <c r="IY1" s="353"/>
      <c r="IZ1" s="353"/>
      <c r="JA1" s="353"/>
      <c r="JB1" s="353"/>
      <c r="JC1" s="353"/>
      <c r="JD1" s="353"/>
      <c r="JE1" s="353"/>
      <c r="JF1" s="353"/>
      <c r="JG1" s="354"/>
      <c r="JH1" s="355" t="s">
        <v>58</v>
      </c>
      <c r="JI1" s="353"/>
      <c r="JJ1" s="353"/>
      <c r="JK1" s="353"/>
      <c r="JL1" s="353"/>
      <c r="JM1" s="353"/>
      <c r="JN1" s="353"/>
      <c r="JO1" s="353"/>
      <c r="JP1" s="353"/>
      <c r="JQ1" s="353"/>
      <c r="JR1" s="353"/>
      <c r="JS1" s="354"/>
      <c r="JT1" s="355" t="s">
        <v>59</v>
      </c>
      <c r="JU1" s="353"/>
      <c r="JV1" s="353"/>
      <c r="JW1" s="353"/>
      <c r="JX1" s="353"/>
      <c r="JY1" s="353"/>
      <c r="JZ1" s="353"/>
      <c r="KA1" s="353"/>
      <c r="KB1" s="353"/>
      <c r="KC1" s="353"/>
      <c r="KD1" s="353"/>
      <c r="KE1" s="354"/>
      <c r="KF1" s="353" t="s">
        <v>60</v>
      </c>
      <c r="KG1" s="353"/>
      <c r="KH1" s="353"/>
      <c r="KI1" s="353"/>
      <c r="KJ1" s="353"/>
      <c r="KK1" s="353"/>
      <c r="KL1" s="353"/>
      <c r="KM1" s="354"/>
      <c r="KN1" s="355" t="s">
        <v>61</v>
      </c>
      <c r="KO1" s="353"/>
      <c r="KP1" s="353"/>
      <c r="KQ1" s="353"/>
      <c r="KR1" s="353"/>
      <c r="KS1" s="353"/>
      <c r="KT1" s="354"/>
      <c r="KU1" s="355" t="s">
        <v>62</v>
      </c>
      <c r="KV1" s="353"/>
      <c r="KW1" s="353"/>
      <c r="KX1" s="353"/>
      <c r="KY1" s="353"/>
      <c r="KZ1" s="353"/>
      <c r="LA1" s="353"/>
      <c r="LB1" s="353"/>
      <c r="LC1" s="353"/>
      <c r="LD1" s="354"/>
      <c r="LE1" s="355" t="s">
        <v>63</v>
      </c>
      <c r="LF1" s="353"/>
      <c r="LG1" s="353"/>
      <c r="LH1" s="353"/>
      <c r="LI1" s="353"/>
      <c r="LJ1" s="354"/>
      <c r="LK1" s="353" t="s">
        <v>64</v>
      </c>
      <c r="LL1" s="353"/>
      <c r="LM1" s="353"/>
      <c r="LN1" s="353"/>
      <c r="LO1" s="353"/>
      <c r="LP1" s="354"/>
      <c r="LQ1" s="355" t="s">
        <v>65</v>
      </c>
      <c r="LR1" s="353"/>
      <c r="LS1" s="353"/>
      <c r="LT1" s="353"/>
      <c r="LU1" s="353"/>
      <c r="LV1" s="353"/>
      <c r="LW1" s="353"/>
      <c r="LX1" s="353"/>
      <c r="LY1" s="353"/>
      <c r="LZ1" s="354"/>
      <c r="MA1" s="353" t="s">
        <v>66</v>
      </c>
      <c r="MB1" s="353"/>
      <c r="MC1" s="353"/>
      <c r="MD1" s="353"/>
      <c r="ME1" s="353"/>
      <c r="MF1" s="353"/>
      <c r="MG1" s="353"/>
      <c r="MH1" s="353"/>
      <c r="MI1" s="354"/>
      <c r="MJ1" s="355" t="s">
        <v>67</v>
      </c>
      <c r="MK1" s="353"/>
      <c r="ML1" s="353"/>
      <c r="MM1" s="353"/>
      <c r="MN1" s="353"/>
      <c r="MO1" s="354"/>
      <c r="MP1" s="353" t="s">
        <v>68</v>
      </c>
      <c r="MQ1" s="353"/>
      <c r="MR1" s="353"/>
      <c r="MS1" s="353"/>
      <c r="MT1" s="353"/>
      <c r="MU1" s="354"/>
      <c r="MV1" s="355" t="s">
        <v>69</v>
      </c>
      <c r="MW1" s="353"/>
      <c r="MX1" s="353"/>
      <c r="MY1" s="353"/>
      <c r="MZ1" s="353"/>
      <c r="NA1" s="353"/>
      <c r="NB1" s="353"/>
      <c r="NC1" s="353"/>
      <c r="ND1" s="354"/>
      <c r="NE1" s="355" t="s">
        <v>70</v>
      </c>
      <c r="NF1" s="353"/>
      <c r="NG1" s="353"/>
      <c r="NH1" s="353"/>
      <c r="NI1" s="353"/>
      <c r="NJ1" s="353"/>
      <c r="NK1" s="353"/>
      <c r="NL1" s="353"/>
      <c r="NM1" s="354"/>
      <c r="NN1" s="355" t="s">
        <v>71</v>
      </c>
      <c r="NO1" s="353"/>
      <c r="NP1" s="353"/>
      <c r="NQ1" s="353"/>
      <c r="NR1" s="353"/>
      <c r="NS1" s="354"/>
      <c r="NT1" s="353" t="s">
        <v>72</v>
      </c>
      <c r="NU1" s="353"/>
      <c r="NV1" s="353"/>
      <c r="NW1" s="353"/>
      <c r="NX1" s="353"/>
      <c r="NY1" s="354"/>
      <c r="NZ1" s="353" t="s">
        <v>73</v>
      </c>
      <c r="OA1" s="353"/>
      <c r="OB1" s="353"/>
      <c r="OC1" s="353"/>
      <c r="OD1" s="353"/>
      <c r="OE1" s="353"/>
      <c r="OF1" s="353"/>
      <c r="OG1" s="353"/>
      <c r="OH1" s="354"/>
      <c r="OI1" s="355" t="s">
        <v>74</v>
      </c>
      <c r="OJ1" s="353"/>
      <c r="OK1" s="353"/>
      <c r="OL1" s="353"/>
      <c r="OM1" s="353"/>
      <c r="ON1" s="353"/>
      <c r="OO1" s="353"/>
      <c r="OP1" s="353"/>
      <c r="OQ1" s="354"/>
      <c r="OR1" s="355" t="s">
        <v>75</v>
      </c>
      <c r="OS1" s="353"/>
      <c r="OT1" s="353"/>
      <c r="OU1" s="353"/>
      <c r="OV1" s="353"/>
      <c r="OW1" s="354"/>
      <c r="OX1" s="353" t="s">
        <v>76</v>
      </c>
      <c r="OY1" s="353"/>
      <c r="OZ1" s="353"/>
      <c r="PA1" s="353"/>
      <c r="PB1" s="353"/>
      <c r="PC1" s="354"/>
      <c r="PD1" s="355" t="s">
        <v>77</v>
      </c>
      <c r="PE1" s="353"/>
      <c r="PF1" s="353"/>
      <c r="PG1" s="353"/>
      <c r="PH1" s="353"/>
      <c r="PI1" s="353"/>
      <c r="PJ1" s="353"/>
      <c r="PK1" s="353"/>
      <c r="PL1" s="298"/>
      <c r="PM1" s="355" t="s">
        <v>78</v>
      </c>
      <c r="PN1" s="353"/>
      <c r="PO1" s="353"/>
      <c r="PP1" s="353"/>
      <c r="PQ1" s="353"/>
      <c r="PR1" s="353"/>
      <c r="PS1" s="353"/>
      <c r="PT1" s="353"/>
      <c r="PU1" s="298"/>
      <c r="PV1" s="355" t="s">
        <v>79</v>
      </c>
      <c r="PW1" s="353"/>
      <c r="PX1" s="353"/>
      <c r="PY1" s="353"/>
      <c r="PZ1" s="353"/>
      <c r="QA1" s="353"/>
      <c r="QB1" s="353"/>
      <c r="QC1" s="353"/>
      <c r="QD1" s="298"/>
      <c r="QE1" s="355" t="s">
        <v>80</v>
      </c>
      <c r="QF1" s="353"/>
      <c r="QG1" s="353"/>
      <c r="QH1" s="353"/>
      <c r="QI1" s="353"/>
      <c r="QJ1" s="353"/>
      <c r="QK1" s="353"/>
      <c r="QL1" s="353"/>
      <c r="QM1" s="354"/>
      <c r="QN1" s="355" t="s">
        <v>81</v>
      </c>
      <c r="QO1" s="353"/>
      <c r="QP1" s="353"/>
      <c r="QQ1" s="353"/>
      <c r="QR1" s="353"/>
      <c r="QS1" s="353"/>
      <c r="QT1" s="353"/>
      <c r="QU1" s="353"/>
      <c r="QV1" s="353"/>
      <c r="QW1" s="355" t="s">
        <v>348</v>
      </c>
      <c r="QX1" s="353"/>
      <c r="QY1" s="353"/>
      <c r="QZ1" s="354"/>
      <c r="RA1" s="355" t="s">
        <v>349</v>
      </c>
      <c r="RB1" s="353"/>
      <c r="RC1" s="353"/>
      <c r="RD1" s="354"/>
      <c r="RE1" s="355" t="s">
        <v>350</v>
      </c>
      <c r="RF1" s="353"/>
      <c r="RG1" s="353"/>
      <c r="RH1" s="354"/>
      <c r="RI1" s="355" t="s">
        <v>351</v>
      </c>
      <c r="RJ1" s="353"/>
      <c r="RK1" s="353"/>
      <c r="RL1" s="354"/>
    </row>
    <row r="2" spans="1:480" s="2" customFormat="1" x14ac:dyDescent="0.25">
      <c r="A2" s="1"/>
      <c r="B2" s="355"/>
      <c r="C2" s="354"/>
      <c r="D2" s="3" t="s">
        <v>0</v>
      </c>
      <c r="E2" s="4" t="s">
        <v>1</v>
      </c>
      <c r="F2" s="4" t="s">
        <v>2</v>
      </c>
      <c r="G2" s="5" t="s">
        <v>3</v>
      </c>
      <c r="H2" s="353" t="s">
        <v>0</v>
      </c>
      <c r="I2" s="353"/>
      <c r="J2" s="353"/>
      <c r="K2" s="353"/>
      <c r="L2" s="353" t="s">
        <v>1</v>
      </c>
      <c r="M2" s="353"/>
      <c r="N2" s="353"/>
      <c r="O2" s="353"/>
      <c r="P2" s="353" t="s">
        <v>2</v>
      </c>
      <c r="Q2" s="353"/>
      <c r="R2" s="353"/>
      <c r="S2" s="353"/>
      <c r="T2" s="353" t="s">
        <v>3</v>
      </c>
      <c r="U2" s="353"/>
      <c r="V2" s="353"/>
      <c r="W2" s="354"/>
      <c r="X2" s="4" t="s">
        <v>0</v>
      </c>
      <c r="Y2" s="4" t="s">
        <v>1</v>
      </c>
      <c r="Z2" s="4" t="s">
        <v>2</v>
      </c>
      <c r="AA2" s="4" t="s">
        <v>3</v>
      </c>
      <c r="AB2" s="355"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5"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5"/>
      <c r="BW2" s="354"/>
      <c r="BX2" s="4" t="s">
        <v>0</v>
      </c>
      <c r="BY2" s="4" t="s">
        <v>1</v>
      </c>
      <c r="BZ2" s="4" t="s">
        <v>2</v>
      </c>
      <c r="CA2" s="5" t="s">
        <v>3</v>
      </c>
      <c r="CB2" s="353" t="s">
        <v>0</v>
      </c>
      <c r="CC2" s="353"/>
      <c r="CD2" s="353"/>
      <c r="CE2" s="353"/>
      <c r="CF2" s="353" t="s">
        <v>1</v>
      </c>
      <c r="CG2" s="353"/>
      <c r="CH2" s="353"/>
      <c r="CI2" s="353"/>
      <c r="CJ2" s="353" t="s">
        <v>2</v>
      </c>
      <c r="CK2" s="353"/>
      <c r="CL2" s="353"/>
      <c r="CM2" s="353"/>
      <c r="CN2" s="353" t="s">
        <v>3</v>
      </c>
      <c r="CO2" s="353"/>
      <c r="CP2" s="353"/>
      <c r="CQ2" s="354"/>
      <c r="CR2" s="4" t="s">
        <v>0</v>
      </c>
      <c r="CS2" s="4" t="s">
        <v>1</v>
      </c>
      <c r="CT2" s="4" t="s">
        <v>2</v>
      </c>
      <c r="CU2" s="5" t="s">
        <v>3</v>
      </c>
      <c r="CV2" s="355"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5"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5"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3" t="s">
        <v>6</v>
      </c>
      <c r="FQ2" s="353"/>
      <c r="FR2" s="353"/>
      <c r="FS2" s="353"/>
      <c r="FT2" s="353"/>
      <c r="FU2" s="353"/>
      <c r="FV2" s="353" t="s">
        <v>7</v>
      </c>
      <c r="FW2" s="353"/>
      <c r="FX2" s="353"/>
      <c r="FY2" s="353"/>
      <c r="FZ2" s="353"/>
      <c r="GA2" s="354"/>
      <c r="GB2" s="353"/>
      <c r="GC2" s="353"/>
      <c r="GD2" s="353"/>
      <c r="GE2" s="353"/>
      <c r="GF2" s="353"/>
      <c r="GG2" s="353"/>
      <c r="GH2" s="353"/>
      <c r="GI2" s="353"/>
      <c r="GJ2" s="353"/>
      <c r="GK2" s="353"/>
      <c r="GL2" s="353"/>
      <c r="GM2" s="353"/>
      <c r="GN2" s="353"/>
      <c r="GO2" s="353"/>
      <c r="GP2" s="353"/>
      <c r="GQ2" s="298"/>
      <c r="GR2" s="355" t="s">
        <v>8</v>
      </c>
      <c r="GS2" s="354"/>
      <c r="GT2" s="353"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5"/>
      <c r="IP2" s="353"/>
      <c r="IQ2" s="353"/>
      <c r="IR2" s="353"/>
      <c r="IS2" s="353"/>
      <c r="IT2" s="353"/>
      <c r="IU2" s="354"/>
      <c r="IV2" s="355"/>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5"/>
      <c r="KO2" s="353"/>
      <c r="KP2" s="353"/>
      <c r="KQ2" s="353"/>
      <c r="KR2" s="353"/>
      <c r="KS2" s="353"/>
      <c r="KT2" s="354"/>
      <c r="KU2" s="353" t="s">
        <v>10</v>
      </c>
      <c r="KV2" s="353"/>
      <c r="KW2" s="353"/>
      <c r="KX2" s="353"/>
      <c r="KY2" s="353"/>
      <c r="KZ2" s="353" t="s">
        <v>11</v>
      </c>
      <c r="LA2" s="353"/>
      <c r="LB2" s="353"/>
      <c r="LC2" s="353"/>
      <c r="LD2" s="354"/>
      <c r="LE2" s="355" t="s">
        <v>10</v>
      </c>
      <c r="LF2" s="353"/>
      <c r="LG2" s="353"/>
      <c r="LH2" s="353"/>
      <c r="LI2" s="353"/>
      <c r="LJ2" s="354"/>
      <c r="LK2" s="353" t="s">
        <v>11</v>
      </c>
      <c r="LL2" s="353"/>
      <c r="LM2" s="353"/>
      <c r="LN2" s="353"/>
      <c r="LO2" s="353"/>
      <c r="LP2" s="354"/>
      <c r="LQ2" s="355"/>
      <c r="LR2" s="353"/>
      <c r="LS2" s="353"/>
      <c r="LT2" s="353"/>
      <c r="LU2" s="353"/>
      <c r="LV2" s="353"/>
      <c r="LW2" s="353"/>
      <c r="LX2" s="353"/>
      <c r="LY2" s="353"/>
      <c r="LZ2" s="354"/>
      <c r="MA2" s="355"/>
      <c r="MB2" s="353"/>
      <c r="MC2" s="353"/>
      <c r="MD2" s="353"/>
      <c r="ME2" s="353"/>
      <c r="MF2" s="353"/>
      <c r="MG2" s="353"/>
      <c r="MH2" s="353"/>
      <c r="MI2" s="354"/>
      <c r="MJ2" s="355" t="s">
        <v>10</v>
      </c>
      <c r="MK2" s="353"/>
      <c r="ML2" s="353"/>
      <c r="MM2" s="353"/>
      <c r="MN2" s="353"/>
      <c r="MO2" s="354"/>
      <c r="MP2" s="353" t="s">
        <v>11</v>
      </c>
      <c r="MQ2" s="353"/>
      <c r="MR2" s="353"/>
      <c r="MS2" s="353"/>
      <c r="MT2" s="353"/>
      <c r="MU2" s="354"/>
      <c r="MV2" s="355"/>
      <c r="MW2" s="353"/>
      <c r="MX2" s="353"/>
      <c r="MY2" s="353"/>
      <c r="MZ2" s="353"/>
      <c r="NA2" s="353"/>
      <c r="NB2" s="353"/>
      <c r="NC2" s="353"/>
      <c r="ND2" s="354"/>
      <c r="NE2" s="355"/>
      <c r="NF2" s="353"/>
      <c r="NG2" s="353"/>
      <c r="NH2" s="353"/>
      <c r="NI2" s="353"/>
      <c r="NJ2" s="353"/>
      <c r="NK2" s="353"/>
      <c r="NL2" s="353"/>
      <c r="NM2" s="354"/>
      <c r="NN2" s="355" t="s">
        <v>10</v>
      </c>
      <c r="NO2" s="353"/>
      <c r="NP2" s="353"/>
      <c r="NQ2" s="353"/>
      <c r="NR2" s="353"/>
      <c r="NS2" s="354"/>
      <c r="NT2" s="353" t="s">
        <v>11</v>
      </c>
      <c r="NU2" s="353"/>
      <c r="NV2" s="353"/>
      <c r="NW2" s="353"/>
      <c r="NX2" s="353"/>
      <c r="NY2" s="354"/>
      <c r="NZ2" s="353"/>
      <c r="OA2" s="353"/>
      <c r="OB2" s="353"/>
      <c r="OC2" s="353"/>
      <c r="OD2" s="353"/>
      <c r="OE2" s="353"/>
      <c r="OF2" s="353"/>
      <c r="OG2" s="353"/>
      <c r="OH2" s="298"/>
      <c r="OI2" s="355"/>
      <c r="OJ2" s="353"/>
      <c r="OK2" s="353"/>
      <c r="OL2" s="353"/>
      <c r="OM2" s="353"/>
      <c r="ON2" s="353"/>
      <c r="OO2" s="353"/>
      <c r="OP2" s="353"/>
      <c r="OQ2" s="354"/>
      <c r="OR2" s="355" t="s">
        <v>10</v>
      </c>
      <c r="OS2" s="353"/>
      <c r="OT2" s="353"/>
      <c r="OU2" s="353"/>
      <c r="OV2" s="353"/>
      <c r="OW2" s="354"/>
      <c r="OX2" s="353" t="s">
        <v>11</v>
      </c>
      <c r="OY2" s="353"/>
      <c r="OZ2" s="353"/>
      <c r="PA2" s="353"/>
      <c r="PB2" s="353"/>
      <c r="PC2" s="354"/>
      <c r="PD2" s="355"/>
      <c r="PE2" s="353"/>
      <c r="PF2" s="353"/>
      <c r="PG2" s="353"/>
      <c r="PH2" s="353"/>
      <c r="PI2" s="353"/>
      <c r="PJ2" s="353"/>
      <c r="PK2" s="353"/>
      <c r="PL2" s="298"/>
      <c r="PM2" s="355"/>
      <c r="PN2" s="353"/>
      <c r="PO2" s="353"/>
      <c r="PP2" s="353"/>
      <c r="PQ2" s="353"/>
      <c r="PR2" s="353"/>
      <c r="PS2" s="353"/>
      <c r="PT2" s="353"/>
      <c r="PU2" s="298"/>
      <c r="PV2" s="355"/>
      <c r="PW2" s="353"/>
      <c r="PX2" s="353"/>
      <c r="PY2" s="353"/>
      <c r="PZ2" s="353"/>
      <c r="QA2" s="353"/>
      <c r="QB2" s="353"/>
      <c r="QC2" s="353"/>
      <c r="QD2" s="298"/>
      <c r="QE2" s="355"/>
      <c r="QF2" s="353"/>
      <c r="QG2" s="353"/>
      <c r="QH2" s="353"/>
      <c r="QI2" s="353"/>
      <c r="QJ2" s="353"/>
      <c r="QK2" s="353"/>
      <c r="QL2" s="353"/>
      <c r="QM2" s="298"/>
      <c r="QN2" s="355"/>
      <c r="QO2" s="353"/>
      <c r="QP2" s="353"/>
      <c r="QQ2" s="353"/>
      <c r="QR2" s="353"/>
      <c r="QS2" s="353"/>
      <c r="QT2" s="353"/>
      <c r="QU2" s="353"/>
      <c r="QV2" s="353"/>
      <c r="QW2" s="355"/>
      <c r="QX2" s="353"/>
      <c r="QY2" s="353"/>
      <c r="QZ2" s="354"/>
      <c r="RA2" s="355"/>
      <c r="RB2" s="353"/>
      <c r="RC2" s="353"/>
      <c r="RD2" s="354"/>
      <c r="RE2" s="355"/>
      <c r="RF2" s="353"/>
      <c r="RG2" s="353"/>
      <c r="RH2" s="354"/>
      <c r="RI2" s="355"/>
      <c r="RJ2" s="353"/>
      <c r="RK2" s="353"/>
      <c r="RL2" s="354"/>
    </row>
    <row r="3" spans="1:480" s="2" customFormat="1" x14ac:dyDescent="0.25">
      <c r="A3" s="1"/>
      <c r="B3" s="355"/>
      <c r="C3" s="354"/>
      <c r="D3" s="6"/>
      <c r="E3" s="4"/>
      <c r="F3" s="4"/>
      <c r="G3" s="5"/>
      <c r="H3" s="7"/>
      <c r="I3" s="7"/>
      <c r="J3" s="7"/>
      <c r="K3" s="7"/>
      <c r="L3" s="353"/>
      <c r="M3" s="353"/>
      <c r="N3" s="353"/>
      <c r="O3" s="353"/>
      <c r="P3" s="353"/>
      <c r="Q3" s="353"/>
      <c r="R3" s="353"/>
      <c r="S3" s="353"/>
      <c r="T3" s="353"/>
      <c r="U3" s="353"/>
      <c r="V3" s="353"/>
      <c r="W3" s="354"/>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5"/>
      <c r="BY3" s="353"/>
      <c r="BZ3" s="353"/>
      <c r="CA3" s="354"/>
      <c r="CB3" s="7"/>
      <c r="CC3" s="7"/>
      <c r="CD3" s="7"/>
      <c r="CE3" s="7"/>
      <c r="CF3" s="353"/>
      <c r="CG3" s="353"/>
      <c r="CH3" s="353"/>
      <c r="CI3" s="353"/>
      <c r="CJ3" s="353"/>
      <c r="CK3" s="353"/>
      <c r="CL3" s="353"/>
      <c r="CM3" s="353"/>
      <c r="CN3" s="353"/>
      <c r="CO3" s="353"/>
      <c r="CP3" s="353"/>
      <c r="CQ3" s="354"/>
      <c r="CR3" s="355"/>
      <c r="CS3" s="353"/>
      <c r="CT3" s="353"/>
      <c r="CU3" s="354"/>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55"/>
      <c r="GS3" s="354"/>
      <c r="GT3" s="353"/>
      <c r="GU3" s="353"/>
      <c r="GV3" s="353"/>
      <c r="GW3" s="353"/>
      <c r="GX3" s="353"/>
      <c r="GY3" s="353"/>
      <c r="GZ3" s="353"/>
      <c r="HA3" s="354"/>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53"/>
      <c r="KV3" s="353"/>
      <c r="KW3" s="353"/>
      <c r="KX3" s="353"/>
      <c r="KY3" s="353"/>
      <c r="KZ3" s="353"/>
      <c r="LA3" s="353"/>
      <c r="LB3" s="353"/>
      <c r="LC3" s="353"/>
      <c r="LD3" s="354"/>
      <c r="LE3" s="355"/>
      <c r="LF3" s="353"/>
      <c r="LG3" s="353"/>
      <c r="LH3" s="353"/>
      <c r="LI3" s="353"/>
      <c r="LJ3" s="354"/>
      <c r="LK3" s="355"/>
      <c r="LL3" s="353"/>
      <c r="LM3" s="353"/>
      <c r="LN3" s="353"/>
      <c r="LO3" s="353"/>
      <c r="LP3" s="354"/>
      <c r="LQ3" s="355"/>
      <c r="LR3" s="353"/>
      <c r="LS3" s="353"/>
      <c r="LT3" s="353"/>
      <c r="LU3" s="353"/>
      <c r="LV3" s="353"/>
      <c r="LW3" s="353"/>
      <c r="LX3" s="353"/>
      <c r="LY3" s="297"/>
      <c r="LZ3" s="298"/>
      <c r="MA3" s="353"/>
      <c r="MB3" s="353"/>
      <c r="MC3" s="353"/>
      <c r="MD3" s="353"/>
      <c r="ME3" s="353"/>
      <c r="MF3" s="353"/>
      <c r="MG3" s="353"/>
      <c r="MH3" s="353"/>
      <c r="MI3" s="298"/>
      <c r="MJ3" s="355"/>
      <c r="MK3" s="353"/>
      <c r="ML3" s="353"/>
      <c r="MM3" s="353"/>
      <c r="MN3" s="353"/>
      <c r="MO3" s="354"/>
      <c r="MP3" s="353"/>
      <c r="MQ3" s="353"/>
      <c r="MR3" s="353"/>
      <c r="MS3" s="353"/>
      <c r="MT3" s="353"/>
      <c r="MU3" s="340"/>
      <c r="MV3" s="355"/>
      <c r="MW3" s="353"/>
      <c r="MX3" s="353"/>
      <c r="MY3" s="353"/>
      <c r="MZ3" s="353"/>
      <c r="NA3" s="353"/>
      <c r="NB3" s="353"/>
      <c r="NC3" s="353"/>
      <c r="ND3" s="298"/>
      <c r="NE3" s="353"/>
      <c r="NF3" s="353"/>
      <c r="NG3" s="353"/>
      <c r="NH3" s="353"/>
      <c r="NI3" s="353"/>
      <c r="NJ3" s="353"/>
      <c r="NK3" s="353"/>
      <c r="NL3" s="353"/>
      <c r="NM3" s="298"/>
      <c r="NN3" s="355"/>
      <c r="NO3" s="353"/>
      <c r="NP3" s="353"/>
      <c r="NQ3" s="353"/>
      <c r="NR3" s="353"/>
      <c r="NS3" s="354"/>
      <c r="NT3" s="355"/>
      <c r="NU3" s="353"/>
      <c r="NV3" s="353"/>
      <c r="NW3" s="353"/>
      <c r="NX3" s="353"/>
      <c r="NY3" s="354"/>
      <c r="NZ3" s="353"/>
      <c r="OA3" s="353"/>
      <c r="OB3" s="353"/>
      <c r="OC3" s="353"/>
      <c r="OD3" s="353"/>
      <c r="OE3" s="353"/>
      <c r="OF3" s="353"/>
      <c r="OG3" s="353"/>
      <c r="OH3" s="298"/>
      <c r="OI3" s="353"/>
      <c r="OJ3" s="353"/>
      <c r="OK3" s="353"/>
      <c r="OL3" s="353"/>
      <c r="OM3" s="353"/>
      <c r="ON3" s="353"/>
      <c r="OO3" s="353"/>
      <c r="OP3" s="353"/>
      <c r="OQ3" s="341"/>
      <c r="OR3" s="355"/>
      <c r="OS3" s="353"/>
      <c r="OT3" s="353"/>
      <c r="OU3" s="353"/>
      <c r="OV3" s="353"/>
      <c r="OW3" s="354"/>
      <c r="OX3" s="355"/>
      <c r="OY3" s="353"/>
      <c r="OZ3" s="353"/>
      <c r="PA3" s="353"/>
      <c r="PB3" s="353"/>
      <c r="PC3" s="354"/>
      <c r="PD3" s="355"/>
      <c r="PE3" s="353"/>
      <c r="PF3" s="353"/>
      <c r="PG3" s="353"/>
      <c r="PH3" s="353"/>
      <c r="PI3" s="353"/>
      <c r="PJ3" s="353"/>
      <c r="PK3" s="353"/>
      <c r="PL3" s="298"/>
      <c r="PM3" s="355"/>
      <c r="PN3" s="353"/>
      <c r="PO3" s="353"/>
      <c r="PP3" s="353"/>
      <c r="PQ3" s="353"/>
      <c r="PR3" s="353"/>
      <c r="PS3" s="353"/>
      <c r="PT3" s="353"/>
      <c r="PU3" s="354"/>
      <c r="PV3" s="355"/>
      <c r="PW3" s="353"/>
      <c r="PX3" s="353"/>
      <c r="PY3" s="353"/>
      <c r="PZ3" s="353"/>
      <c r="QA3" s="353"/>
      <c r="QB3" s="353"/>
      <c r="QC3" s="353"/>
      <c r="QD3" s="298"/>
      <c r="QE3" s="355"/>
      <c r="QF3" s="353"/>
      <c r="QG3" s="353"/>
      <c r="QH3" s="353"/>
      <c r="QI3" s="353"/>
      <c r="QJ3" s="353"/>
      <c r="QK3" s="353"/>
      <c r="QL3" s="353"/>
      <c r="QM3" s="298"/>
      <c r="QN3" s="355"/>
      <c r="QO3" s="353"/>
      <c r="QP3" s="353"/>
      <c r="QQ3" s="353"/>
      <c r="QR3" s="353"/>
      <c r="QS3" s="353"/>
      <c r="QT3" s="353"/>
      <c r="QU3" s="353"/>
      <c r="QV3" s="353"/>
      <c r="QW3" s="355"/>
      <c r="QX3" s="353"/>
      <c r="QY3" s="353"/>
      <c r="QZ3" s="354"/>
      <c r="RA3" s="355"/>
      <c r="RB3" s="353"/>
      <c r="RC3" s="353"/>
      <c r="RD3" s="354"/>
      <c r="RE3" s="355"/>
      <c r="RF3" s="353"/>
      <c r="RG3" s="353"/>
      <c r="RH3" s="354"/>
      <c r="RI3" s="355"/>
      <c r="RJ3" s="353"/>
      <c r="RK3" s="353"/>
      <c r="RL3" s="354"/>
    </row>
    <row r="4" spans="1:480"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345</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434</v>
      </c>
      <c r="LK4" s="60" t="s">
        <v>13</v>
      </c>
      <c r="LL4" s="60" t="s">
        <v>14</v>
      </c>
      <c r="LM4" s="60" t="s">
        <v>15</v>
      </c>
      <c r="LN4" s="60" t="s">
        <v>16</v>
      </c>
      <c r="LO4" s="60" t="s">
        <v>17</v>
      </c>
      <c r="LP4" s="340" t="s">
        <v>434</v>
      </c>
      <c r="LQ4" s="61" t="s">
        <v>13</v>
      </c>
      <c r="LR4" s="11" t="s">
        <v>14</v>
      </c>
      <c r="LS4" s="11" t="s">
        <v>15</v>
      </c>
      <c r="LT4" s="11" t="s">
        <v>16</v>
      </c>
      <c r="LU4" s="4" t="s">
        <v>17</v>
      </c>
      <c r="LV4" s="11" t="s">
        <v>18</v>
      </c>
      <c r="LW4" s="11" t="s">
        <v>19</v>
      </c>
      <c r="LX4" s="297" t="s">
        <v>20</v>
      </c>
      <c r="LY4" s="297" t="s">
        <v>346</v>
      </c>
      <c r="LZ4" s="298" t="s">
        <v>347</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60" t="s">
        <v>17</v>
      </c>
      <c r="MU4" s="340" t="s">
        <v>434</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434</v>
      </c>
      <c r="NT4" s="11" t="s">
        <v>13</v>
      </c>
      <c r="NU4" s="11" t="s">
        <v>14</v>
      </c>
      <c r="NV4" s="11" t="s">
        <v>15</v>
      </c>
      <c r="NW4" s="11" t="s">
        <v>16</v>
      </c>
      <c r="NX4" s="340" t="s">
        <v>17</v>
      </c>
      <c r="NY4" s="341" t="s">
        <v>434</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434</v>
      </c>
      <c r="OX4" s="297" t="s">
        <v>13</v>
      </c>
      <c r="OY4" s="11" t="s">
        <v>14</v>
      </c>
      <c r="OZ4" s="11" t="s">
        <v>15</v>
      </c>
      <c r="PA4" s="11" t="s">
        <v>16</v>
      </c>
      <c r="PB4" s="60" t="s">
        <v>17</v>
      </c>
      <c r="PC4" s="340" t="s">
        <v>434</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c r="HC5" s="4"/>
      <c r="HD5" s="4"/>
      <c r="HE5" s="4"/>
      <c r="HF5" s="4"/>
      <c r="HG5" s="4"/>
      <c r="HH5" s="4"/>
      <c r="HI5" s="4"/>
      <c r="HJ5" s="4"/>
      <c r="HK5" s="4"/>
      <c r="HL5" s="4"/>
      <c r="HM5" s="4"/>
      <c r="HN5" s="4"/>
      <c r="HO5" s="4"/>
      <c r="HP5" s="297"/>
      <c r="HQ5" s="298"/>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0"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0"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0"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0"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0"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row>
    <row r="54" spans="1:480" x14ac:dyDescent="0.25">
      <c r="A54" s="33"/>
      <c r="B54" s="19"/>
      <c r="C54" s="17"/>
      <c r="D54" s="16"/>
      <c r="E54" s="16"/>
      <c r="F54" s="16"/>
      <c r="G54" s="17"/>
      <c r="H54" s="31"/>
      <c r="I54" s="31"/>
      <c r="J54" s="31"/>
      <c r="K54" s="31"/>
      <c r="L54" s="46"/>
      <c r="M54" s="46"/>
      <c r="N54" s="46"/>
      <c r="O54" s="46"/>
      <c r="P54" s="46"/>
      <c r="Q54" s="46"/>
      <c r="R54" s="46"/>
      <c r="S54" s="46"/>
      <c r="T54" s="46"/>
      <c r="U54" s="46"/>
      <c r="V54" s="46"/>
      <c r="W54" s="40"/>
      <c r="X54" s="36"/>
      <c r="Y54" s="36"/>
      <c r="Z54" s="36"/>
      <c r="AA54" s="36"/>
      <c r="AP54" s="58"/>
      <c r="AQ54" s="58"/>
      <c r="AR54" s="58"/>
      <c r="AS54" s="58"/>
      <c r="AT54" s="58"/>
      <c r="AU54" s="58"/>
      <c r="AV54" s="58"/>
      <c r="AX54" s="49"/>
      <c r="AY54" s="16"/>
      <c r="AZ54" s="16"/>
      <c r="BA54" s="16"/>
      <c r="BB54" s="16"/>
      <c r="BC54" s="16"/>
      <c r="BD54" s="16"/>
      <c r="BE54" s="16"/>
      <c r="BF54" s="19"/>
      <c r="BG54" s="19"/>
      <c r="BH54" s="19"/>
      <c r="BI54" s="19"/>
      <c r="BJ54" s="19"/>
      <c r="BK54" s="19"/>
      <c r="BL54" s="19"/>
      <c r="BM54" s="19"/>
      <c r="BN54" s="19"/>
      <c r="BO54" s="19"/>
      <c r="BP54" s="19"/>
      <c r="BQ54" s="19"/>
      <c r="BR54" s="19"/>
      <c r="BS54" s="19"/>
      <c r="BT54" s="19"/>
      <c r="BU54" s="17"/>
      <c r="BV54" s="19"/>
      <c r="BW54" s="17"/>
      <c r="BX54" s="16"/>
      <c r="BY54" s="16"/>
      <c r="BZ54" s="16"/>
      <c r="CA54" s="17"/>
      <c r="CB54" s="31"/>
      <c r="CC54" s="31"/>
      <c r="CD54" s="31"/>
      <c r="CE54" s="31"/>
      <c r="CF54" s="46"/>
      <c r="CG54" s="46"/>
      <c r="CH54" s="46"/>
      <c r="CI54" s="46"/>
      <c r="CJ54" s="46"/>
      <c r="CK54" s="46"/>
      <c r="CL54" s="46"/>
      <c r="CM54" s="46"/>
      <c r="CN54" s="46"/>
      <c r="CO54" s="46"/>
      <c r="CP54" s="46"/>
      <c r="CQ54" s="40"/>
      <c r="CR54" s="38"/>
      <c r="CS54" s="38"/>
      <c r="CT54" s="38"/>
      <c r="CU54" s="40"/>
      <c r="CV54" s="46"/>
      <c r="CW54" s="19"/>
      <c r="CX54" s="19"/>
      <c r="CY54" s="19"/>
      <c r="CZ54" s="19"/>
      <c r="DA54" s="19"/>
      <c r="DB54" s="19"/>
      <c r="DC54" s="19"/>
      <c r="DD54" s="19"/>
      <c r="DE54" s="19"/>
      <c r="DF54" s="19"/>
      <c r="DG54" s="19"/>
      <c r="DH54" s="19"/>
      <c r="DI54" s="19"/>
      <c r="DJ54" s="19"/>
      <c r="DK54" s="19"/>
      <c r="DL54" s="19"/>
      <c r="DM54" s="19"/>
      <c r="DN54" s="19"/>
      <c r="DO54" s="19"/>
      <c r="DP54" s="19"/>
      <c r="DQ54" s="17"/>
      <c r="DR54" s="19"/>
      <c r="DS54" s="19"/>
      <c r="DT54" s="19"/>
      <c r="DU54" s="19"/>
      <c r="DV54" s="19"/>
      <c r="DW54" s="19"/>
      <c r="DX54" s="19"/>
      <c r="DY54" s="19"/>
      <c r="DZ54" s="19"/>
      <c r="EA54" s="19"/>
      <c r="EB54" s="19"/>
      <c r="EC54" s="19"/>
      <c r="ED54" s="57"/>
      <c r="EE54" s="57"/>
      <c r="EF54" s="57"/>
      <c r="EG54" s="57"/>
      <c r="EH54" s="57"/>
      <c r="EI54" s="57"/>
      <c r="EJ54" s="57"/>
      <c r="EK54" s="57"/>
      <c r="EL54" s="57"/>
      <c r="EM54" s="57"/>
      <c r="EN54" s="57"/>
      <c r="EO54" s="17"/>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19"/>
      <c r="FQ54" s="19"/>
      <c r="FR54" s="19"/>
      <c r="FS54" s="19"/>
      <c r="FT54" s="19"/>
      <c r="FU54" s="19"/>
      <c r="FV54" s="19"/>
      <c r="FW54" s="19"/>
      <c r="FX54" s="19"/>
      <c r="FY54" s="19"/>
      <c r="FZ54" s="19"/>
      <c r="GA54" s="17"/>
      <c r="GB54" s="19"/>
      <c r="GC54" s="19"/>
      <c r="GD54" s="19"/>
      <c r="GE54" s="19"/>
      <c r="GF54" s="19"/>
      <c r="GG54" s="19"/>
      <c r="GH54" s="19"/>
      <c r="GI54" s="19"/>
      <c r="GJ54" s="19"/>
      <c r="GK54" s="19"/>
      <c r="GL54" s="19"/>
      <c r="GM54" s="19"/>
      <c r="GN54" s="19"/>
      <c r="GO54" s="19"/>
      <c r="GP54" s="19"/>
      <c r="GQ54" s="17"/>
      <c r="GR54" s="16"/>
      <c r="GS54" s="17"/>
      <c r="GT54" s="19"/>
      <c r="GU54" s="19"/>
      <c r="GV54" s="19"/>
      <c r="GW54" s="19"/>
      <c r="GX54" s="19"/>
      <c r="GY54" s="19"/>
      <c r="GZ54" s="19"/>
      <c r="HA54" s="17"/>
      <c r="HB54" s="1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6"/>
      <c r="JD54" s="16"/>
      <c r="JE54" s="16"/>
      <c r="JF54" s="19"/>
      <c r="JG54" s="17"/>
      <c r="JH54" s="19"/>
      <c r="JI54" s="16"/>
      <c r="JJ54" s="16"/>
      <c r="JK54" s="16"/>
      <c r="JL54" s="16"/>
      <c r="JM54" s="16"/>
      <c r="JN54" s="16"/>
      <c r="JO54" s="16"/>
      <c r="JP54" s="16"/>
      <c r="JQ54" s="16"/>
      <c r="JR54" s="19"/>
      <c r="JS54" s="17"/>
      <c r="JT54" s="19"/>
      <c r="JU54" s="16"/>
      <c r="JV54" s="16"/>
      <c r="JW54" s="16"/>
      <c r="JX54" s="16"/>
      <c r="JY54" s="16"/>
      <c r="JZ54" s="16"/>
      <c r="KA54" s="16"/>
      <c r="KB54" s="16"/>
      <c r="KC54" s="16"/>
      <c r="KD54" s="19"/>
      <c r="KE54" s="17"/>
      <c r="KF54" s="19"/>
      <c r="KG54" s="16"/>
      <c r="KH54" s="16"/>
      <c r="KI54" s="16"/>
      <c r="KJ54" s="16"/>
      <c r="KK54" s="16"/>
      <c r="KL54" s="16"/>
      <c r="KM54" s="17"/>
      <c r="KN54" s="81"/>
      <c r="KO54" s="19"/>
      <c r="KP54" s="19"/>
      <c r="KQ54" s="19"/>
      <c r="KR54" s="19"/>
      <c r="KS54" s="19"/>
      <c r="KT54" s="17"/>
      <c r="KU54" s="16"/>
      <c r="KV54" s="16"/>
      <c r="KW54" s="16"/>
      <c r="KX54" s="16"/>
      <c r="KY54" s="16"/>
      <c r="KZ54" s="16"/>
      <c r="LA54" s="16"/>
      <c r="LB54" s="16"/>
      <c r="LC54" s="16"/>
      <c r="LD54" s="16"/>
      <c r="LE54" s="49"/>
      <c r="LF54" s="16"/>
      <c r="LG54" s="16"/>
      <c r="LH54" s="16"/>
      <c r="LI54" s="16"/>
      <c r="LJ54" s="17"/>
      <c r="LK54" s="19"/>
      <c r="LL54" s="19"/>
      <c r="LM54" s="19"/>
      <c r="LN54" s="19"/>
      <c r="LO54" s="19"/>
      <c r="LP54" s="19"/>
      <c r="LQ54" s="49"/>
      <c r="LR54" s="16"/>
      <c r="LS54" s="16"/>
      <c r="LT54" s="16"/>
      <c r="LU54" s="16"/>
      <c r="LV54" s="16"/>
      <c r="LW54" s="16"/>
      <c r="LX54" s="19"/>
      <c r="LY54" s="19"/>
      <c r="LZ54" s="17"/>
      <c r="MA54" s="16"/>
      <c r="MB54" s="16"/>
      <c r="MC54" s="16"/>
      <c r="MD54" s="16"/>
      <c r="ME54" s="16"/>
      <c r="MF54" s="16"/>
      <c r="MG54" s="16"/>
      <c r="MH54" s="19"/>
      <c r="MI54" s="17"/>
      <c r="MJ54" s="16"/>
      <c r="MK54" s="16"/>
      <c r="ML54" s="16"/>
      <c r="MM54" s="16"/>
      <c r="MN54" s="16"/>
      <c r="MO54" s="17"/>
      <c r="MP54" s="16"/>
      <c r="MQ54" s="16"/>
      <c r="MR54" s="16"/>
      <c r="MS54" s="16"/>
      <c r="MT54" s="19"/>
      <c r="MU54" s="19"/>
      <c r="MV54" s="49"/>
      <c r="MW54" s="16"/>
      <c r="MX54" s="16"/>
      <c r="MY54" s="16"/>
      <c r="MZ54" s="16"/>
      <c r="NA54" s="16"/>
      <c r="NB54" s="16"/>
      <c r="NC54" s="19"/>
      <c r="ND54" s="17"/>
      <c r="NE54" s="16"/>
      <c r="NF54" s="16"/>
      <c r="NG54" s="16"/>
      <c r="NH54" s="16"/>
      <c r="NI54" s="16"/>
      <c r="NJ54" s="16"/>
      <c r="NK54" s="16"/>
      <c r="NL54" s="19"/>
      <c r="NM54" s="17"/>
      <c r="NN54" s="19"/>
      <c r="NO54" s="16"/>
      <c r="NP54" s="16"/>
      <c r="NQ54" s="16"/>
      <c r="NR54" s="16"/>
      <c r="NS54" s="17"/>
      <c r="NT54" s="16"/>
      <c r="NU54" s="16"/>
      <c r="NV54" s="16"/>
      <c r="NW54" s="16"/>
      <c r="NX54" s="19"/>
      <c r="NY54" s="17"/>
      <c r="NZ54" s="19"/>
      <c r="OA54" s="16"/>
      <c r="OB54" s="16"/>
      <c r="OC54" s="16"/>
      <c r="OD54" s="16"/>
      <c r="OE54" s="16"/>
      <c r="OF54" s="16"/>
      <c r="OG54" s="19"/>
      <c r="OH54" s="17"/>
      <c r="OI54" s="16"/>
      <c r="OJ54" s="16"/>
      <c r="OK54" s="16"/>
      <c r="OL54" s="16"/>
      <c r="OM54" s="16"/>
      <c r="ON54" s="16"/>
      <c r="OO54" s="16"/>
      <c r="OP54" s="19"/>
      <c r="OQ54" s="17"/>
      <c r="OR54" s="16"/>
      <c r="OS54" s="16"/>
      <c r="OT54" s="16"/>
      <c r="OU54" s="16"/>
      <c r="OV54" s="19"/>
      <c r="OW54" s="17"/>
      <c r="OX54" s="19"/>
      <c r="OY54" s="16"/>
      <c r="OZ54" s="16"/>
      <c r="PA54" s="16"/>
      <c r="PB54" s="19"/>
      <c r="PC54" s="19"/>
      <c r="PD54" s="49"/>
      <c r="PE54" s="16"/>
      <c r="PF54" s="16"/>
      <c r="PG54" s="16"/>
      <c r="PH54" s="16"/>
      <c r="PI54" s="16"/>
      <c r="PJ54" s="16"/>
      <c r="PK54" s="19"/>
      <c r="PL54" s="17"/>
      <c r="PM54" s="19"/>
      <c r="PN54" s="16"/>
      <c r="PO54" s="16"/>
      <c r="PP54" s="16"/>
      <c r="PQ54" s="16"/>
      <c r="PR54" s="16"/>
      <c r="PS54" s="16"/>
      <c r="PT54" s="19"/>
      <c r="PU54" s="17"/>
      <c r="PV54" s="19"/>
      <c r="PW54" s="16"/>
      <c r="PX54" s="16"/>
      <c r="PY54" s="16"/>
      <c r="PZ54" s="16"/>
      <c r="QA54" s="16"/>
      <c r="QB54" s="16"/>
      <c r="QC54" s="19"/>
      <c r="QD54" s="17"/>
      <c r="QE54" s="19"/>
      <c r="QF54" s="16"/>
      <c r="QG54" s="16"/>
      <c r="QH54" s="16"/>
      <c r="QI54" s="16"/>
      <c r="QJ54" s="16"/>
      <c r="QK54" s="19"/>
      <c r="QL54" s="19"/>
      <c r="QM54" s="17"/>
      <c r="QN54" s="19"/>
      <c r="QO54" s="16"/>
      <c r="QP54" s="16"/>
      <c r="QQ54" s="16"/>
      <c r="QR54" s="16"/>
      <c r="QS54" s="16"/>
      <c r="QT54" s="16"/>
      <c r="QU54" s="19"/>
      <c r="QV54" s="17"/>
      <c r="QW54" s="49"/>
      <c r="QX54" s="19"/>
      <c r="QY54" s="19"/>
      <c r="QZ54" s="17"/>
      <c r="RA54" s="49"/>
      <c r="RB54" s="19"/>
      <c r="RC54" s="19"/>
      <c r="RD54" s="17"/>
      <c r="RE54" s="49"/>
      <c r="RF54" s="19"/>
      <c r="RG54" s="19"/>
      <c r="RH54" s="17"/>
      <c r="RI54" s="49"/>
      <c r="RJ54" s="19"/>
      <c r="RK54" s="19"/>
      <c r="RL54" s="17"/>
    </row>
    <row r="55" spans="1:480" x14ac:dyDescent="0.25">
      <c r="A55" s="33"/>
      <c r="B55" s="19"/>
      <c r="C55" s="17"/>
      <c r="D55" s="16"/>
      <c r="E55" s="16"/>
      <c r="F55" s="16"/>
      <c r="G55" s="17"/>
      <c r="H55" s="31"/>
      <c r="I55" s="31"/>
      <c r="J55" s="31"/>
      <c r="K55" s="31"/>
      <c r="L55" s="46"/>
      <c r="M55" s="46"/>
      <c r="N55" s="46"/>
      <c r="O55" s="46"/>
      <c r="P55" s="46"/>
      <c r="Q55" s="46"/>
      <c r="R55" s="46"/>
      <c r="S55" s="46"/>
      <c r="T55" s="46"/>
      <c r="U55" s="46"/>
      <c r="V55" s="46"/>
      <c r="W55" s="40"/>
      <c r="X55" s="36"/>
      <c r="Y55" s="36"/>
      <c r="Z55" s="36"/>
      <c r="AA55" s="36"/>
      <c r="AP55" s="58"/>
      <c r="AQ55" s="58"/>
      <c r="AR55" s="58"/>
      <c r="AS55" s="58"/>
      <c r="AT55" s="58"/>
      <c r="AU55" s="58"/>
      <c r="AV55" s="58"/>
      <c r="AX55" s="49"/>
      <c r="AY55" s="16"/>
      <c r="AZ55" s="16"/>
      <c r="BA55" s="16"/>
      <c r="BB55" s="16"/>
      <c r="BC55" s="16"/>
      <c r="BD55" s="16"/>
      <c r="BE55" s="16"/>
      <c r="BF55" s="19"/>
      <c r="BG55" s="19"/>
      <c r="BH55" s="19"/>
      <c r="BI55" s="19"/>
      <c r="BJ55" s="19"/>
      <c r="BK55" s="19"/>
      <c r="BL55" s="19"/>
      <c r="BM55" s="19"/>
      <c r="BN55" s="19"/>
      <c r="BO55" s="19"/>
      <c r="BP55" s="19"/>
      <c r="BQ55" s="19"/>
      <c r="BR55" s="19"/>
      <c r="BS55" s="19"/>
      <c r="BT55" s="19"/>
      <c r="BU55" s="17"/>
      <c r="BV55" s="19"/>
      <c r="BW55" s="17"/>
      <c r="BX55" s="16"/>
      <c r="BY55" s="16"/>
      <c r="BZ55" s="16"/>
      <c r="CA55" s="17"/>
      <c r="CB55" s="31"/>
      <c r="CC55" s="31"/>
      <c r="CD55" s="31"/>
      <c r="CE55" s="31"/>
      <c r="CF55" s="46"/>
      <c r="CG55" s="46"/>
      <c r="CH55" s="46"/>
      <c r="CI55" s="46"/>
      <c r="CJ55" s="46"/>
      <c r="CK55" s="46"/>
      <c r="CL55" s="46"/>
      <c r="CM55" s="46"/>
      <c r="CN55" s="46"/>
      <c r="CO55" s="46"/>
      <c r="CP55" s="46"/>
      <c r="CQ55" s="40"/>
      <c r="CR55" s="38"/>
      <c r="CS55" s="38"/>
      <c r="CT55" s="38"/>
      <c r="CU55" s="40"/>
      <c r="CV55" s="46"/>
      <c r="CW55" s="19"/>
      <c r="CX55" s="19"/>
      <c r="CY55" s="19"/>
      <c r="CZ55" s="19"/>
      <c r="DA55" s="19"/>
      <c r="DB55" s="19"/>
      <c r="DC55" s="19"/>
      <c r="DD55" s="19"/>
      <c r="DE55" s="19"/>
      <c r="DF55" s="19"/>
      <c r="DG55" s="19"/>
      <c r="DH55" s="19"/>
      <c r="DI55" s="19"/>
      <c r="DJ55" s="19"/>
      <c r="DK55" s="19"/>
      <c r="DL55" s="19"/>
      <c r="DM55" s="19"/>
      <c r="DN55" s="19"/>
      <c r="DO55" s="19"/>
      <c r="DP55" s="19"/>
      <c r="DQ55" s="17"/>
      <c r="DR55" s="19"/>
      <c r="DS55" s="19"/>
      <c r="DT55" s="19"/>
      <c r="DU55" s="19"/>
      <c r="DV55" s="19"/>
      <c r="DW55" s="19"/>
      <c r="DX55" s="19"/>
      <c r="DY55" s="19"/>
      <c r="DZ55" s="19"/>
      <c r="EA55" s="19"/>
      <c r="EB55" s="19"/>
      <c r="EC55" s="19"/>
      <c r="ED55" s="57"/>
      <c r="EE55" s="57"/>
      <c r="EF55" s="57"/>
      <c r="EG55" s="57"/>
      <c r="EH55" s="57"/>
      <c r="EI55" s="57"/>
      <c r="EJ55" s="57"/>
      <c r="EK55" s="57"/>
      <c r="EL55" s="57"/>
      <c r="EM55" s="57"/>
      <c r="EN55" s="57"/>
      <c r="EO55" s="17"/>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19"/>
      <c r="FQ55" s="19"/>
      <c r="FR55" s="19"/>
      <c r="FS55" s="19"/>
      <c r="FT55" s="19"/>
      <c r="FU55" s="19"/>
      <c r="FV55" s="19"/>
      <c r="FW55" s="19"/>
      <c r="FX55" s="19"/>
      <c r="FY55" s="19"/>
      <c r="FZ55" s="19"/>
      <c r="GA55" s="17"/>
      <c r="GB55" s="19"/>
      <c r="GC55" s="19"/>
      <c r="GD55" s="19"/>
      <c r="GE55" s="19"/>
      <c r="GF55" s="19"/>
      <c r="GG55" s="19"/>
      <c r="GH55" s="19"/>
      <c r="GI55" s="19"/>
      <c r="GJ55" s="19"/>
      <c r="GK55" s="19"/>
      <c r="GL55" s="19"/>
      <c r="GM55" s="19"/>
      <c r="GN55" s="19"/>
      <c r="GO55" s="19"/>
      <c r="GP55" s="19"/>
      <c r="GQ55" s="17"/>
      <c r="GR55" s="16"/>
      <c r="GS55" s="17"/>
      <c r="GT55" s="1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6"/>
      <c r="JD55" s="16"/>
      <c r="JE55" s="16"/>
      <c r="JF55" s="19"/>
      <c r="JG55" s="17"/>
      <c r="JH55" s="19"/>
      <c r="JI55" s="16"/>
      <c r="JJ55" s="16"/>
      <c r="JK55" s="16"/>
      <c r="JL55" s="16"/>
      <c r="JM55" s="16"/>
      <c r="JN55" s="16"/>
      <c r="JO55" s="16"/>
      <c r="JP55" s="16"/>
      <c r="JQ55" s="16"/>
      <c r="JR55" s="19"/>
      <c r="JS55" s="17"/>
      <c r="JT55" s="19"/>
      <c r="JU55" s="16"/>
      <c r="JV55" s="16"/>
      <c r="JW55" s="16"/>
      <c r="JX55" s="16"/>
      <c r="JY55" s="16"/>
      <c r="JZ55" s="16"/>
      <c r="KA55" s="16"/>
      <c r="KB55" s="16"/>
      <c r="KC55" s="16"/>
      <c r="KD55" s="19"/>
      <c r="KE55" s="17"/>
      <c r="KF55" s="19"/>
      <c r="KG55" s="16"/>
      <c r="KH55" s="16"/>
      <c r="KI55" s="16"/>
      <c r="KJ55" s="16"/>
      <c r="KK55" s="16"/>
      <c r="KL55" s="16"/>
      <c r="KM55" s="17"/>
      <c r="KN55" s="81"/>
      <c r="KO55" s="19"/>
      <c r="KP55" s="19"/>
      <c r="KQ55" s="19"/>
      <c r="KR55" s="19"/>
      <c r="KS55" s="19"/>
      <c r="KT55" s="17"/>
      <c r="KU55" s="16"/>
      <c r="KV55" s="16"/>
      <c r="KW55" s="16"/>
      <c r="KX55" s="16"/>
      <c r="KY55" s="16"/>
      <c r="KZ55" s="16"/>
      <c r="LA55" s="16"/>
      <c r="LB55" s="16"/>
      <c r="LC55" s="16"/>
      <c r="LD55" s="16"/>
      <c r="LE55" s="49"/>
      <c r="LF55" s="16"/>
      <c r="LG55" s="16"/>
      <c r="LH55" s="16"/>
      <c r="LI55" s="16"/>
      <c r="LJ55" s="17"/>
      <c r="LK55" s="19"/>
      <c r="LL55" s="19"/>
      <c r="LM55" s="19"/>
      <c r="LN55" s="19"/>
      <c r="LO55" s="19"/>
      <c r="LP55" s="19"/>
      <c r="LQ55" s="49"/>
      <c r="LR55" s="16"/>
      <c r="LS55" s="16"/>
      <c r="LT55" s="16"/>
      <c r="LU55" s="16"/>
      <c r="LV55" s="16"/>
      <c r="LW55" s="16"/>
      <c r="LX55" s="19"/>
      <c r="LY55" s="19"/>
      <c r="LZ55" s="17"/>
      <c r="MA55" s="16"/>
      <c r="MB55" s="16"/>
      <c r="MC55" s="16"/>
      <c r="MD55" s="16"/>
      <c r="ME55" s="16"/>
      <c r="MF55" s="16"/>
      <c r="MG55" s="16"/>
      <c r="MH55" s="19"/>
      <c r="MI55" s="17"/>
      <c r="MJ55" s="16"/>
      <c r="MK55" s="16"/>
      <c r="ML55" s="16"/>
      <c r="MM55" s="16"/>
      <c r="MN55" s="16"/>
      <c r="MO55" s="17"/>
      <c r="MP55" s="16"/>
      <c r="MQ55" s="16"/>
      <c r="MR55" s="16"/>
      <c r="MS55" s="16"/>
      <c r="MT55" s="19"/>
      <c r="MU55" s="19"/>
      <c r="MV55" s="49"/>
      <c r="MW55" s="16"/>
      <c r="MX55" s="16"/>
      <c r="MY55" s="16"/>
      <c r="MZ55" s="16"/>
      <c r="NA55" s="16"/>
      <c r="NB55" s="16"/>
      <c r="NC55" s="19"/>
      <c r="ND55" s="17"/>
      <c r="NE55" s="16"/>
      <c r="NF55" s="16"/>
      <c r="NG55" s="16"/>
      <c r="NH55" s="16"/>
      <c r="NI55" s="16"/>
      <c r="NJ55" s="16"/>
      <c r="NK55" s="16"/>
      <c r="NL55" s="19"/>
      <c r="NM55" s="17"/>
      <c r="NN55" s="19"/>
      <c r="NO55" s="16"/>
      <c r="NP55" s="16"/>
      <c r="NQ55" s="16"/>
      <c r="NR55" s="16"/>
      <c r="NS55" s="17"/>
      <c r="NT55" s="16"/>
      <c r="NU55" s="16"/>
      <c r="NV55" s="16"/>
      <c r="NW55" s="16"/>
      <c r="NX55" s="19"/>
      <c r="NY55" s="17"/>
      <c r="NZ55" s="19"/>
      <c r="OA55" s="16"/>
      <c r="OB55" s="16"/>
      <c r="OC55" s="16"/>
      <c r="OD55" s="16"/>
      <c r="OE55" s="16"/>
      <c r="OF55" s="16"/>
      <c r="OG55" s="19"/>
      <c r="OH55" s="17"/>
      <c r="OI55" s="16"/>
      <c r="OJ55" s="16"/>
      <c r="OK55" s="16"/>
      <c r="OL55" s="16"/>
      <c r="OM55" s="16"/>
      <c r="ON55" s="16"/>
      <c r="OO55" s="16"/>
      <c r="OP55" s="19"/>
      <c r="OQ55" s="17"/>
      <c r="OR55" s="16"/>
      <c r="OS55" s="16"/>
      <c r="OT55" s="16"/>
      <c r="OU55" s="16"/>
      <c r="OV55" s="19"/>
      <c r="OW55" s="17"/>
      <c r="OX55" s="19"/>
      <c r="OY55" s="16"/>
      <c r="OZ55" s="16"/>
      <c r="PA55" s="16"/>
      <c r="PB55" s="19"/>
      <c r="PC55" s="19"/>
      <c r="PD55" s="49"/>
      <c r="PE55" s="16"/>
      <c r="PF55" s="16"/>
      <c r="PG55" s="16"/>
      <c r="PH55" s="16"/>
      <c r="PI55" s="16"/>
      <c r="PJ55" s="16"/>
      <c r="PK55" s="19"/>
      <c r="PL55" s="17"/>
      <c r="PM55" s="19"/>
      <c r="PN55" s="16"/>
      <c r="PO55" s="16"/>
      <c r="PP55" s="16"/>
      <c r="PQ55" s="16"/>
      <c r="PR55" s="16"/>
      <c r="PS55" s="16"/>
      <c r="PT55" s="19"/>
      <c r="PU55" s="17"/>
      <c r="PV55" s="19"/>
      <c r="PW55" s="16"/>
      <c r="PX55" s="16"/>
      <c r="PY55" s="16"/>
      <c r="PZ55" s="16"/>
      <c r="QA55" s="16"/>
      <c r="QB55" s="16"/>
      <c r="QC55" s="19"/>
      <c r="QD55" s="17"/>
      <c r="QE55" s="19"/>
      <c r="QF55" s="16"/>
      <c r="QG55" s="16"/>
      <c r="QH55" s="16"/>
      <c r="QI55" s="16"/>
      <c r="QJ55" s="16"/>
      <c r="QK55" s="19"/>
      <c r="QL55" s="19"/>
      <c r="QM55" s="17"/>
      <c r="QN55" s="19"/>
      <c r="QO55" s="16"/>
      <c r="QP55" s="16"/>
      <c r="QQ55" s="16"/>
      <c r="QR55" s="16"/>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19"/>
      <c r="C56" s="17"/>
      <c r="D56" s="16"/>
      <c r="E56" s="16"/>
      <c r="F56" s="16"/>
      <c r="G56" s="17"/>
      <c r="H56" s="31"/>
      <c r="I56" s="31"/>
      <c r="J56" s="31"/>
      <c r="K56" s="31"/>
      <c r="L56" s="46"/>
      <c r="M56" s="46"/>
      <c r="N56" s="46"/>
      <c r="O56" s="46"/>
      <c r="P56" s="46"/>
      <c r="Q56" s="46"/>
      <c r="R56" s="46"/>
      <c r="S56" s="46"/>
      <c r="T56" s="46"/>
      <c r="U56" s="46"/>
      <c r="V56" s="46"/>
      <c r="W56" s="40"/>
      <c r="X56" s="36"/>
      <c r="Y56" s="36"/>
      <c r="Z56" s="36"/>
      <c r="AA56" s="36"/>
      <c r="AP56" s="58"/>
      <c r="AQ56" s="58"/>
      <c r="AR56" s="58"/>
      <c r="AS56" s="58"/>
      <c r="AT56" s="58"/>
      <c r="AU56" s="58"/>
      <c r="AV56" s="58"/>
      <c r="AX56" s="49"/>
      <c r="AY56" s="16"/>
      <c r="AZ56" s="16"/>
      <c r="BA56" s="16"/>
      <c r="BB56" s="16"/>
      <c r="BC56" s="16"/>
      <c r="BD56" s="16"/>
      <c r="BE56" s="16"/>
      <c r="BF56" s="19"/>
      <c r="BG56" s="19"/>
      <c r="BH56" s="19"/>
      <c r="BI56" s="19"/>
      <c r="BJ56" s="19"/>
      <c r="BK56" s="19"/>
      <c r="BL56" s="19"/>
      <c r="BM56" s="19"/>
      <c r="BN56" s="19"/>
      <c r="BO56" s="19"/>
      <c r="BP56" s="19"/>
      <c r="BQ56" s="19"/>
      <c r="BR56" s="19"/>
      <c r="BS56" s="19"/>
      <c r="BT56" s="19"/>
      <c r="BU56" s="17"/>
      <c r="BV56" s="19"/>
      <c r="BW56" s="17"/>
      <c r="BX56" s="16"/>
      <c r="BY56" s="16"/>
      <c r="BZ56" s="16"/>
      <c r="CA56" s="17"/>
      <c r="CB56" s="31"/>
      <c r="CC56" s="31"/>
      <c r="CD56" s="31"/>
      <c r="CE56" s="31"/>
      <c r="CF56" s="46"/>
      <c r="CG56" s="46"/>
      <c r="CH56" s="46"/>
      <c r="CI56" s="46"/>
      <c r="CJ56" s="46"/>
      <c r="CK56" s="46"/>
      <c r="CL56" s="46"/>
      <c r="CM56" s="46"/>
      <c r="CN56" s="46"/>
      <c r="CO56" s="46"/>
      <c r="CP56" s="46"/>
      <c r="CQ56" s="40"/>
      <c r="CR56" s="38"/>
      <c r="CS56" s="38"/>
      <c r="CT56" s="38"/>
      <c r="CU56" s="40"/>
      <c r="CV56" s="46"/>
      <c r="CW56" s="19"/>
      <c r="CX56" s="19"/>
      <c r="CY56" s="19"/>
      <c r="CZ56" s="19"/>
      <c r="DA56" s="19"/>
      <c r="DB56" s="19"/>
      <c r="DC56" s="19"/>
      <c r="DD56" s="19"/>
      <c r="DE56" s="19"/>
      <c r="DF56" s="19"/>
      <c r="DG56" s="19"/>
      <c r="DH56" s="19"/>
      <c r="DI56" s="19"/>
      <c r="DJ56" s="19"/>
      <c r="DK56" s="19"/>
      <c r="DL56" s="19"/>
      <c r="DM56" s="19"/>
      <c r="DN56" s="19"/>
      <c r="DO56" s="19"/>
      <c r="DP56" s="19"/>
      <c r="DQ56" s="17"/>
      <c r="DR56" s="19"/>
      <c r="DS56" s="19"/>
      <c r="DT56" s="19"/>
      <c r="DU56" s="19"/>
      <c r="DV56" s="19"/>
      <c r="DW56" s="19"/>
      <c r="DX56" s="19"/>
      <c r="DY56" s="19"/>
      <c r="DZ56" s="19"/>
      <c r="EA56" s="19"/>
      <c r="EB56" s="19"/>
      <c r="EC56" s="19"/>
      <c r="ED56" s="57"/>
      <c r="EE56" s="57"/>
      <c r="EF56" s="57"/>
      <c r="EG56" s="57"/>
      <c r="EH56" s="57"/>
      <c r="EI56" s="57"/>
      <c r="EJ56" s="57"/>
      <c r="EK56" s="57"/>
      <c r="EL56" s="57"/>
      <c r="EM56" s="57"/>
      <c r="EN56" s="57"/>
      <c r="EO56" s="17"/>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19"/>
      <c r="FQ56" s="19"/>
      <c r="FR56" s="19"/>
      <c r="FS56" s="19"/>
      <c r="FT56" s="19"/>
      <c r="FU56" s="19"/>
      <c r="FV56" s="19"/>
      <c r="FW56" s="19"/>
      <c r="FX56" s="19"/>
      <c r="FY56" s="19"/>
      <c r="FZ56" s="19"/>
      <c r="GA56" s="17"/>
      <c r="GB56" s="19"/>
      <c r="GC56" s="19"/>
      <c r="GD56" s="19"/>
      <c r="GE56" s="19"/>
      <c r="GF56" s="19"/>
      <c r="GG56" s="19"/>
      <c r="GH56" s="19"/>
      <c r="GI56" s="19"/>
      <c r="GJ56" s="19"/>
      <c r="GK56" s="19"/>
      <c r="GL56" s="19"/>
      <c r="GM56" s="19"/>
      <c r="GN56" s="19"/>
      <c r="GO56" s="19"/>
      <c r="GP56" s="19"/>
      <c r="GQ56" s="17"/>
      <c r="GR56" s="16"/>
      <c r="GS56" s="17"/>
      <c r="GT56" s="1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6"/>
      <c r="JD56" s="16"/>
      <c r="JE56" s="16"/>
      <c r="JF56" s="19"/>
      <c r="JG56" s="17"/>
      <c r="JH56" s="19"/>
      <c r="JI56" s="16"/>
      <c r="JJ56" s="16"/>
      <c r="JK56" s="16"/>
      <c r="JL56" s="16"/>
      <c r="JM56" s="16"/>
      <c r="JN56" s="16"/>
      <c r="JO56" s="16"/>
      <c r="JP56" s="16"/>
      <c r="JQ56" s="16"/>
      <c r="JR56" s="19"/>
      <c r="JS56" s="17"/>
      <c r="JT56" s="19"/>
      <c r="JU56" s="16"/>
      <c r="JV56" s="16"/>
      <c r="JW56" s="16"/>
      <c r="JX56" s="16"/>
      <c r="JY56" s="16"/>
      <c r="JZ56" s="16"/>
      <c r="KA56" s="16"/>
      <c r="KB56" s="16"/>
      <c r="KC56" s="16"/>
      <c r="KD56" s="19"/>
      <c r="KE56" s="17"/>
      <c r="KF56" s="19"/>
      <c r="KG56" s="16"/>
      <c r="KH56" s="16"/>
      <c r="KI56" s="16"/>
      <c r="KJ56" s="16"/>
      <c r="KK56" s="16"/>
      <c r="KL56" s="16"/>
      <c r="KM56" s="17"/>
      <c r="KN56" s="81"/>
      <c r="KO56" s="19"/>
      <c r="KP56" s="19"/>
      <c r="KQ56" s="19"/>
      <c r="KR56" s="19"/>
      <c r="KS56" s="19"/>
      <c r="KT56" s="17"/>
      <c r="KU56" s="16"/>
      <c r="KV56" s="16"/>
      <c r="KW56" s="16"/>
      <c r="KX56" s="16"/>
      <c r="KY56" s="16"/>
      <c r="KZ56" s="16"/>
      <c r="LA56" s="16"/>
      <c r="LB56" s="16"/>
      <c r="LC56" s="16"/>
      <c r="LD56" s="16"/>
      <c r="LE56" s="49"/>
      <c r="LF56" s="16"/>
      <c r="LG56" s="16"/>
      <c r="LH56" s="16"/>
      <c r="LI56" s="16"/>
      <c r="LJ56" s="17"/>
      <c r="LK56" s="19"/>
      <c r="LL56" s="19"/>
      <c r="LM56" s="19"/>
      <c r="LN56" s="19"/>
      <c r="LO56" s="19"/>
      <c r="LP56" s="19"/>
      <c r="LQ56" s="49"/>
      <c r="LR56" s="16"/>
      <c r="LS56" s="16"/>
      <c r="LT56" s="16"/>
      <c r="LU56" s="16"/>
      <c r="LV56" s="16"/>
      <c r="LW56" s="16"/>
      <c r="LX56" s="19"/>
      <c r="LY56" s="19"/>
      <c r="LZ56" s="17"/>
      <c r="MA56" s="16"/>
      <c r="MB56" s="16"/>
      <c r="MC56" s="16"/>
      <c r="MD56" s="16"/>
      <c r="ME56" s="16"/>
      <c r="MF56" s="16"/>
      <c r="MG56" s="16"/>
      <c r="MH56" s="19"/>
      <c r="MI56" s="17"/>
      <c r="MJ56" s="16"/>
      <c r="MK56" s="16"/>
      <c r="ML56" s="16"/>
      <c r="MM56" s="16"/>
      <c r="MN56" s="16"/>
      <c r="MO56" s="17"/>
      <c r="MP56" s="16"/>
      <c r="MQ56" s="16"/>
      <c r="MR56" s="16"/>
      <c r="MS56" s="16"/>
      <c r="MT56" s="19"/>
      <c r="MU56" s="19"/>
      <c r="MV56" s="49"/>
      <c r="MW56" s="16"/>
      <c r="MX56" s="16"/>
      <c r="MY56" s="16"/>
      <c r="MZ56" s="16"/>
      <c r="NA56" s="16"/>
      <c r="NB56" s="16"/>
      <c r="NC56" s="19"/>
      <c r="ND56" s="17"/>
      <c r="NE56" s="16"/>
      <c r="NF56" s="16"/>
      <c r="NG56" s="16"/>
      <c r="NH56" s="16"/>
      <c r="NI56" s="16"/>
      <c r="NJ56" s="16"/>
      <c r="NK56" s="16"/>
      <c r="NL56" s="19"/>
      <c r="NM56" s="17"/>
      <c r="NN56" s="19"/>
      <c r="NO56" s="16"/>
      <c r="NP56" s="16"/>
      <c r="NQ56" s="16"/>
      <c r="NR56" s="16"/>
      <c r="NS56" s="17"/>
      <c r="NT56" s="16"/>
      <c r="NU56" s="16"/>
      <c r="NV56" s="16"/>
      <c r="NW56" s="16"/>
      <c r="NX56" s="19"/>
      <c r="NY56" s="17"/>
      <c r="NZ56" s="19"/>
      <c r="OA56" s="16"/>
      <c r="OB56" s="16"/>
      <c r="OC56" s="16"/>
      <c r="OD56" s="16"/>
      <c r="OE56" s="16"/>
      <c r="OF56" s="16"/>
      <c r="OG56" s="19"/>
      <c r="OH56" s="17"/>
      <c r="OI56" s="16"/>
      <c r="OJ56" s="16"/>
      <c r="OK56" s="16"/>
      <c r="OL56" s="16"/>
      <c r="OM56" s="16"/>
      <c r="ON56" s="16"/>
      <c r="OO56" s="16"/>
      <c r="OP56" s="19"/>
      <c r="OQ56" s="17"/>
      <c r="OR56" s="16"/>
      <c r="OS56" s="16"/>
      <c r="OT56" s="16"/>
      <c r="OU56" s="16"/>
      <c r="OV56" s="19"/>
      <c r="OW56" s="17"/>
      <c r="OX56" s="19"/>
      <c r="OY56" s="16"/>
      <c r="OZ56" s="16"/>
      <c r="PA56" s="16"/>
      <c r="PB56" s="19"/>
      <c r="PC56" s="19"/>
      <c r="PD56" s="49"/>
      <c r="PE56" s="16"/>
      <c r="PF56" s="16"/>
      <c r="PG56" s="16"/>
      <c r="PH56" s="16"/>
      <c r="PI56" s="16"/>
      <c r="PJ56" s="16"/>
      <c r="PK56" s="19"/>
      <c r="PL56" s="17"/>
      <c r="PM56" s="19"/>
      <c r="PN56" s="16"/>
      <c r="PO56" s="16"/>
      <c r="PP56" s="16"/>
      <c r="PQ56" s="16"/>
      <c r="PR56" s="16"/>
      <c r="PS56" s="16"/>
      <c r="PT56" s="19"/>
      <c r="PU56" s="17"/>
      <c r="PV56" s="19"/>
      <c r="PW56" s="16"/>
      <c r="PX56" s="16"/>
      <c r="PY56" s="16"/>
      <c r="PZ56" s="16"/>
      <c r="QA56" s="16"/>
      <c r="QB56" s="16"/>
      <c r="QC56" s="19"/>
      <c r="QD56" s="17"/>
      <c r="QE56" s="19"/>
      <c r="QF56" s="16"/>
      <c r="QG56" s="16"/>
      <c r="QH56" s="16"/>
      <c r="QI56" s="16"/>
      <c r="QJ56" s="16"/>
      <c r="QK56" s="19"/>
      <c r="QL56" s="19"/>
      <c r="QM56" s="17"/>
      <c r="QN56" s="19"/>
      <c r="QO56" s="16"/>
      <c r="QP56" s="16"/>
      <c r="QQ56" s="16"/>
      <c r="QR56" s="16"/>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19"/>
      <c r="C57" s="17"/>
      <c r="D57" s="16"/>
      <c r="E57" s="16"/>
      <c r="F57" s="16"/>
      <c r="G57" s="17"/>
      <c r="H57" s="31"/>
      <c r="I57" s="31"/>
      <c r="J57" s="31"/>
      <c r="K57" s="31"/>
      <c r="L57" s="46"/>
      <c r="M57" s="46"/>
      <c r="N57" s="46"/>
      <c r="O57" s="46"/>
      <c r="P57" s="46"/>
      <c r="Q57" s="46"/>
      <c r="R57" s="46"/>
      <c r="S57" s="46"/>
      <c r="T57" s="46"/>
      <c r="U57" s="46"/>
      <c r="V57" s="46"/>
      <c r="W57" s="40"/>
      <c r="X57" s="36"/>
      <c r="Y57" s="36"/>
      <c r="Z57" s="36"/>
      <c r="AA57" s="36"/>
      <c r="AP57" s="58"/>
      <c r="AQ57" s="58"/>
      <c r="AR57" s="58"/>
      <c r="AS57" s="58"/>
      <c r="AT57" s="58"/>
      <c r="AU57" s="58"/>
      <c r="AV57" s="58"/>
      <c r="AX57" s="49"/>
      <c r="AY57" s="16"/>
      <c r="AZ57" s="16"/>
      <c r="BA57" s="16"/>
      <c r="BB57" s="16"/>
      <c r="BC57" s="16"/>
      <c r="BD57" s="16"/>
      <c r="BE57" s="16"/>
      <c r="BF57" s="19"/>
      <c r="BG57" s="19"/>
      <c r="BH57" s="19"/>
      <c r="BI57" s="19"/>
      <c r="BJ57" s="19"/>
      <c r="BK57" s="19"/>
      <c r="BL57" s="19"/>
      <c r="BM57" s="19"/>
      <c r="BN57" s="19"/>
      <c r="BO57" s="19"/>
      <c r="BP57" s="19"/>
      <c r="BQ57" s="19"/>
      <c r="BR57" s="19"/>
      <c r="BS57" s="19"/>
      <c r="BT57" s="19"/>
      <c r="BU57" s="17"/>
      <c r="BV57" s="19"/>
      <c r="BW57" s="17"/>
      <c r="BX57" s="16"/>
      <c r="BY57" s="16"/>
      <c r="BZ57" s="16"/>
      <c r="CA57" s="17"/>
      <c r="CB57" s="31"/>
      <c r="CC57" s="31"/>
      <c r="CD57" s="31"/>
      <c r="CE57" s="31"/>
      <c r="CF57" s="46"/>
      <c r="CG57" s="46"/>
      <c r="CH57" s="46"/>
      <c r="CI57" s="46"/>
      <c r="CJ57" s="46"/>
      <c r="CK57" s="46"/>
      <c r="CL57" s="46"/>
      <c r="CM57" s="46"/>
      <c r="CN57" s="46"/>
      <c r="CO57" s="46"/>
      <c r="CP57" s="46"/>
      <c r="CQ57" s="40"/>
      <c r="CR57" s="38"/>
      <c r="CS57" s="38"/>
      <c r="CT57" s="38"/>
      <c r="CU57" s="40"/>
      <c r="CV57" s="46"/>
      <c r="CW57" s="19"/>
      <c r="CX57" s="19"/>
      <c r="CY57" s="19"/>
      <c r="CZ57" s="19"/>
      <c r="DA57" s="19"/>
      <c r="DB57" s="19"/>
      <c r="DC57" s="19"/>
      <c r="DD57" s="19"/>
      <c r="DE57" s="19"/>
      <c r="DF57" s="19"/>
      <c r="DG57" s="19"/>
      <c r="DH57" s="19"/>
      <c r="DI57" s="19"/>
      <c r="DJ57" s="19"/>
      <c r="DK57" s="19"/>
      <c r="DL57" s="19"/>
      <c r="DM57" s="19"/>
      <c r="DN57" s="19"/>
      <c r="DO57" s="19"/>
      <c r="DP57" s="19"/>
      <c r="DQ57" s="17"/>
      <c r="DR57" s="19"/>
      <c r="DS57" s="19"/>
      <c r="DT57" s="19"/>
      <c r="DU57" s="19"/>
      <c r="DV57" s="19"/>
      <c r="DW57" s="19"/>
      <c r="DX57" s="19"/>
      <c r="DY57" s="19"/>
      <c r="DZ57" s="19"/>
      <c r="EA57" s="19"/>
      <c r="EB57" s="19"/>
      <c r="EC57" s="19"/>
      <c r="ED57" s="57"/>
      <c r="EE57" s="57"/>
      <c r="EF57" s="57"/>
      <c r="EG57" s="57"/>
      <c r="EH57" s="57"/>
      <c r="EI57" s="57"/>
      <c r="EJ57" s="57"/>
      <c r="EK57" s="57"/>
      <c r="EL57" s="57"/>
      <c r="EM57" s="57"/>
      <c r="EN57" s="57"/>
      <c r="EO57" s="17"/>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19"/>
      <c r="FQ57" s="19"/>
      <c r="FR57" s="19"/>
      <c r="FS57" s="19"/>
      <c r="FT57" s="19"/>
      <c r="FU57" s="19"/>
      <c r="FV57" s="19"/>
      <c r="FW57" s="19"/>
      <c r="FX57" s="19"/>
      <c r="FY57" s="19"/>
      <c r="FZ57" s="19"/>
      <c r="GA57" s="17"/>
      <c r="GB57" s="19"/>
      <c r="GC57" s="19"/>
      <c r="GD57" s="19"/>
      <c r="GE57" s="19"/>
      <c r="GF57" s="19"/>
      <c r="GG57" s="19"/>
      <c r="GH57" s="19"/>
      <c r="GI57" s="19"/>
      <c r="GJ57" s="19"/>
      <c r="GK57" s="19"/>
      <c r="GL57" s="19"/>
      <c r="GM57" s="19"/>
      <c r="GN57" s="19"/>
      <c r="GO57" s="19"/>
      <c r="GP57" s="19"/>
      <c r="GQ57" s="17"/>
      <c r="GR57" s="16"/>
      <c r="GS57" s="17"/>
      <c r="GT57" s="1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6"/>
      <c r="JD57" s="16"/>
      <c r="JE57" s="16"/>
      <c r="JF57" s="19"/>
      <c r="JG57" s="17"/>
      <c r="JH57" s="19"/>
      <c r="JI57" s="16"/>
      <c r="JJ57" s="16"/>
      <c r="JK57" s="16"/>
      <c r="JL57" s="16"/>
      <c r="JM57" s="16"/>
      <c r="JN57" s="16"/>
      <c r="JO57" s="16"/>
      <c r="JP57" s="16"/>
      <c r="JQ57" s="16"/>
      <c r="JR57" s="19"/>
      <c r="JS57" s="17"/>
      <c r="JT57" s="19"/>
      <c r="JU57" s="16"/>
      <c r="JV57" s="16"/>
      <c r="JW57" s="16"/>
      <c r="JX57" s="16"/>
      <c r="JY57" s="16"/>
      <c r="JZ57" s="16"/>
      <c r="KA57" s="16"/>
      <c r="KB57" s="16"/>
      <c r="KC57" s="16"/>
      <c r="KD57" s="19"/>
      <c r="KE57" s="17"/>
      <c r="KF57" s="19"/>
      <c r="KG57" s="16"/>
      <c r="KH57" s="16"/>
      <c r="KI57" s="16"/>
      <c r="KJ57" s="16"/>
      <c r="KK57" s="16"/>
      <c r="KL57" s="16"/>
      <c r="KM57" s="17"/>
      <c r="KN57" s="81"/>
      <c r="KO57" s="19"/>
      <c r="KP57" s="19"/>
      <c r="KQ57" s="19"/>
      <c r="KR57" s="19"/>
      <c r="KS57" s="19"/>
      <c r="KT57" s="17"/>
      <c r="KU57" s="16"/>
      <c r="KV57" s="16"/>
      <c r="KW57" s="16"/>
      <c r="KX57" s="16"/>
      <c r="KY57" s="16"/>
      <c r="KZ57" s="16"/>
      <c r="LA57" s="16"/>
      <c r="LB57" s="16"/>
      <c r="LC57" s="16"/>
      <c r="LD57" s="16"/>
      <c r="LE57" s="49"/>
      <c r="LF57" s="16"/>
      <c r="LG57" s="16"/>
      <c r="LH57" s="16"/>
      <c r="LI57" s="16"/>
      <c r="LJ57" s="17"/>
      <c r="LK57" s="19"/>
      <c r="LL57" s="19"/>
      <c r="LM57" s="19"/>
      <c r="LN57" s="19"/>
      <c r="LO57" s="19"/>
      <c r="LP57" s="19"/>
      <c r="LQ57" s="49"/>
      <c r="LR57" s="16"/>
      <c r="LS57" s="16"/>
      <c r="LT57" s="16"/>
      <c r="LU57" s="16"/>
      <c r="LV57" s="16"/>
      <c r="LW57" s="16"/>
      <c r="LX57" s="19"/>
      <c r="LY57" s="19"/>
      <c r="LZ57" s="17"/>
      <c r="MA57" s="16"/>
      <c r="MB57" s="16"/>
      <c r="MC57" s="16"/>
      <c r="MD57" s="16"/>
      <c r="ME57" s="16"/>
      <c r="MF57" s="16"/>
      <c r="MG57" s="16"/>
      <c r="MH57" s="19"/>
      <c r="MI57" s="17"/>
      <c r="MJ57" s="16"/>
      <c r="MK57" s="16"/>
      <c r="ML57" s="16"/>
      <c r="MM57" s="16"/>
      <c r="MN57" s="16"/>
      <c r="MO57" s="17"/>
      <c r="MP57" s="16"/>
      <c r="MQ57" s="16"/>
      <c r="MR57" s="16"/>
      <c r="MS57" s="16"/>
      <c r="MT57" s="19"/>
      <c r="MU57" s="19"/>
      <c r="MV57" s="49"/>
      <c r="MW57" s="16"/>
      <c r="MX57" s="16"/>
      <c r="MY57" s="16"/>
      <c r="MZ57" s="16"/>
      <c r="NA57" s="16"/>
      <c r="NB57" s="16"/>
      <c r="NC57" s="19"/>
      <c r="ND57" s="17"/>
      <c r="NE57" s="16"/>
      <c r="NF57" s="16"/>
      <c r="NG57" s="16"/>
      <c r="NH57" s="16"/>
      <c r="NI57" s="16"/>
      <c r="NJ57" s="16"/>
      <c r="NK57" s="16"/>
      <c r="NL57" s="19"/>
      <c r="NM57" s="17"/>
      <c r="NN57" s="19"/>
      <c r="NO57" s="16"/>
      <c r="NP57" s="16"/>
      <c r="NQ57" s="16"/>
      <c r="NR57" s="16"/>
      <c r="NS57" s="17"/>
      <c r="NT57" s="16"/>
      <c r="NU57" s="16"/>
      <c r="NV57" s="16"/>
      <c r="NW57" s="16"/>
      <c r="NX57" s="19"/>
      <c r="NY57" s="17"/>
      <c r="NZ57" s="19"/>
      <c r="OA57" s="16"/>
      <c r="OB57" s="16"/>
      <c r="OC57" s="16"/>
      <c r="OD57" s="16"/>
      <c r="OE57" s="16"/>
      <c r="OF57" s="16"/>
      <c r="OG57" s="19"/>
      <c r="OH57" s="17"/>
      <c r="OI57" s="16"/>
      <c r="OJ57" s="16"/>
      <c r="OK57" s="16"/>
      <c r="OL57" s="16"/>
      <c r="OM57" s="16"/>
      <c r="ON57" s="16"/>
      <c r="OO57" s="16"/>
      <c r="OP57" s="19"/>
      <c r="OQ57" s="17"/>
      <c r="OR57" s="16"/>
      <c r="OS57" s="16"/>
      <c r="OT57" s="16"/>
      <c r="OU57" s="16"/>
      <c r="OV57" s="19"/>
      <c r="OW57" s="17"/>
      <c r="OX57" s="19"/>
      <c r="OY57" s="16"/>
      <c r="OZ57" s="16"/>
      <c r="PA57" s="16"/>
      <c r="PB57" s="19"/>
      <c r="PC57" s="19"/>
      <c r="PD57" s="49"/>
      <c r="PE57" s="16"/>
      <c r="PF57" s="16"/>
      <c r="PG57" s="16"/>
      <c r="PH57" s="16"/>
      <c r="PI57" s="16"/>
      <c r="PJ57" s="16"/>
      <c r="PK57" s="19"/>
      <c r="PL57" s="17"/>
      <c r="PM57" s="19"/>
      <c r="PN57" s="16"/>
      <c r="PO57" s="16"/>
      <c r="PP57" s="16"/>
      <c r="PQ57" s="16"/>
      <c r="PR57" s="16"/>
      <c r="PS57" s="16"/>
      <c r="PT57" s="19"/>
      <c r="PU57" s="17"/>
      <c r="PV57" s="19"/>
      <c r="PW57" s="16"/>
      <c r="PX57" s="16"/>
      <c r="PY57" s="16"/>
      <c r="PZ57" s="16"/>
      <c r="QA57" s="16"/>
      <c r="QB57" s="16"/>
      <c r="QC57" s="19"/>
      <c r="QD57" s="17"/>
      <c r="QE57" s="19"/>
      <c r="QF57" s="16"/>
      <c r="QG57" s="16"/>
      <c r="QH57" s="16"/>
      <c r="QI57" s="16"/>
      <c r="QJ57" s="16"/>
      <c r="QK57" s="19"/>
      <c r="QL57" s="19"/>
      <c r="QM57" s="17"/>
      <c r="QN57" s="19"/>
      <c r="QO57" s="16"/>
      <c r="QP57" s="16"/>
      <c r="QQ57" s="16"/>
      <c r="QR57" s="16"/>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19"/>
      <c r="C58" s="17"/>
      <c r="D58" s="16"/>
      <c r="E58" s="16"/>
      <c r="F58" s="16"/>
      <c r="G58" s="17"/>
      <c r="H58" s="31"/>
      <c r="I58" s="31"/>
      <c r="J58" s="31"/>
      <c r="K58" s="31"/>
      <c r="L58" s="46"/>
      <c r="M58" s="46"/>
      <c r="N58" s="46"/>
      <c r="O58" s="46"/>
      <c r="P58" s="46"/>
      <c r="Q58" s="46"/>
      <c r="R58" s="46"/>
      <c r="S58" s="46"/>
      <c r="T58" s="46"/>
      <c r="U58" s="46"/>
      <c r="V58" s="46"/>
      <c r="W58" s="40"/>
      <c r="X58" s="36"/>
      <c r="Y58" s="36"/>
      <c r="Z58" s="36"/>
      <c r="AA58" s="36"/>
      <c r="AP58" s="58"/>
      <c r="AQ58" s="58"/>
      <c r="AR58" s="58"/>
      <c r="AS58" s="58"/>
      <c r="AT58" s="58"/>
      <c r="AU58" s="58"/>
      <c r="AV58" s="58"/>
      <c r="AX58" s="49"/>
      <c r="AY58" s="16"/>
      <c r="AZ58" s="16"/>
      <c r="BA58" s="16"/>
      <c r="BB58" s="16"/>
      <c r="BC58" s="16"/>
      <c r="BD58" s="16"/>
      <c r="BE58" s="16"/>
      <c r="BF58" s="19"/>
      <c r="BG58" s="19"/>
      <c r="BH58" s="19"/>
      <c r="BI58" s="19"/>
      <c r="BJ58" s="19"/>
      <c r="BK58" s="19"/>
      <c r="BL58" s="19"/>
      <c r="BM58" s="19"/>
      <c r="BN58" s="19"/>
      <c r="BO58" s="19"/>
      <c r="BP58" s="19"/>
      <c r="BQ58" s="19"/>
      <c r="BR58" s="19"/>
      <c r="BS58" s="19"/>
      <c r="BT58" s="19"/>
      <c r="BU58" s="17"/>
      <c r="BV58" s="19"/>
      <c r="BW58" s="17"/>
      <c r="BX58" s="16"/>
      <c r="BY58" s="16"/>
      <c r="BZ58" s="16"/>
      <c r="CA58" s="17"/>
      <c r="CB58" s="31"/>
      <c r="CC58" s="31"/>
      <c r="CD58" s="31"/>
      <c r="CE58" s="31"/>
      <c r="CF58" s="46"/>
      <c r="CG58" s="46"/>
      <c r="CH58" s="46"/>
      <c r="CI58" s="46"/>
      <c r="CJ58" s="46"/>
      <c r="CK58" s="46"/>
      <c r="CL58" s="46"/>
      <c r="CM58" s="46"/>
      <c r="CN58" s="46"/>
      <c r="CO58" s="46"/>
      <c r="CP58" s="46"/>
      <c r="CQ58" s="40"/>
      <c r="CR58" s="38"/>
      <c r="CS58" s="38"/>
      <c r="CT58" s="38"/>
      <c r="CU58" s="40"/>
      <c r="CV58" s="46"/>
      <c r="CW58" s="19"/>
      <c r="CX58" s="19"/>
      <c r="CY58" s="19"/>
      <c r="CZ58" s="19"/>
      <c r="DA58" s="19"/>
      <c r="DB58" s="19"/>
      <c r="DC58" s="19"/>
      <c r="DD58" s="19"/>
      <c r="DE58" s="19"/>
      <c r="DF58" s="19"/>
      <c r="DG58" s="19"/>
      <c r="DH58" s="19"/>
      <c r="DI58" s="19"/>
      <c r="DJ58" s="19"/>
      <c r="DK58" s="19"/>
      <c r="DL58" s="19"/>
      <c r="DM58" s="19"/>
      <c r="DN58" s="19"/>
      <c r="DO58" s="19"/>
      <c r="DP58" s="19"/>
      <c r="DQ58" s="17"/>
      <c r="DR58" s="19"/>
      <c r="DS58" s="19"/>
      <c r="DT58" s="19"/>
      <c r="DU58" s="19"/>
      <c r="DV58" s="19"/>
      <c r="DW58" s="19"/>
      <c r="DX58" s="19"/>
      <c r="DY58" s="19"/>
      <c r="DZ58" s="19"/>
      <c r="EA58" s="19"/>
      <c r="EB58" s="19"/>
      <c r="EC58" s="19"/>
      <c r="ED58" s="57"/>
      <c r="EE58" s="57"/>
      <c r="EF58" s="57"/>
      <c r="EG58" s="57"/>
      <c r="EH58" s="57"/>
      <c r="EI58" s="57"/>
      <c r="EJ58" s="57"/>
      <c r="EK58" s="57"/>
      <c r="EL58" s="57"/>
      <c r="EM58" s="57"/>
      <c r="EN58" s="57"/>
      <c r="EO58" s="17"/>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19"/>
      <c r="FQ58" s="19"/>
      <c r="FR58" s="19"/>
      <c r="FS58" s="19"/>
      <c r="FT58" s="19"/>
      <c r="FU58" s="19"/>
      <c r="FV58" s="19"/>
      <c r="FW58" s="19"/>
      <c r="FX58" s="19"/>
      <c r="FY58" s="19"/>
      <c r="FZ58" s="19"/>
      <c r="GA58" s="17"/>
      <c r="GB58" s="19"/>
      <c r="GC58" s="19"/>
      <c r="GD58" s="19"/>
      <c r="GE58" s="19"/>
      <c r="GF58" s="19"/>
      <c r="GG58" s="19"/>
      <c r="GH58" s="19"/>
      <c r="GI58" s="19"/>
      <c r="GJ58" s="19"/>
      <c r="GK58" s="19"/>
      <c r="GL58" s="19"/>
      <c r="GM58" s="19"/>
      <c r="GN58" s="19"/>
      <c r="GO58" s="19"/>
      <c r="GP58" s="19"/>
      <c r="GQ58" s="17"/>
      <c r="GR58" s="16"/>
      <c r="GS58" s="17"/>
      <c r="GT58" s="1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6"/>
      <c r="JD58" s="16"/>
      <c r="JE58" s="16"/>
      <c r="JF58" s="19"/>
      <c r="JG58" s="17"/>
      <c r="JH58" s="19"/>
      <c r="JI58" s="16"/>
      <c r="JJ58" s="16"/>
      <c r="JK58" s="16"/>
      <c r="JL58" s="16"/>
      <c r="JM58" s="16"/>
      <c r="JN58" s="16"/>
      <c r="JO58" s="16"/>
      <c r="JP58" s="16"/>
      <c r="JQ58" s="16"/>
      <c r="JR58" s="19"/>
      <c r="JS58" s="17"/>
      <c r="JT58" s="19"/>
      <c r="JU58" s="16"/>
      <c r="JV58" s="16"/>
      <c r="JW58" s="16"/>
      <c r="JX58" s="16"/>
      <c r="JY58" s="16"/>
      <c r="JZ58" s="16"/>
      <c r="KA58" s="16"/>
      <c r="KB58" s="16"/>
      <c r="KC58" s="16"/>
      <c r="KD58" s="19"/>
      <c r="KE58" s="17"/>
      <c r="KF58" s="19"/>
      <c r="KG58" s="16"/>
      <c r="KH58" s="16"/>
      <c r="KI58" s="16"/>
      <c r="KJ58" s="16"/>
      <c r="KK58" s="16"/>
      <c r="KL58" s="16"/>
      <c r="KM58" s="17"/>
      <c r="KN58" s="81"/>
      <c r="KO58" s="19"/>
      <c r="KP58" s="19"/>
      <c r="KQ58" s="19"/>
      <c r="KR58" s="19"/>
      <c r="KS58" s="19"/>
      <c r="KT58" s="17"/>
      <c r="KU58" s="16"/>
      <c r="KV58" s="16"/>
      <c r="KW58" s="16"/>
      <c r="KX58" s="16"/>
      <c r="KY58" s="16"/>
      <c r="KZ58" s="16"/>
      <c r="LA58" s="16"/>
      <c r="LB58" s="16"/>
      <c r="LC58" s="16"/>
      <c r="LD58" s="16"/>
      <c r="LE58" s="49"/>
      <c r="LF58" s="16"/>
      <c r="LG58" s="16"/>
      <c r="LH58" s="16"/>
      <c r="LI58" s="16"/>
      <c r="LJ58" s="17"/>
      <c r="LK58" s="19"/>
      <c r="LL58" s="19"/>
      <c r="LM58" s="19"/>
      <c r="LN58" s="19"/>
      <c r="LO58" s="19"/>
      <c r="LP58" s="19"/>
      <c r="LQ58" s="49"/>
      <c r="LR58" s="16"/>
      <c r="LS58" s="16"/>
      <c r="LT58" s="16"/>
      <c r="LU58" s="16"/>
      <c r="LV58" s="16"/>
      <c r="LW58" s="16"/>
      <c r="LX58" s="19"/>
      <c r="LY58" s="19"/>
      <c r="LZ58" s="17"/>
      <c r="MA58" s="16"/>
      <c r="MB58" s="16"/>
      <c r="MC58" s="16"/>
      <c r="MD58" s="16"/>
      <c r="ME58" s="16"/>
      <c r="MF58" s="16"/>
      <c r="MG58" s="16"/>
      <c r="MH58" s="19"/>
      <c r="MI58" s="17"/>
      <c r="MJ58" s="16"/>
      <c r="MK58" s="16"/>
      <c r="ML58" s="16"/>
      <c r="MM58" s="16"/>
      <c r="MN58" s="16"/>
      <c r="MO58" s="17"/>
      <c r="MP58" s="16"/>
      <c r="MQ58" s="16"/>
      <c r="MR58" s="16"/>
      <c r="MS58" s="16"/>
      <c r="MT58" s="19"/>
      <c r="MU58" s="19"/>
      <c r="MV58" s="49"/>
      <c r="MW58" s="16"/>
      <c r="MX58" s="16"/>
      <c r="MY58" s="16"/>
      <c r="MZ58" s="16"/>
      <c r="NA58" s="16"/>
      <c r="NB58" s="16"/>
      <c r="NC58" s="19"/>
      <c r="ND58" s="17"/>
      <c r="NE58" s="16"/>
      <c r="NF58" s="16"/>
      <c r="NG58" s="16"/>
      <c r="NH58" s="16"/>
      <c r="NI58" s="16"/>
      <c r="NJ58" s="16"/>
      <c r="NK58" s="16"/>
      <c r="NL58" s="19"/>
      <c r="NM58" s="17"/>
      <c r="NN58" s="19"/>
      <c r="NO58" s="16"/>
      <c r="NP58" s="16"/>
      <c r="NQ58" s="16"/>
      <c r="NR58" s="16"/>
      <c r="NS58" s="17"/>
      <c r="NT58" s="16"/>
      <c r="NU58" s="16"/>
      <c r="NV58" s="16"/>
      <c r="NW58" s="16"/>
      <c r="NX58" s="19"/>
      <c r="NY58" s="17"/>
      <c r="NZ58" s="19"/>
      <c r="OA58" s="16"/>
      <c r="OB58" s="16"/>
      <c r="OC58" s="16"/>
      <c r="OD58" s="16"/>
      <c r="OE58" s="16"/>
      <c r="OF58" s="16"/>
      <c r="OG58" s="19"/>
      <c r="OH58" s="17"/>
      <c r="OI58" s="16"/>
      <c r="OJ58" s="16"/>
      <c r="OK58" s="16"/>
      <c r="OL58" s="16"/>
      <c r="OM58" s="16"/>
      <c r="ON58" s="16"/>
      <c r="OO58" s="16"/>
      <c r="OP58" s="19"/>
      <c r="OQ58" s="17"/>
      <c r="OR58" s="16"/>
      <c r="OS58" s="16"/>
      <c r="OT58" s="16"/>
      <c r="OU58" s="16"/>
      <c r="OV58" s="19"/>
      <c r="OW58" s="17"/>
      <c r="OX58" s="19"/>
      <c r="OY58" s="16"/>
      <c r="OZ58" s="16"/>
      <c r="PA58" s="16"/>
      <c r="PB58" s="19"/>
      <c r="PC58" s="19"/>
      <c r="PD58" s="49"/>
      <c r="PE58" s="16"/>
      <c r="PF58" s="16"/>
      <c r="PG58" s="16"/>
      <c r="PH58" s="16"/>
      <c r="PI58" s="16"/>
      <c r="PJ58" s="16"/>
      <c r="PK58" s="19"/>
      <c r="PL58" s="17"/>
      <c r="PM58" s="19"/>
      <c r="PN58" s="16"/>
      <c r="PO58" s="16"/>
      <c r="PP58" s="16"/>
      <c r="PQ58" s="16"/>
      <c r="PR58" s="16"/>
      <c r="PS58" s="16"/>
      <c r="PT58" s="19"/>
      <c r="PU58" s="17"/>
      <c r="PV58" s="19"/>
      <c r="PW58" s="16"/>
      <c r="PX58" s="16"/>
      <c r="PY58" s="16"/>
      <c r="PZ58" s="16"/>
      <c r="QA58" s="16"/>
      <c r="QB58" s="16"/>
      <c r="QC58" s="19"/>
      <c r="QD58" s="17"/>
      <c r="QE58" s="19"/>
      <c r="QF58" s="16"/>
      <c r="QG58" s="16"/>
      <c r="QH58" s="16"/>
      <c r="QI58" s="16"/>
      <c r="QJ58" s="16"/>
      <c r="QK58" s="19"/>
      <c r="QL58" s="19"/>
      <c r="QM58" s="17"/>
      <c r="QN58" s="19"/>
      <c r="QO58" s="16"/>
      <c r="QP58" s="16"/>
      <c r="QQ58" s="16"/>
      <c r="QR58" s="16"/>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19"/>
      <c r="C59" s="17"/>
      <c r="D59" s="16"/>
      <c r="E59" s="16"/>
      <c r="F59" s="16"/>
      <c r="G59" s="17"/>
      <c r="H59" s="31"/>
      <c r="I59" s="31"/>
      <c r="J59" s="31"/>
      <c r="K59" s="31"/>
      <c r="L59" s="46"/>
      <c r="M59" s="46"/>
      <c r="N59" s="46"/>
      <c r="O59" s="46"/>
      <c r="P59" s="46"/>
      <c r="Q59" s="46"/>
      <c r="R59" s="46"/>
      <c r="S59" s="46"/>
      <c r="T59" s="46"/>
      <c r="U59" s="46"/>
      <c r="V59" s="46"/>
      <c r="W59" s="40"/>
      <c r="X59" s="36"/>
      <c r="Y59" s="36"/>
      <c r="Z59" s="36"/>
      <c r="AA59" s="36"/>
      <c r="AP59" s="58"/>
      <c r="AQ59" s="58"/>
      <c r="AR59" s="58"/>
      <c r="AS59" s="58"/>
      <c r="AT59" s="58"/>
      <c r="AU59" s="58"/>
      <c r="AV59" s="58"/>
      <c r="AX59" s="49"/>
      <c r="AY59" s="16"/>
      <c r="AZ59" s="16"/>
      <c r="BA59" s="16"/>
      <c r="BB59" s="16"/>
      <c r="BC59" s="16"/>
      <c r="BD59" s="16"/>
      <c r="BE59" s="16"/>
      <c r="BF59" s="19"/>
      <c r="BG59" s="19"/>
      <c r="BH59" s="19"/>
      <c r="BI59" s="19"/>
      <c r="BJ59" s="19"/>
      <c r="BK59" s="19"/>
      <c r="BL59" s="19"/>
      <c r="BM59" s="19"/>
      <c r="BN59" s="19"/>
      <c r="BO59" s="19"/>
      <c r="BP59" s="19"/>
      <c r="BQ59" s="19"/>
      <c r="BR59" s="19"/>
      <c r="BS59" s="19"/>
      <c r="BT59" s="19"/>
      <c r="BU59" s="17"/>
      <c r="BV59" s="19"/>
      <c r="BW59" s="17"/>
      <c r="BX59" s="16"/>
      <c r="BY59" s="16"/>
      <c r="BZ59" s="16"/>
      <c r="CA59" s="17"/>
      <c r="CB59" s="31"/>
      <c r="CC59" s="31"/>
      <c r="CD59" s="31"/>
      <c r="CE59" s="31"/>
      <c r="CF59" s="46"/>
      <c r="CG59" s="46"/>
      <c r="CH59" s="46"/>
      <c r="CI59" s="46"/>
      <c r="CJ59" s="46"/>
      <c r="CK59" s="46"/>
      <c r="CL59" s="46"/>
      <c r="CM59" s="46"/>
      <c r="CN59" s="46"/>
      <c r="CO59" s="46"/>
      <c r="CP59" s="46"/>
      <c r="CQ59" s="40"/>
      <c r="CR59" s="38"/>
      <c r="CS59" s="38"/>
      <c r="CT59" s="38"/>
      <c r="CU59" s="40"/>
      <c r="CV59" s="46"/>
      <c r="CW59" s="19"/>
      <c r="CX59" s="19"/>
      <c r="CY59" s="19"/>
      <c r="CZ59" s="19"/>
      <c r="DA59" s="19"/>
      <c r="DB59" s="19"/>
      <c r="DC59" s="19"/>
      <c r="DD59" s="19"/>
      <c r="DE59" s="19"/>
      <c r="DF59" s="19"/>
      <c r="DG59" s="19"/>
      <c r="DH59" s="19"/>
      <c r="DI59" s="19"/>
      <c r="DJ59" s="19"/>
      <c r="DK59" s="19"/>
      <c r="DL59" s="19"/>
      <c r="DM59" s="19"/>
      <c r="DN59" s="19"/>
      <c r="DO59" s="19"/>
      <c r="DP59" s="19"/>
      <c r="DQ59" s="17"/>
      <c r="DR59" s="19"/>
      <c r="DS59" s="19"/>
      <c r="DT59" s="19"/>
      <c r="DU59" s="19"/>
      <c r="DV59" s="19"/>
      <c r="DW59" s="19"/>
      <c r="DX59" s="19"/>
      <c r="DY59" s="19"/>
      <c r="DZ59" s="19"/>
      <c r="EA59" s="19"/>
      <c r="EB59" s="19"/>
      <c r="EC59" s="19"/>
      <c r="ED59" s="57"/>
      <c r="EE59" s="57"/>
      <c r="EF59" s="57"/>
      <c r="EG59" s="57"/>
      <c r="EH59" s="57"/>
      <c r="EI59" s="57"/>
      <c r="EJ59" s="57"/>
      <c r="EK59" s="57"/>
      <c r="EL59" s="57"/>
      <c r="EM59" s="57"/>
      <c r="EN59" s="57"/>
      <c r="EO59" s="17"/>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19"/>
      <c r="FQ59" s="19"/>
      <c r="FR59" s="19"/>
      <c r="FS59" s="19"/>
      <c r="FT59" s="19"/>
      <c r="FU59" s="19"/>
      <c r="FV59" s="19"/>
      <c r="FW59" s="19"/>
      <c r="FX59" s="19"/>
      <c r="FY59" s="19"/>
      <c r="FZ59" s="19"/>
      <c r="GA59" s="17"/>
      <c r="GB59" s="19"/>
      <c r="GC59" s="19"/>
      <c r="GD59" s="19"/>
      <c r="GE59" s="19"/>
      <c r="GF59" s="19"/>
      <c r="GG59" s="19"/>
      <c r="GH59" s="19"/>
      <c r="GI59" s="19"/>
      <c r="GJ59" s="19"/>
      <c r="GK59" s="19"/>
      <c r="GL59" s="19"/>
      <c r="GM59" s="19"/>
      <c r="GN59" s="19"/>
      <c r="GO59" s="19"/>
      <c r="GP59" s="19"/>
      <c r="GQ59" s="17"/>
      <c r="GR59" s="16"/>
      <c r="GS59" s="17"/>
      <c r="GT59" s="1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6"/>
      <c r="JD59" s="16"/>
      <c r="JE59" s="16"/>
      <c r="JF59" s="19"/>
      <c r="JG59" s="17"/>
      <c r="JH59" s="19"/>
      <c r="JI59" s="16"/>
      <c r="JJ59" s="16"/>
      <c r="JK59" s="16"/>
      <c r="JL59" s="16"/>
      <c r="JM59" s="16"/>
      <c r="JN59" s="16"/>
      <c r="JO59" s="16"/>
      <c r="JP59" s="16"/>
      <c r="JQ59" s="16"/>
      <c r="JR59" s="19"/>
      <c r="JS59" s="17"/>
      <c r="JT59" s="19"/>
      <c r="JU59" s="16"/>
      <c r="JV59" s="16"/>
      <c r="JW59" s="16"/>
      <c r="JX59" s="16"/>
      <c r="JY59" s="16"/>
      <c r="JZ59" s="16"/>
      <c r="KA59" s="16"/>
      <c r="KB59" s="16"/>
      <c r="KC59" s="16"/>
      <c r="KD59" s="19"/>
      <c r="KE59" s="17"/>
      <c r="KF59" s="19"/>
      <c r="KG59" s="16"/>
      <c r="KH59" s="16"/>
      <c r="KI59" s="16"/>
      <c r="KJ59" s="16"/>
      <c r="KK59" s="16"/>
      <c r="KL59" s="16"/>
      <c r="KM59" s="17"/>
      <c r="KN59" s="81"/>
      <c r="KO59" s="19"/>
      <c r="KP59" s="19"/>
      <c r="KQ59" s="19"/>
      <c r="KR59" s="19"/>
      <c r="KS59" s="19"/>
      <c r="KT59" s="17"/>
      <c r="KU59" s="16"/>
      <c r="KV59" s="16"/>
      <c r="KW59" s="16"/>
      <c r="KX59" s="16"/>
      <c r="KY59" s="16"/>
      <c r="KZ59" s="16"/>
      <c r="LA59" s="16"/>
      <c r="LB59" s="16"/>
      <c r="LC59" s="16"/>
      <c r="LD59" s="16"/>
      <c r="LE59" s="49"/>
      <c r="LF59" s="16"/>
      <c r="LG59" s="16"/>
      <c r="LH59" s="16"/>
      <c r="LI59" s="16"/>
      <c r="LJ59" s="17"/>
      <c r="LK59" s="19"/>
      <c r="LL59" s="19"/>
      <c r="LM59" s="19"/>
      <c r="LN59" s="19"/>
      <c r="LO59" s="19"/>
      <c r="LP59" s="19"/>
      <c r="LQ59" s="49"/>
      <c r="LR59" s="16"/>
      <c r="LS59" s="16"/>
      <c r="LT59" s="16"/>
      <c r="LU59" s="16"/>
      <c r="LV59" s="16"/>
      <c r="LW59" s="16"/>
      <c r="LX59" s="19"/>
      <c r="LY59" s="19"/>
      <c r="LZ59" s="17"/>
      <c r="MA59" s="16"/>
      <c r="MB59" s="16"/>
      <c r="MC59" s="16"/>
      <c r="MD59" s="16"/>
      <c r="ME59" s="16"/>
      <c r="MF59" s="16"/>
      <c r="MG59" s="16"/>
      <c r="MH59" s="19"/>
      <c r="MI59" s="17"/>
      <c r="MJ59" s="16"/>
      <c r="MK59" s="16"/>
      <c r="ML59" s="16"/>
      <c r="MM59" s="16"/>
      <c r="MN59" s="16"/>
      <c r="MO59" s="17"/>
      <c r="MP59" s="16"/>
      <c r="MQ59" s="16"/>
      <c r="MR59" s="16"/>
      <c r="MS59" s="16"/>
      <c r="MT59" s="19"/>
      <c r="MU59" s="19"/>
      <c r="MV59" s="49"/>
      <c r="MW59" s="16"/>
      <c r="MX59" s="16"/>
      <c r="MY59" s="16"/>
      <c r="MZ59" s="16"/>
      <c r="NA59" s="16"/>
      <c r="NB59" s="16"/>
      <c r="NC59" s="19"/>
      <c r="ND59" s="17"/>
      <c r="NE59" s="16"/>
      <c r="NF59" s="16"/>
      <c r="NG59" s="16"/>
      <c r="NH59" s="16"/>
      <c r="NI59" s="16"/>
      <c r="NJ59" s="16"/>
      <c r="NK59" s="16"/>
      <c r="NL59" s="19"/>
      <c r="NM59" s="17"/>
      <c r="NN59" s="19"/>
      <c r="NO59" s="16"/>
      <c r="NP59" s="16"/>
      <c r="NQ59" s="16"/>
      <c r="NR59" s="16"/>
      <c r="NS59" s="17"/>
      <c r="NT59" s="16"/>
      <c r="NU59" s="16"/>
      <c r="NV59" s="16"/>
      <c r="NW59" s="16"/>
      <c r="NX59" s="19"/>
      <c r="NY59" s="17"/>
      <c r="NZ59" s="19"/>
      <c r="OA59" s="16"/>
      <c r="OB59" s="16"/>
      <c r="OC59" s="16"/>
      <c r="OD59" s="16"/>
      <c r="OE59" s="16"/>
      <c r="OF59" s="16"/>
      <c r="OG59" s="19"/>
      <c r="OH59" s="17"/>
      <c r="OI59" s="16"/>
      <c r="OJ59" s="16"/>
      <c r="OK59" s="16"/>
      <c r="OL59" s="16"/>
      <c r="OM59" s="16"/>
      <c r="ON59" s="16"/>
      <c r="OO59" s="16"/>
      <c r="OP59" s="19"/>
      <c r="OQ59" s="17"/>
      <c r="OR59" s="16"/>
      <c r="OS59" s="16"/>
      <c r="OT59" s="16"/>
      <c r="OU59" s="16"/>
      <c r="OV59" s="19"/>
      <c r="OW59" s="17"/>
      <c r="OX59" s="19"/>
      <c r="OY59" s="16"/>
      <c r="OZ59" s="16"/>
      <c r="PA59" s="16"/>
      <c r="PB59" s="19"/>
      <c r="PC59" s="19"/>
      <c r="PD59" s="49"/>
      <c r="PE59" s="16"/>
      <c r="PF59" s="16"/>
      <c r="PG59" s="16"/>
      <c r="PH59" s="16"/>
      <c r="PI59" s="16"/>
      <c r="PJ59" s="16"/>
      <c r="PK59" s="19"/>
      <c r="PL59" s="17"/>
      <c r="PM59" s="19"/>
      <c r="PN59" s="16"/>
      <c r="PO59" s="16"/>
      <c r="PP59" s="16"/>
      <c r="PQ59" s="16"/>
      <c r="PR59" s="16"/>
      <c r="PS59" s="16"/>
      <c r="PT59" s="19"/>
      <c r="PU59" s="17"/>
      <c r="PV59" s="19"/>
      <c r="PW59" s="16"/>
      <c r="PX59" s="16"/>
      <c r="PY59" s="16"/>
      <c r="PZ59" s="16"/>
      <c r="QA59" s="16"/>
      <c r="QB59" s="16"/>
      <c r="QC59" s="19"/>
      <c r="QD59" s="17"/>
      <c r="QE59" s="19"/>
      <c r="QF59" s="16"/>
      <c r="QG59" s="16"/>
      <c r="QH59" s="16"/>
      <c r="QI59" s="16"/>
      <c r="QJ59" s="16"/>
      <c r="QK59" s="19"/>
      <c r="QL59" s="19"/>
      <c r="QM59" s="17"/>
      <c r="QN59" s="19"/>
      <c r="QO59" s="16"/>
      <c r="QP59" s="16"/>
      <c r="QQ59" s="16"/>
      <c r="QR59" s="16"/>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19"/>
      <c r="C60" s="17"/>
      <c r="D60" s="16"/>
      <c r="E60" s="16"/>
      <c r="F60" s="16"/>
      <c r="G60" s="17"/>
      <c r="H60" s="31"/>
      <c r="I60" s="31"/>
      <c r="J60" s="31"/>
      <c r="K60" s="31"/>
      <c r="L60" s="46"/>
      <c r="M60" s="46"/>
      <c r="N60" s="46"/>
      <c r="O60" s="46"/>
      <c r="P60" s="46"/>
      <c r="Q60" s="46"/>
      <c r="R60" s="46"/>
      <c r="S60" s="46"/>
      <c r="T60" s="46"/>
      <c r="U60" s="46"/>
      <c r="V60" s="46"/>
      <c r="W60" s="40"/>
      <c r="X60" s="36"/>
      <c r="Y60" s="36"/>
      <c r="Z60" s="36"/>
      <c r="AA60" s="36"/>
      <c r="AP60" s="58"/>
      <c r="AQ60" s="58"/>
      <c r="AR60" s="58"/>
      <c r="AS60" s="58"/>
      <c r="AT60" s="58"/>
      <c r="AU60" s="58"/>
      <c r="AV60" s="58"/>
      <c r="AX60" s="49"/>
      <c r="AY60" s="16"/>
      <c r="AZ60" s="16"/>
      <c r="BA60" s="16"/>
      <c r="BB60" s="16"/>
      <c r="BC60" s="16"/>
      <c r="BD60" s="16"/>
      <c r="BE60" s="16"/>
      <c r="BF60" s="19"/>
      <c r="BG60" s="19"/>
      <c r="BH60" s="19"/>
      <c r="BI60" s="19"/>
      <c r="BJ60" s="19"/>
      <c r="BK60" s="19"/>
      <c r="BL60" s="19"/>
      <c r="BM60" s="19"/>
      <c r="BN60" s="19"/>
      <c r="BO60" s="19"/>
      <c r="BP60" s="19"/>
      <c r="BQ60" s="19"/>
      <c r="BR60" s="19"/>
      <c r="BS60" s="19"/>
      <c r="BT60" s="19"/>
      <c r="BU60" s="17"/>
      <c r="BV60" s="19"/>
      <c r="BW60" s="17"/>
      <c r="BX60" s="16"/>
      <c r="BY60" s="16"/>
      <c r="BZ60" s="16"/>
      <c r="CA60" s="17"/>
      <c r="CB60" s="31"/>
      <c r="CC60" s="31"/>
      <c r="CD60" s="31"/>
      <c r="CE60" s="31"/>
      <c r="CF60" s="46"/>
      <c r="CG60" s="46"/>
      <c r="CH60" s="46"/>
      <c r="CI60" s="46"/>
      <c r="CJ60" s="46"/>
      <c r="CK60" s="46"/>
      <c r="CL60" s="46"/>
      <c r="CM60" s="46"/>
      <c r="CN60" s="46"/>
      <c r="CO60" s="46"/>
      <c r="CP60" s="46"/>
      <c r="CQ60" s="40"/>
      <c r="CR60" s="38"/>
      <c r="CS60" s="38"/>
      <c r="CT60" s="38"/>
      <c r="CU60" s="40"/>
      <c r="CV60" s="46"/>
      <c r="CW60" s="19"/>
      <c r="CX60" s="19"/>
      <c r="CY60" s="19"/>
      <c r="CZ60" s="19"/>
      <c r="DA60" s="19"/>
      <c r="DB60" s="19"/>
      <c r="DC60" s="19"/>
      <c r="DD60" s="19"/>
      <c r="DE60" s="19"/>
      <c r="DF60" s="19"/>
      <c r="DG60" s="19"/>
      <c r="DH60" s="19"/>
      <c r="DI60" s="19"/>
      <c r="DJ60" s="19"/>
      <c r="DK60" s="19"/>
      <c r="DL60" s="19"/>
      <c r="DM60" s="19"/>
      <c r="DN60" s="19"/>
      <c r="DO60" s="19"/>
      <c r="DP60" s="19"/>
      <c r="DQ60" s="17"/>
      <c r="DR60" s="19"/>
      <c r="DS60" s="19"/>
      <c r="DT60" s="19"/>
      <c r="DU60" s="19"/>
      <c r="DV60" s="19"/>
      <c r="DW60" s="19"/>
      <c r="DX60" s="19"/>
      <c r="DY60" s="19"/>
      <c r="DZ60" s="19"/>
      <c r="EA60" s="19"/>
      <c r="EB60" s="19"/>
      <c r="EC60" s="19"/>
      <c r="ED60" s="57"/>
      <c r="EE60" s="57"/>
      <c r="EF60" s="57"/>
      <c r="EG60" s="57"/>
      <c r="EH60" s="57"/>
      <c r="EI60" s="57"/>
      <c r="EJ60" s="57"/>
      <c r="EK60" s="57"/>
      <c r="EL60" s="57"/>
      <c r="EM60" s="57"/>
      <c r="EN60" s="57"/>
      <c r="EO60" s="17"/>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19"/>
      <c r="FQ60" s="19"/>
      <c r="FR60" s="19"/>
      <c r="FS60" s="19"/>
      <c r="FT60" s="19"/>
      <c r="FU60" s="19"/>
      <c r="FV60" s="19"/>
      <c r="FW60" s="19"/>
      <c r="FX60" s="19"/>
      <c r="FY60" s="19"/>
      <c r="FZ60" s="19"/>
      <c r="GA60" s="17"/>
      <c r="GB60" s="19"/>
      <c r="GC60" s="19"/>
      <c r="GD60" s="19"/>
      <c r="GE60" s="19"/>
      <c r="GF60" s="19"/>
      <c r="GG60" s="19"/>
      <c r="GH60" s="19"/>
      <c r="GI60" s="19"/>
      <c r="GJ60" s="19"/>
      <c r="GK60" s="19"/>
      <c r="GL60" s="19"/>
      <c r="GM60" s="19"/>
      <c r="GN60" s="19"/>
      <c r="GO60" s="19"/>
      <c r="GP60" s="19"/>
      <c r="GQ60" s="17"/>
      <c r="GR60" s="16"/>
      <c r="GS60" s="17"/>
      <c r="GT60" s="1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6"/>
      <c r="JD60" s="16"/>
      <c r="JE60" s="16"/>
      <c r="JF60" s="19"/>
      <c r="JG60" s="17"/>
      <c r="JH60" s="19"/>
      <c r="JI60" s="16"/>
      <c r="JJ60" s="16"/>
      <c r="JK60" s="16"/>
      <c r="JL60" s="16"/>
      <c r="JM60" s="16"/>
      <c r="JN60" s="16"/>
      <c r="JO60" s="16"/>
      <c r="JP60" s="16"/>
      <c r="JQ60" s="16"/>
      <c r="JR60" s="19"/>
      <c r="JS60" s="17"/>
      <c r="JT60" s="19"/>
      <c r="JU60" s="16"/>
      <c r="JV60" s="16"/>
      <c r="JW60" s="16"/>
      <c r="JX60" s="16"/>
      <c r="JY60" s="16"/>
      <c r="JZ60" s="16"/>
      <c r="KA60" s="16"/>
      <c r="KB60" s="16"/>
      <c r="KC60" s="16"/>
      <c r="KD60" s="19"/>
      <c r="KE60" s="17"/>
      <c r="KF60" s="19"/>
      <c r="KG60" s="16"/>
      <c r="KH60" s="16"/>
      <c r="KI60" s="16"/>
      <c r="KJ60" s="16"/>
      <c r="KK60" s="16"/>
      <c r="KL60" s="16"/>
      <c r="KM60" s="17"/>
      <c r="KN60" s="81"/>
      <c r="KO60" s="19"/>
      <c r="KP60" s="19"/>
      <c r="KQ60" s="19"/>
      <c r="KR60" s="19"/>
      <c r="KS60" s="19"/>
      <c r="KT60" s="17"/>
      <c r="KU60" s="16"/>
      <c r="KV60" s="16"/>
      <c r="KW60" s="16"/>
      <c r="KX60" s="16"/>
      <c r="KY60" s="16"/>
      <c r="KZ60" s="16"/>
      <c r="LA60" s="16"/>
      <c r="LB60" s="16"/>
      <c r="LC60" s="16"/>
      <c r="LD60" s="16"/>
      <c r="LE60" s="49"/>
      <c r="LF60" s="16"/>
      <c r="LG60" s="16"/>
      <c r="LH60" s="16"/>
      <c r="LI60" s="16"/>
      <c r="LJ60" s="17"/>
      <c r="LK60" s="19"/>
      <c r="LL60" s="19"/>
      <c r="LM60" s="19"/>
      <c r="LN60" s="19"/>
      <c r="LO60" s="19"/>
      <c r="LP60" s="19"/>
      <c r="LQ60" s="49"/>
      <c r="LR60" s="16"/>
      <c r="LS60" s="16"/>
      <c r="LT60" s="16"/>
      <c r="LU60" s="16"/>
      <c r="LV60" s="16"/>
      <c r="LW60" s="16"/>
      <c r="LX60" s="19"/>
      <c r="LY60" s="19"/>
      <c r="LZ60" s="17"/>
      <c r="MA60" s="16"/>
      <c r="MB60" s="16"/>
      <c r="MC60" s="16"/>
      <c r="MD60" s="16"/>
      <c r="ME60" s="16"/>
      <c r="MF60" s="16"/>
      <c r="MG60" s="16"/>
      <c r="MH60" s="19"/>
      <c r="MI60" s="17"/>
      <c r="MJ60" s="16"/>
      <c r="MK60" s="16"/>
      <c r="ML60" s="16"/>
      <c r="MM60" s="16"/>
      <c r="MN60" s="16"/>
      <c r="MO60" s="17"/>
      <c r="MP60" s="16"/>
      <c r="MQ60" s="16"/>
      <c r="MR60" s="16"/>
      <c r="MS60" s="16"/>
      <c r="MT60" s="19"/>
      <c r="MU60" s="19"/>
      <c r="MV60" s="49"/>
      <c r="MW60" s="16"/>
      <c r="MX60" s="16"/>
      <c r="MY60" s="16"/>
      <c r="MZ60" s="16"/>
      <c r="NA60" s="16"/>
      <c r="NB60" s="16"/>
      <c r="NC60" s="19"/>
      <c r="ND60" s="17"/>
      <c r="NE60" s="16"/>
      <c r="NF60" s="16"/>
      <c r="NG60" s="16"/>
      <c r="NH60" s="16"/>
      <c r="NI60" s="16"/>
      <c r="NJ60" s="16"/>
      <c r="NK60" s="16"/>
      <c r="NL60" s="19"/>
      <c r="NM60" s="17"/>
      <c r="NN60" s="19"/>
      <c r="NO60" s="16"/>
      <c r="NP60" s="16"/>
      <c r="NQ60" s="16"/>
      <c r="NR60" s="16"/>
      <c r="NS60" s="17"/>
      <c r="NT60" s="16"/>
      <c r="NU60" s="16"/>
      <c r="NV60" s="16"/>
      <c r="NW60" s="16"/>
      <c r="NX60" s="19"/>
      <c r="NY60" s="17"/>
      <c r="NZ60" s="19"/>
      <c r="OA60" s="16"/>
      <c r="OB60" s="16"/>
      <c r="OC60" s="16"/>
      <c r="OD60" s="16"/>
      <c r="OE60" s="16"/>
      <c r="OF60" s="16"/>
      <c r="OG60" s="19"/>
      <c r="OH60" s="17"/>
      <c r="OI60" s="16"/>
      <c r="OJ60" s="16"/>
      <c r="OK60" s="16"/>
      <c r="OL60" s="16"/>
      <c r="OM60" s="16"/>
      <c r="ON60" s="16"/>
      <c r="OO60" s="16"/>
      <c r="OP60" s="19"/>
      <c r="OQ60" s="17"/>
      <c r="OR60" s="16"/>
      <c r="OS60" s="16"/>
      <c r="OT60" s="16"/>
      <c r="OU60" s="16"/>
      <c r="OV60" s="19"/>
      <c r="OW60" s="17"/>
      <c r="OX60" s="19"/>
      <c r="OY60" s="16"/>
      <c r="OZ60" s="16"/>
      <c r="PA60" s="16"/>
      <c r="PB60" s="19"/>
      <c r="PC60" s="19"/>
      <c r="PD60" s="49"/>
      <c r="PE60" s="16"/>
      <c r="PF60" s="16"/>
      <c r="PG60" s="16"/>
      <c r="PH60" s="16"/>
      <c r="PI60" s="16"/>
      <c r="PJ60" s="16"/>
      <c r="PK60" s="19"/>
      <c r="PL60" s="17"/>
      <c r="PM60" s="19"/>
      <c r="PN60" s="16"/>
      <c r="PO60" s="16"/>
      <c r="PP60" s="16"/>
      <c r="PQ60" s="16"/>
      <c r="PR60" s="16"/>
      <c r="PS60" s="16"/>
      <c r="PT60" s="19"/>
      <c r="PU60" s="17"/>
      <c r="PV60" s="19"/>
      <c r="PW60" s="16"/>
      <c r="PX60" s="16"/>
      <c r="PY60" s="16"/>
      <c r="PZ60" s="16"/>
      <c r="QA60" s="16"/>
      <c r="QB60" s="16"/>
      <c r="QC60" s="19"/>
      <c r="QD60" s="17"/>
      <c r="QE60" s="19"/>
      <c r="QF60" s="16"/>
      <c r="QG60" s="16"/>
      <c r="QH60" s="16"/>
      <c r="QI60" s="16"/>
      <c r="QJ60" s="16"/>
      <c r="QK60" s="19"/>
      <c r="QL60" s="19"/>
      <c r="QM60" s="17"/>
      <c r="QN60" s="19"/>
      <c r="QO60" s="16"/>
      <c r="QP60" s="16"/>
      <c r="QQ60" s="16"/>
      <c r="QR60" s="16"/>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c r="LO61" s="19"/>
      <c r="LP61" s="19"/>
      <c r="LQ61" s="49"/>
      <c r="LR61" s="16"/>
      <c r="LS61" s="16"/>
      <c r="LT61" s="16"/>
      <c r="LU61" s="16"/>
      <c r="LV61" s="16"/>
      <c r="LW61" s="16"/>
      <c r="LX61" s="19"/>
      <c r="LY61" s="19"/>
      <c r="LZ61" s="17"/>
      <c r="MA61" s="16"/>
      <c r="MB61" s="16"/>
      <c r="MC61" s="16"/>
      <c r="MD61" s="16"/>
      <c r="ME61" s="16"/>
      <c r="MF61" s="16"/>
      <c r="MG61" s="16"/>
      <c r="MH61" s="19"/>
      <c r="MI61" s="17"/>
      <c r="MJ61" s="16"/>
      <c r="MK61" s="16"/>
      <c r="ML61" s="16"/>
      <c r="MM61" s="16"/>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c r="NP61" s="16"/>
      <c r="NQ61" s="16"/>
      <c r="NR61" s="16"/>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c r="OT61" s="16"/>
      <c r="OU61" s="16"/>
      <c r="OV61" s="19"/>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16"/>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16"/>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19"/>
      <c r="C78" s="17"/>
      <c r="D78" s="16"/>
      <c r="E78" s="16"/>
      <c r="F78" s="16"/>
      <c r="G78" s="17"/>
      <c r="H78" s="31"/>
      <c r="I78" s="31"/>
      <c r="J78" s="31"/>
      <c r="K78" s="31"/>
      <c r="L78" s="46"/>
      <c r="M78" s="46"/>
      <c r="N78" s="46"/>
      <c r="O78" s="46"/>
      <c r="P78" s="46"/>
      <c r="Q78" s="46"/>
      <c r="R78" s="46"/>
      <c r="S78" s="46"/>
      <c r="T78" s="46"/>
      <c r="U78" s="46"/>
      <c r="V78" s="46"/>
      <c r="W78" s="40"/>
      <c r="X78" s="36"/>
      <c r="Y78" s="36"/>
      <c r="Z78" s="36"/>
      <c r="AA78" s="36"/>
      <c r="AP78" s="58"/>
      <c r="AQ78" s="58"/>
      <c r="AR78" s="58"/>
      <c r="AS78" s="58"/>
      <c r="AT78" s="58"/>
      <c r="AU78" s="58"/>
      <c r="AV78" s="58"/>
      <c r="AX78" s="49"/>
      <c r="AY78" s="16"/>
      <c r="AZ78" s="16"/>
      <c r="BA78" s="16"/>
      <c r="BB78" s="16"/>
      <c r="BC78" s="16"/>
      <c r="BD78" s="16"/>
      <c r="BE78" s="16"/>
      <c r="BF78" s="19"/>
      <c r="BG78" s="19"/>
      <c r="BH78" s="19"/>
      <c r="BI78" s="19"/>
      <c r="BJ78" s="19"/>
      <c r="BK78" s="19"/>
      <c r="BL78" s="19"/>
      <c r="BM78" s="19"/>
      <c r="BN78" s="19"/>
      <c r="BO78" s="19"/>
      <c r="BP78" s="19"/>
      <c r="BQ78" s="19"/>
      <c r="BR78" s="19"/>
      <c r="BS78" s="19"/>
      <c r="BT78" s="19"/>
      <c r="BU78" s="17"/>
      <c r="BV78" s="19"/>
      <c r="BW78" s="17"/>
      <c r="BX78" s="16"/>
      <c r="BY78" s="16"/>
      <c r="BZ78" s="16"/>
      <c r="CA78" s="17"/>
      <c r="CB78" s="31"/>
      <c r="CC78" s="31"/>
      <c r="CD78" s="31"/>
      <c r="CE78" s="31"/>
      <c r="CF78" s="46"/>
      <c r="CG78" s="46"/>
      <c r="CH78" s="46"/>
      <c r="CI78" s="46"/>
      <c r="CJ78" s="46"/>
      <c r="CK78" s="46"/>
      <c r="CL78" s="46"/>
      <c r="CM78" s="46"/>
      <c r="CN78" s="46"/>
      <c r="CO78" s="46"/>
      <c r="CP78" s="46"/>
      <c r="CQ78" s="40"/>
      <c r="CR78" s="38"/>
      <c r="CS78" s="38"/>
      <c r="CT78" s="38"/>
      <c r="CU78" s="40"/>
      <c r="CV78" s="46"/>
      <c r="CW78" s="19"/>
      <c r="CX78" s="19"/>
      <c r="CY78" s="19"/>
      <c r="CZ78" s="19"/>
      <c r="DA78" s="19"/>
      <c r="DB78" s="19"/>
      <c r="DC78" s="19"/>
      <c r="DD78" s="19"/>
      <c r="DE78" s="19"/>
      <c r="DF78" s="19"/>
      <c r="DG78" s="19"/>
      <c r="DH78" s="19"/>
      <c r="DI78" s="19"/>
      <c r="DJ78" s="19"/>
      <c r="DK78" s="19"/>
      <c r="DL78" s="19"/>
      <c r="DM78" s="19"/>
      <c r="DN78" s="19"/>
      <c r="DO78" s="19"/>
      <c r="DP78" s="19"/>
      <c r="DQ78" s="17"/>
      <c r="DR78" s="19"/>
      <c r="DS78" s="19"/>
      <c r="DT78" s="19"/>
      <c r="DU78" s="19"/>
      <c r="DV78" s="19"/>
      <c r="DW78" s="19"/>
      <c r="DX78" s="19"/>
      <c r="DY78" s="19"/>
      <c r="DZ78" s="19"/>
      <c r="EA78" s="19"/>
      <c r="EB78" s="19"/>
      <c r="EC78" s="19"/>
      <c r="ED78" s="57"/>
      <c r="EE78" s="57"/>
      <c r="EF78" s="57"/>
      <c r="EG78" s="57"/>
      <c r="EH78" s="57"/>
      <c r="EI78" s="57"/>
      <c r="EJ78" s="57"/>
      <c r="EK78" s="57"/>
      <c r="EL78" s="57"/>
      <c r="EM78" s="57"/>
      <c r="EN78" s="57"/>
      <c r="EO78" s="17"/>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19"/>
      <c r="FQ78" s="19"/>
      <c r="FR78" s="19"/>
      <c r="FS78" s="19"/>
      <c r="FT78" s="19"/>
      <c r="FU78" s="19"/>
      <c r="FV78" s="19"/>
      <c r="FW78" s="19"/>
      <c r="FX78" s="19"/>
      <c r="FY78" s="19"/>
      <c r="FZ78" s="19"/>
      <c r="GA78" s="17"/>
      <c r="GB78" s="19"/>
      <c r="GC78" s="19"/>
      <c r="GD78" s="19"/>
      <c r="GE78" s="19"/>
      <c r="GF78" s="19"/>
      <c r="GG78" s="19"/>
      <c r="GH78" s="19"/>
      <c r="GI78" s="19"/>
      <c r="GJ78" s="19"/>
      <c r="GK78" s="19"/>
      <c r="GL78" s="19"/>
      <c r="GM78" s="19"/>
      <c r="GN78" s="19"/>
      <c r="GO78" s="19"/>
      <c r="GP78" s="19"/>
      <c r="GQ78" s="17"/>
      <c r="GR78" s="16"/>
      <c r="GS78" s="17"/>
      <c r="GT78" s="1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6"/>
      <c r="JD78" s="16"/>
      <c r="JE78" s="16"/>
      <c r="JF78" s="19"/>
      <c r="JG78" s="17"/>
      <c r="JH78" s="19"/>
      <c r="JI78" s="16"/>
      <c r="JJ78" s="16"/>
      <c r="JK78" s="16"/>
      <c r="JL78" s="16"/>
      <c r="JM78" s="16"/>
      <c r="JN78" s="16"/>
      <c r="JO78" s="16"/>
      <c r="JP78" s="16"/>
      <c r="JQ78" s="16"/>
      <c r="JR78" s="19"/>
      <c r="JS78" s="17"/>
      <c r="JT78" s="19"/>
      <c r="JU78" s="16"/>
      <c r="JV78" s="16"/>
      <c r="JW78" s="16"/>
      <c r="JX78" s="16"/>
      <c r="JY78" s="16"/>
      <c r="JZ78" s="16"/>
      <c r="KA78" s="16"/>
      <c r="KB78" s="16"/>
      <c r="KC78" s="16"/>
      <c r="KD78" s="19"/>
      <c r="KE78" s="17"/>
      <c r="KF78" s="19"/>
      <c r="KG78" s="16"/>
      <c r="KH78" s="16"/>
      <c r="KI78" s="16"/>
      <c r="KJ78" s="16"/>
      <c r="KK78" s="16"/>
      <c r="KL78" s="16"/>
      <c r="KM78" s="17"/>
      <c r="KN78" s="81"/>
      <c r="KO78" s="19"/>
      <c r="KP78" s="19"/>
      <c r="KQ78" s="19"/>
      <c r="KR78" s="19"/>
      <c r="KS78" s="19"/>
      <c r="KT78" s="17"/>
      <c r="KU78" s="16"/>
      <c r="KV78" s="16"/>
      <c r="KW78" s="16"/>
      <c r="KX78" s="16"/>
      <c r="KY78" s="16"/>
      <c r="KZ78" s="16"/>
      <c r="LA78" s="16"/>
      <c r="LB78" s="16"/>
      <c r="LC78" s="16"/>
      <c r="LD78" s="16"/>
      <c r="LE78" s="49"/>
      <c r="LF78" s="16"/>
      <c r="LG78" s="16"/>
      <c r="LH78" s="16"/>
      <c r="LI78" s="16"/>
      <c r="LJ78" s="17"/>
      <c r="LK78" s="19"/>
      <c r="LL78" s="19"/>
      <c r="LM78" s="19"/>
      <c r="LN78" s="19"/>
      <c r="LO78" s="19"/>
      <c r="LP78" s="19"/>
      <c r="LQ78" s="49"/>
      <c r="LR78" s="16"/>
      <c r="LS78" s="16"/>
      <c r="LT78" s="16"/>
      <c r="LU78" s="16"/>
      <c r="LV78" s="16"/>
      <c r="LW78" s="16"/>
      <c r="LX78" s="19"/>
      <c r="LY78" s="19"/>
      <c r="LZ78" s="17"/>
      <c r="MA78" s="16"/>
      <c r="MB78" s="16"/>
      <c r="MC78" s="16"/>
      <c r="MD78" s="16"/>
      <c r="ME78" s="16"/>
      <c r="MF78" s="16"/>
      <c r="MG78" s="16"/>
      <c r="MH78" s="19"/>
      <c r="MI78" s="17"/>
      <c r="MJ78" s="16"/>
      <c r="MK78" s="16"/>
      <c r="ML78" s="16"/>
      <c r="MM78" s="16"/>
      <c r="MN78" s="16"/>
      <c r="MO78" s="17"/>
      <c r="MP78" s="16"/>
      <c r="MQ78" s="16"/>
      <c r="MR78" s="16"/>
      <c r="MS78" s="16"/>
      <c r="MT78" s="19"/>
      <c r="MU78" s="19"/>
      <c r="MV78" s="49"/>
      <c r="MW78" s="16"/>
      <c r="MX78" s="16"/>
      <c r="MY78" s="16"/>
      <c r="MZ78" s="16"/>
      <c r="NA78" s="16"/>
      <c r="NB78" s="16"/>
      <c r="NC78" s="19"/>
      <c r="ND78" s="17"/>
      <c r="NE78" s="16"/>
      <c r="NF78" s="16"/>
      <c r="NG78" s="16"/>
      <c r="NH78" s="16"/>
      <c r="NI78" s="16"/>
      <c r="NJ78" s="16"/>
      <c r="NK78" s="16"/>
      <c r="NL78" s="19"/>
      <c r="NM78" s="17"/>
      <c r="NN78" s="19"/>
      <c r="NO78" s="16"/>
      <c r="NP78" s="16"/>
      <c r="NQ78" s="16"/>
      <c r="NR78" s="16"/>
      <c r="NS78" s="17"/>
      <c r="NT78" s="16"/>
      <c r="NU78" s="16"/>
      <c r="NV78" s="16"/>
      <c r="NW78" s="16"/>
      <c r="NX78" s="19"/>
      <c r="NY78" s="17"/>
      <c r="NZ78" s="19"/>
      <c r="OA78" s="16"/>
      <c r="OB78" s="16"/>
      <c r="OC78" s="16"/>
      <c r="OD78" s="16"/>
      <c r="OE78" s="16"/>
      <c r="OF78" s="16"/>
      <c r="OG78" s="19"/>
      <c r="OH78" s="17"/>
      <c r="OI78" s="16"/>
      <c r="OJ78" s="16"/>
      <c r="OK78" s="16"/>
      <c r="OL78" s="16"/>
      <c r="OM78" s="16"/>
      <c r="ON78" s="16"/>
      <c r="OO78" s="16"/>
      <c r="OP78" s="19"/>
      <c r="OQ78" s="17"/>
      <c r="OR78" s="16"/>
      <c r="OS78" s="16"/>
      <c r="OT78" s="16"/>
      <c r="OU78" s="16"/>
      <c r="OV78" s="19"/>
      <c r="OW78" s="17"/>
      <c r="OX78" s="19"/>
      <c r="OY78" s="16"/>
      <c r="OZ78" s="16"/>
      <c r="PA78" s="16"/>
      <c r="PB78" s="19"/>
      <c r="PC78" s="19"/>
      <c r="PD78" s="49"/>
      <c r="PE78" s="16"/>
      <c r="PF78" s="16"/>
      <c r="PG78" s="16"/>
      <c r="PH78" s="16"/>
      <c r="PI78" s="16"/>
      <c r="PJ78" s="16"/>
      <c r="PK78" s="19"/>
      <c r="PL78" s="17"/>
      <c r="PM78" s="19"/>
      <c r="PN78" s="16"/>
      <c r="PO78" s="16"/>
      <c r="PP78" s="16"/>
      <c r="PQ78" s="16"/>
      <c r="PR78" s="16"/>
      <c r="PS78" s="16"/>
      <c r="PT78" s="19"/>
      <c r="PU78" s="17"/>
      <c r="PV78" s="19"/>
      <c r="PW78" s="16"/>
      <c r="PX78" s="16"/>
      <c r="PY78" s="16"/>
      <c r="PZ78" s="16"/>
      <c r="QA78" s="16"/>
      <c r="QB78" s="16"/>
      <c r="QC78" s="19"/>
      <c r="QD78" s="17"/>
      <c r="QE78" s="19"/>
      <c r="QF78" s="16"/>
      <c r="QG78" s="16"/>
      <c r="QH78" s="16"/>
      <c r="QI78" s="16"/>
      <c r="QJ78" s="16"/>
      <c r="QK78" s="19"/>
      <c r="QL78" s="19"/>
      <c r="QM78" s="17"/>
      <c r="QN78" s="19"/>
      <c r="QO78" s="16"/>
      <c r="QP78" s="16"/>
      <c r="QQ78" s="16"/>
      <c r="QR78" s="16"/>
      <c r="QS78" s="16"/>
      <c r="QT78" s="16"/>
      <c r="QU78" s="19"/>
      <c r="QV78" s="17"/>
      <c r="QW78" s="49"/>
      <c r="QX78" s="19"/>
      <c r="QY78" s="19"/>
      <c r="QZ78" s="17"/>
      <c r="RA78" s="49"/>
      <c r="RB78" s="19"/>
      <c r="RC78" s="19"/>
      <c r="RD78" s="17"/>
      <c r="RE78" s="49"/>
      <c r="RF78" s="19"/>
      <c r="RG78" s="19"/>
      <c r="RH78" s="17"/>
      <c r="RI78" s="49"/>
      <c r="RJ78" s="19"/>
      <c r="RK78" s="19"/>
      <c r="RL78" s="17"/>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80" t="s">
        <v>148</v>
      </c>
      <c r="C2" s="380"/>
      <c r="D2" s="380"/>
      <c r="E2" s="380"/>
    </row>
    <row r="3" spans="1:5" ht="15.95" customHeight="1" thickBot="1" x14ac:dyDescent="0.25">
      <c r="A3" s="159"/>
      <c r="B3" s="115"/>
    </row>
    <row r="4" spans="1:5" ht="15.95" customHeight="1" x14ac:dyDescent="0.2">
      <c r="B4" s="381" t="s">
        <v>6</v>
      </c>
      <c r="C4" s="382"/>
      <c r="D4" s="383"/>
    </row>
    <row r="5" spans="1:5" ht="27.75" customHeight="1" x14ac:dyDescent="0.2">
      <c r="B5" s="384" t="s">
        <v>84</v>
      </c>
      <c r="C5" s="385"/>
      <c r="D5" s="276" t="s">
        <v>85</v>
      </c>
    </row>
    <row r="6" spans="1:5" ht="15.95" customHeight="1" x14ac:dyDescent="0.2">
      <c r="B6" s="378" t="s">
        <v>149</v>
      </c>
      <c r="C6" s="379"/>
      <c r="D6" s="277">
        <f>+IF(Indice!$D$7="Bancos",VLOOKUP(Indice!$D$6,Bancos!$A:$AAV,MATCH(Indice!$C$27,Bancos!$A$1:$AAV$1,0)+ROW(A1)-1,0),IF(Indice!$D$7="CFC",VLOOKUP(Indice!$D$6,CFC!$A:$ABM,MATCH(Indice!$C$27,Bancos!$A$1:$AAV$1,0)+ROW(A1)-1,0),VLOOKUP(Indice!$D$6,Coop!$A:$ABM,MATCH(Indice!$C$27,Bancos!$A$1:$AAV$1,0)+ROW(A1)-1,0)))</f>
        <v>0.18956228956228999</v>
      </c>
    </row>
    <row r="7" spans="1:5" ht="15.95" customHeight="1" x14ac:dyDescent="0.2">
      <c r="B7" s="378" t="s">
        <v>150</v>
      </c>
      <c r="C7" s="379"/>
      <c r="D7" s="277">
        <f>+IF(Indice!$D$7="Bancos",VLOOKUP(Indice!$D$6,Bancos!$A:$AAV,MATCH(Indice!$C$27,Bancos!$A$1:$AAV$1,0)+ROW(A2)-1,0),IF(Indice!$D$7="CFC",VLOOKUP(Indice!$D$6,CFC!$A:$ABM,MATCH(Indice!$C$27,Bancos!$A$1:$AAV$1,0)+ROW(A2)-1,0),VLOOKUP(Indice!$D$6,Coop!$A:$ABM,MATCH(Indice!$C$27,Bancos!$A$1:$AAV$1,0)+ROW(A2)-1,0)))</f>
        <v>0.12659932659932699</v>
      </c>
    </row>
    <row r="8" spans="1:5" ht="15.95" customHeight="1" x14ac:dyDescent="0.2">
      <c r="B8" s="378" t="s">
        <v>151</v>
      </c>
      <c r="C8" s="379"/>
      <c r="D8" s="277">
        <f>+IF(Indice!$D$7="Bancos",VLOOKUP(Indice!$D$6,Bancos!$A:$AAV,MATCH(Indice!$C$27,Bancos!$A$1:$AAV$1,0)+ROW(A3)-1,0),IF(Indice!$D$7="CFC",VLOOKUP(Indice!$D$6,CFC!$A:$ABM,MATCH(Indice!$C$27,Bancos!$A$1:$AAV$1,0)+ROW(A3)-1,0),VLOOKUP(Indice!$D$6,Coop!$A:$ABM,MATCH(Indice!$C$27,Bancos!$A$1:$AAV$1,0)+ROW(A3)-1,0)))</f>
        <v>0.213804713804714</v>
      </c>
    </row>
    <row r="9" spans="1:5" ht="15.95" customHeight="1" x14ac:dyDescent="0.2">
      <c r="B9" s="378" t="s">
        <v>152</v>
      </c>
      <c r="C9" s="379"/>
      <c r="D9" s="277">
        <f>+IF(Indice!$D$7="Bancos",VLOOKUP(Indice!$D$6,Bancos!$A:$AAV,MATCH(Indice!$C$27,Bancos!$A$1:$AAV$1,0)+ROW(A4)-1,0),IF(Indice!$D$7="CFC",VLOOKUP(Indice!$D$6,CFC!$A:$ABM,MATCH(Indice!$C$27,Bancos!$A$1:$AAV$1,0)+ROW(A4)-1,0),VLOOKUP(Indice!$D$6,Coop!$A:$ABM,MATCH(Indice!$C$27,Bancos!$A$1:$AAV$1,0)+ROW(A4)-1,0)))</f>
        <v>0.21986531986532001</v>
      </c>
    </row>
    <row r="10" spans="1:5" ht="15.95" customHeight="1" x14ac:dyDescent="0.2">
      <c r="B10" s="378" t="s">
        <v>153</v>
      </c>
      <c r="C10" s="379"/>
      <c r="D10" s="277">
        <f>+IF(Indice!$D$7="Bancos",VLOOKUP(Indice!$D$6,Bancos!$A:$AAV,MATCH(Indice!$C$27,Bancos!$A$1:$AAV$1,0)+ROW(A5)-1,0),IF(Indice!$D$7="CFC",VLOOKUP(Indice!$D$6,CFC!$A:$ABM,MATCH(Indice!$C$27,Bancos!$A$1:$AAV$1,0)+ROW(A5)-1,0),VLOOKUP(Indice!$D$6,Coop!$A:$ABM,MATCH(Indice!$C$27,Bancos!$A$1:$AAV$1,0)+ROW(A5)-1,0)))</f>
        <v>0.190909090909091</v>
      </c>
    </row>
    <row r="11" spans="1:5" ht="15.95" customHeight="1" thickBot="1" x14ac:dyDescent="0.25">
      <c r="B11" s="386" t="s">
        <v>154</v>
      </c>
      <c r="C11" s="387"/>
      <c r="D11" s="278">
        <f>+IF(Indice!$D$7="Bancos",VLOOKUP(Indice!$D$6,Bancos!$A:$AAV,MATCH(Indice!$C$27,Bancos!$A$1:$AAV$1,0)+ROW(A6)-1,0),IF(Indice!$D$7="CFC",VLOOKUP(Indice!$D$6,CFC!$A:$ABM,MATCH(Indice!$C$27,Bancos!$A$1:$AAV$1,0)+ROW(A6)-1,0),VLOOKUP(Indice!$D$6,Coop!$A:$ABM,MATCH(Indice!$C$27,Bancos!$A$1:$AAV$1,0)+ROW(A6)-1,0)))</f>
        <v>5.9259259259259303E-2</v>
      </c>
    </row>
    <row r="12" spans="1:5" ht="15.95" customHeight="1" thickBot="1" x14ac:dyDescent="0.25">
      <c r="D12" s="161"/>
    </row>
    <row r="13" spans="1:5" ht="15.95" customHeight="1" x14ac:dyDescent="0.2">
      <c r="B13" s="381" t="s">
        <v>147</v>
      </c>
      <c r="C13" s="382"/>
      <c r="D13" s="383"/>
    </row>
    <row r="14" spans="1:5" ht="27" customHeight="1" x14ac:dyDescent="0.2">
      <c r="B14" s="384" t="s">
        <v>84</v>
      </c>
      <c r="C14" s="385"/>
      <c r="D14" s="276" t="s">
        <v>85</v>
      </c>
    </row>
    <row r="15" spans="1:5" ht="15.95" customHeight="1" x14ac:dyDescent="0.2">
      <c r="B15" s="378" t="s">
        <v>149</v>
      </c>
      <c r="C15" s="379"/>
      <c r="D15" s="277">
        <f>+IF(Indice!$D$7="Bancos",VLOOKUP(Indice!$D$6,Bancos!$A:$AAV,MATCH(Indice!$C$27,Bancos!$A$1:$AAV$1,0)+ROW(A6),0),IF(Indice!$D$7="CFC",VLOOKUP(Indice!$D$6,CFC!$A:$ABM,MATCH(Indice!$C$27,Bancos!$A$1:$AAV$1,0)+ROW(A6),0),VLOOKUP(Indice!$D$6,Coop!$A:$ABM,MATCH(Indice!$C$27,Bancos!$A$1:$AAV$1,0)+ROW(A6),0)))</f>
        <v>0.19096459096459101</v>
      </c>
    </row>
    <row r="16" spans="1:5" ht="15.95" customHeight="1" x14ac:dyDescent="0.2">
      <c r="B16" s="378" t="s">
        <v>150</v>
      </c>
      <c r="C16" s="379"/>
      <c r="D16" s="277">
        <f>+IF(Indice!$D$7="Bancos",VLOOKUP(Indice!$D$6,Bancos!$A:$AAV,MATCH(Indice!$C$27,Bancos!$A$1:$AAV$1,0)+ROW(A7),0),IF(Indice!$D$7="CFC",VLOOKUP(Indice!$D$6,CFC!$A:$ABM,MATCH(Indice!$C$27,Bancos!$A$1:$AAV$1,0)+ROW(A7),0),VLOOKUP(Indice!$D$6,Coop!$A:$ABM,MATCH(Indice!$C$27,Bancos!$A$1:$AAV$1,0)+ROW(A7),0)))</f>
        <v>0.14310134310134301</v>
      </c>
    </row>
    <row r="17" spans="2:4" ht="15.95" customHeight="1" x14ac:dyDescent="0.2">
      <c r="B17" s="378" t="s">
        <v>151</v>
      </c>
      <c r="C17" s="379"/>
      <c r="D17" s="277">
        <f>+IF(Indice!$D$7="Bancos",VLOOKUP(Indice!$D$6,Bancos!$A:$AAV,MATCH(Indice!$C$27,Bancos!$A$1:$AAV$1,0)+ROW(A8),0),IF(Indice!$D$7="CFC",VLOOKUP(Indice!$D$6,CFC!$A:$ABM,MATCH(Indice!$C$27,Bancos!$A$1:$AAV$1,0)+ROW(A8),0),VLOOKUP(Indice!$D$6,Coop!$A:$ABM,MATCH(Indice!$C$27,Bancos!$A$1:$AAV$1,0)+ROW(A8),0)))</f>
        <v>0.19487179487179501</v>
      </c>
    </row>
    <row r="18" spans="2:4" ht="15.95" customHeight="1" x14ac:dyDescent="0.2">
      <c r="B18" s="378" t="s">
        <v>152</v>
      </c>
      <c r="C18" s="379"/>
      <c r="D18" s="277">
        <f>+IF(Indice!$D$7="Bancos",VLOOKUP(Indice!$D$6,Bancos!$A:$AAV,MATCH(Indice!$C$27,Bancos!$A$1:$AAV$1,0)+ROW(A9),0),IF(Indice!$D$7="CFC",VLOOKUP(Indice!$D$6,CFC!$A:$ABM,MATCH(Indice!$C$27,Bancos!$A$1:$AAV$1,0)+ROW(A9),0),VLOOKUP(Indice!$D$6,Coop!$A:$ABM,MATCH(Indice!$C$27,Bancos!$A$1:$AAV$1,0)+ROW(A9),0)))</f>
        <v>0.222710622710623</v>
      </c>
    </row>
    <row r="19" spans="2:4" ht="15.95" customHeight="1" x14ac:dyDescent="0.2">
      <c r="B19" s="378" t="s">
        <v>153</v>
      </c>
      <c r="C19" s="379"/>
      <c r="D19" s="277">
        <f>+IF(Indice!$D$7="Bancos",VLOOKUP(Indice!$D$6,Bancos!$A:$AAV,MATCH(Indice!$C$27,Bancos!$A$1:$AAV$1,0)+ROW(A10),0),IF(Indice!$D$7="CFC",VLOOKUP(Indice!$D$6,CFC!$A:$ABM,MATCH(Indice!$C$27,Bancos!$A$1:$AAV$1,0)+ROW(A10),0),VLOOKUP(Indice!$D$6,Coop!$A:$ABM,MATCH(Indice!$C$27,Bancos!$A$1:$AAV$1,0)+ROW(A10),0)))</f>
        <v>0.17216117216117199</v>
      </c>
    </row>
    <row r="20" spans="2:4" ht="15.95" customHeight="1" thickBot="1" x14ac:dyDescent="0.25">
      <c r="B20" s="386" t="s">
        <v>154</v>
      </c>
      <c r="C20" s="387"/>
      <c r="D20" s="278">
        <f>+IF(Indice!$D$7="Bancos",VLOOKUP(Indice!$D$6,Bancos!$A:$AAV,MATCH(Indice!$C$27,Bancos!$A$1:$AAV$1,0)+ROW(A11),0),IF(Indice!$D$7="CFC",VLOOKUP(Indice!$D$6,CFC!$A:$ABM,MATCH(Indice!$C$27,Bancos!$A$1:$AAV$1,0)+ROW(A11),0),VLOOKUP(Indice!$D$6,Coop!$A:$ABM,MATCH(Indice!$C$27,Bancos!$A$1:$AAV$1,0)+ROW(A11),0)))</f>
        <v>7.6190476190476197E-2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D20"/>
  <sheetViews>
    <sheetView showGridLines="0" workbookViewId="0">
      <selection activeCell="J19" sqref="J19"/>
    </sheetView>
  </sheetViews>
  <sheetFormatPr baseColWidth="10"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4" ht="42" customHeight="1" x14ac:dyDescent="0.2">
      <c r="B2" s="375" t="s">
        <v>413</v>
      </c>
      <c r="C2" s="375"/>
      <c r="D2" s="375"/>
    </row>
    <row r="3" spans="1:4" ht="12.75" customHeight="1" thickBot="1" x14ac:dyDescent="0.25">
      <c r="A3" s="143"/>
      <c r="B3" s="143"/>
    </row>
    <row r="4" spans="1:4" ht="30" customHeight="1" x14ac:dyDescent="0.2">
      <c r="B4" s="388" t="s">
        <v>84</v>
      </c>
      <c r="C4" s="389"/>
      <c r="D4" s="163" t="s">
        <v>85</v>
      </c>
    </row>
    <row r="5" spans="1:4" ht="15" x14ac:dyDescent="0.25">
      <c r="B5" s="243" t="s">
        <v>155</v>
      </c>
      <c r="C5" s="165"/>
      <c r="D5" s="166">
        <f>+IF(Indice!$D$7="Bancos",VLOOKUP(Indice!$D$6,Bancos!$A:$AAV,MATCH(Indice!$C$28,Bancos!$A$1:$AAV$1,0)+ROW(A1)-1,0),IF(Indice!$D$7="CFC",VLOOKUP(Indice!$D$6,CFC!$A:$ABM,MATCH(Indice!$C$28,Bancos!$A$1:$AAV$1,0)+ROW(A1)-1,0),VLOOKUP(Indice!$D$6,Coop!$A:$ABM,MATCH(Indice!$C$28,Bancos!$A$1:$AAV$1,0)+ROW(A1)-1,0)))</f>
        <v>9.0909090909090898E-2</v>
      </c>
    </row>
    <row r="6" spans="1:4" ht="15" x14ac:dyDescent="0.25">
      <c r="B6" s="149" t="s">
        <v>156</v>
      </c>
      <c r="C6" s="167"/>
      <c r="D6" s="166">
        <f>+IF(Indice!$D$7="Bancos",VLOOKUP(Indice!$D$6,Bancos!$A:$AAV,MATCH(Indice!$C$28,Bancos!$A$1:$AAV$1,0)+ROW(A2)-1,0),IF(Indice!$D$7="CFC",VLOOKUP(Indice!$D$6,CFC!$A:$ABM,MATCH(Indice!$C$28,Bancos!$A$1:$AAV$1,0)+ROW(A2)-1,0),VLOOKUP(Indice!$D$6,Coop!$A:$ABM,MATCH(Indice!$C$28,Bancos!$A$1:$AAV$1,0)+ROW(A2)-1,0)))</f>
        <v>1.8181818181818198E-2</v>
      </c>
    </row>
    <row r="7" spans="1:4" ht="15" x14ac:dyDescent="0.25">
      <c r="B7" s="149" t="s">
        <v>157</v>
      </c>
      <c r="C7" s="167"/>
      <c r="D7" s="166">
        <f>+IF(Indice!$D$7="Bancos",VLOOKUP(Indice!$D$6,Bancos!$A:$AAV,MATCH(Indice!$C$28,Bancos!$A$1:$AAV$1,0)+ROW(A3)-1,0),IF(Indice!$D$7="CFC",VLOOKUP(Indice!$D$6,CFC!$A:$ABM,MATCH(Indice!$C$28,Bancos!$A$1:$AAV$1,0)+ROW(A3)-1,0),VLOOKUP(Indice!$D$6,Coop!$A:$ABM,MATCH(Indice!$C$28,Bancos!$A$1:$AAV$1,0)+ROW(A3)-1,0)))</f>
        <v>0</v>
      </c>
    </row>
    <row r="8" spans="1:4" ht="15" x14ac:dyDescent="0.25">
      <c r="B8" s="149" t="s">
        <v>158</v>
      </c>
      <c r="C8" s="167"/>
      <c r="D8" s="166">
        <f>+IF(Indice!$D$7="Bancos",VLOOKUP(Indice!$D$6,Bancos!$A:$AAV,MATCH(Indice!$C$28,Bancos!$A$1:$AAV$1,0)+ROW(A4)-1,0),IF(Indice!$D$7="CFC",VLOOKUP(Indice!$D$6,CFC!$A:$ABM,MATCH(Indice!$C$28,Bancos!$A$1:$AAV$1,0)+ROW(A4)-1,0),VLOOKUP(Indice!$D$6,Coop!$A:$ABM,MATCH(Indice!$C$28,Bancos!$A$1:$AAV$1,0)+ROW(A4)-1,0)))</f>
        <v>0.27878787878787897</v>
      </c>
    </row>
    <row r="9" spans="1:4" ht="15" x14ac:dyDescent="0.25">
      <c r="B9" s="149" t="s">
        <v>159</v>
      </c>
      <c r="C9" s="167"/>
      <c r="D9" s="166">
        <f>+IF(Indice!$D$7="Bancos",VLOOKUP(Indice!$D$6,Bancos!$A:$AAV,MATCH(Indice!$C$28,Bancos!$A$1:$AAV$1,0)+ROW(A5)-1,0),IF(Indice!$D$7="CFC",VLOOKUP(Indice!$D$6,CFC!$A:$ABM,MATCH(Indice!$C$28,Bancos!$A$1:$AAV$1,0)+ROW(A5)-1,0),VLOOKUP(Indice!$D$6,Coop!$A:$ABM,MATCH(Indice!$C$28,Bancos!$A$1:$AAV$1,0)+ROW(A5)-1,0)))</f>
        <v>6.0606060606060601E-2</v>
      </c>
    </row>
    <row r="10" spans="1:4" ht="15" x14ac:dyDescent="0.25">
      <c r="B10" s="149" t="s">
        <v>160</v>
      </c>
      <c r="C10" s="167"/>
      <c r="D10" s="166">
        <f>+IF(Indice!$D$7="Bancos",VLOOKUP(Indice!$D$6,Bancos!$A:$AAV,MATCH(Indice!$C$28,Bancos!$A$1:$AAV$1,0)+ROW(A6)-1,0),IF(Indice!$D$7="CFC",VLOOKUP(Indice!$D$6,CFC!$A:$ABM,MATCH(Indice!$C$28,Bancos!$A$1:$AAV$1,0)+ROW(A6)-1,0),VLOOKUP(Indice!$D$6,Coop!$A:$ABM,MATCH(Indice!$C$28,Bancos!$A$1:$AAV$1,0)+ROW(A6)-1,0)))</f>
        <v>7.2727272727272696E-2</v>
      </c>
    </row>
    <row r="11" spans="1:4" ht="15" x14ac:dyDescent="0.25">
      <c r="B11" s="149" t="s">
        <v>161</v>
      </c>
      <c r="C11" s="167"/>
      <c r="D11" s="166">
        <f>+IF(Indice!$D$7="Bancos",VLOOKUP(Indice!$D$6,Bancos!$A:$AAV,MATCH(Indice!$C$28,Bancos!$A$1:$AAV$1,0)+ROW(A7)-1,0),IF(Indice!$D$7="CFC",VLOOKUP(Indice!$D$6,CFC!$A:$ABM,MATCH(Indice!$C$28,Bancos!$A$1:$AAV$1,0)+ROW(A7)-1,0),VLOOKUP(Indice!$D$6,Coop!$A:$ABM,MATCH(Indice!$C$28,Bancos!$A$1:$AAV$1,0)+ROW(A7)-1,0)))</f>
        <v>1.21212121212121E-2</v>
      </c>
    </row>
    <row r="12" spans="1:4" ht="15" x14ac:dyDescent="0.25">
      <c r="B12" s="168" t="s">
        <v>162</v>
      </c>
      <c r="C12" s="167"/>
      <c r="D12" s="166">
        <f>+IF(Indice!$D$7="Bancos",VLOOKUP(Indice!$D$6,Bancos!$A:$AAV,MATCH(Indice!$C$28,Bancos!$A$1:$AAV$1,0)+ROW(A8)-1,0),IF(Indice!$D$7="CFC",VLOOKUP(Indice!$D$6,CFC!$A:$ABM,MATCH(Indice!$C$28,Bancos!$A$1:$AAV$1,0)+ROW(A8)-1,0),VLOOKUP(Indice!$D$6,Coop!$A:$ABM,MATCH(Indice!$C$28,Bancos!$A$1:$AAV$1,0)+ROW(A8)-1,0)))</f>
        <v>0.175757575757576</v>
      </c>
    </row>
    <row r="13" spans="1:4" ht="15" x14ac:dyDescent="0.25">
      <c r="B13" s="149" t="s">
        <v>163</v>
      </c>
      <c r="C13" s="167"/>
      <c r="D13" s="166">
        <f>+IF(Indice!$D$7="Bancos",VLOOKUP(Indice!$D$6,Bancos!$A:$AAV,MATCH(Indice!$C$28,Bancos!$A$1:$AAV$1,0)+ROW(A9)-1,0),IF(Indice!$D$7="CFC",VLOOKUP(Indice!$D$6,CFC!$A:$ABM,MATCH(Indice!$C$28,Bancos!$A$1:$AAV$1,0)+ROW(A9)-1,0),VLOOKUP(Indice!$D$6,Coop!$A:$ABM,MATCH(Indice!$C$28,Bancos!$A$1:$AAV$1,0)+ROW(A9)-1,0)))</f>
        <v>3.03030303030303E-2</v>
      </c>
    </row>
    <row r="14" spans="1:4"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0.133333333333333</v>
      </c>
    </row>
    <row r="15" spans="1:4" ht="15" x14ac:dyDescent="0.25">
      <c r="B15" s="149" t="s">
        <v>165</v>
      </c>
      <c r="C15" s="167"/>
      <c r="D15" s="166">
        <f>+IF(Indice!$D$7="Bancos",VLOOKUP(Indice!$D$6,Bancos!$A:$AAV,MATCH(Indice!$C$28,Bancos!$A$1:$AAV$1,0)+ROW(A11)-1,0),IF(Indice!$D$7="CFC",VLOOKUP(Indice!$D$6,CFC!$A:$ABM,MATCH(Indice!$C$28,Bancos!$A$1:$AAV$1,0)+ROW(A11)-1,0),VLOOKUP(Indice!$D$6,Coop!$A:$ABM,MATCH(Indice!$C$28,Bancos!$A$1:$AAV$1,0)+ROW(A11)-1,0)))</f>
        <v>4.2424242424242399E-2</v>
      </c>
    </row>
    <row r="16" spans="1:4" ht="15" x14ac:dyDescent="0.25">
      <c r="B16" s="149" t="s">
        <v>166</v>
      </c>
      <c r="C16" s="167"/>
      <c r="D16" s="166">
        <f>+IF(Indice!$D$7="Bancos",VLOOKUP(Indice!$D$6,Bancos!$A:$AAV,MATCH(Indice!$C$28,Bancos!$A$1:$AAV$1,0)+ROW(A12)-1,0),IF(Indice!$D$7="CFC",VLOOKUP(Indice!$D$6,CFC!$A:$ABM,MATCH(Indice!$C$28,Bancos!$A$1:$AAV$1,0)+ROW(A12)-1,0),VLOOKUP(Indice!$D$6,Coop!$A:$ABM,MATCH(Indice!$C$28,Bancos!$A$1:$AAV$1,0)+ROW(A12)-1,0)))</f>
        <v>2.4242424242424201E-2</v>
      </c>
    </row>
    <row r="17" spans="2:4" ht="15" x14ac:dyDescent="0.25">
      <c r="B17" s="149" t="s">
        <v>167</v>
      </c>
      <c r="C17" s="167"/>
      <c r="D17" s="166">
        <f>+IF(Indice!$D$7="Bancos",VLOOKUP(Indice!$D$6,Bancos!$A:$AAV,MATCH(Indice!$C$28,Bancos!$A$1:$AAV$1,0)+ROW(A13)-1,0),IF(Indice!$D$7="CFC",VLOOKUP(Indice!$D$6,CFC!$A:$ABM,MATCH(Indice!$C$28,Bancos!$A$1:$AAV$1,0)+ROW(A13)-1,0),VLOOKUP(Indice!$D$6,Coop!$A:$ABM,MATCH(Indice!$C$28,Bancos!$A$1:$AAV$1,0)+ROW(A13)-1,0)))</f>
        <v>3.6363636363636397E-2</v>
      </c>
    </row>
    <row r="18" spans="2:4" ht="15" x14ac:dyDescent="0.25">
      <c r="B18" s="149" t="s">
        <v>168</v>
      </c>
      <c r="C18" s="167"/>
      <c r="D18" s="166">
        <f>+IF(Indice!$D$7="Bancos",VLOOKUP(Indice!$D$6,Bancos!$A:$AAV,MATCH(Indice!$C$28,Bancos!$A$1:$AAV$1,0)+ROW(A14)-1,0),IF(Indice!$D$7="CFC",VLOOKUP(Indice!$D$6,CFC!$A:$ABM,MATCH(Indice!$C$28,Bancos!$A$1:$AAV$1,0)+ROW(A14)-1,0),VLOOKUP(Indice!$D$6,Coop!$A:$ABM,MATCH(Indice!$C$28,Bancos!$A$1:$AAV$1,0)+ROW(A14)-1,0)))</f>
        <v>6.0606060606060597E-3</v>
      </c>
    </row>
    <row r="19" spans="2:4" ht="15" x14ac:dyDescent="0.25">
      <c r="B19" s="168" t="s">
        <v>146</v>
      </c>
      <c r="C19" s="167"/>
      <c r="D19" s="166">
        <f>+IF(Indice!$D$7="Bancos",VLOOKUP(Indice!$D$6,Bancos!$A:$AAV,MATCH(Indice!$C$28,Bancos!$A$1:$AAV$1,0)+ROW(A15)-1,0),IF(Indice!$D$7="CFC",VLOOKUP(Indice!$D$6,CFC!$A:$ABM,MATCH(Indice!$C$28,Bancos!$A$1:$AAV$1,0)+ROW(A15)-1,0),VLOOKUP(Indice!$D$6,Coop!$A:$ABM,MATCH(Indice!$C$28,Bancos!$A$1:$AAV$1,0)+ROW(A15)-1,0)))</f>
        <v>1.8181818181818198E-2</v>
      </c>
    </row>
    <row r="20" spans="2:4" ht="13.5" thickBot="1" x14ac:dyDescent="0.25">
      <c r="B20" s="152"/>
      <c r="C20" s="153"/>
      <c r="D20" s="154"/>
    </row>
  </sheetData>
  <mergeCells count="2">
    <mergeCell ref="B2:D2"/>
    <mergeCell ref="B4:C4"/>
  </mergeCell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90" t="s">
        <v>415</v>
      </c>
      <c r="B1" s="390"/>
      <c r="C1" s="390"/>
      <c r="D1" s="390"/>
      <c r="E1" s="390"/>
      <c r="F1" s="390"/>
      <c r="G1" s="390"/>
      <c r="H1" s="390"/>
    </row>
    <row r="2" spans="1:9" x14ac:dyDescent="0.2">
      <c r="A2" s="390"/>
      <c r="B2" s="390"/>
      <c r="C2" s="390"/>
      <c r="D2" s="390"/>
      <c r="E2" s="390"/>
      <c r="F2" s="390"/>
      <c r="G2" s="390"/>
      <c r="H2" s="390"/>
      <c r="I2" s="115"/>
    </row>
    <row r="3" spans="1:9" ht="12.75" customHeight="1" x14ac:dyDescent="0.2">
      <c r="A3" s="390"/>
      <c r="B3" s="390"/>
      <c r="C3" s="390"/>
      <c r="D3" s="390"/>
      <c r="E3" s="390"/>
      <c r="F3" s="390"/>
      <c r="G3" s="390"/>
      <c r="H3" s="390"/>
      <c r="I3" s="115"/>
    </row>
    <row r="4" spans="1:9" x14ac:dyDescent="0.2">
      <c r="A4" s="390"/>
      <c r="B4" s="390"/>
      <c r="C4" s="390"/>
      <c r="D4" s="390"/>
      <c r="E4" s="390"/>
      <c r="F4" s="390"/>
      <c r="G4" s="390"/>
      <c r="H4" s="390"/>
      <c r="I4" s="115"/>
    </row>
    <row r="5" spans="1:9" x14ac:dyDescent="0.2">
      <c r="B5" s="169"/>
      <c r="C5" s="169"/>
      <c r="D5" s="170"/>
      <c r="E5" s="171"/>
      <c r="F5" s="115"/>
      <c r="G5" s="115"/>
      <c r="H5" s="115"/>
      <c r="I5" s="115"/>
    </row>
    <row r="6" spans="1:9" ht="25.5" x14ac:dyDescent="0.2">
      <c r="B6" s="391" t="s">
        <v>84</v>
      </c>
      <c r="C6" s="392"/>
      <c r="D6" s="330" t="s">
        <v>85</v>
      </c>
      <c r="E6" s="171"/>
      <c r="F6" s="115"/>
      <c r="G6" s="115"/>
      <c r="H6" s="115"/>
      <c r="I6" s="115"/>
    </row>
    <row r="7" spans="1:9" ht="12.75" customHeight="1" x14ac:dyDescent="0.25">
      <c r="B7" s="393" t="s">
        <v>86</v>
      </c>
      <c r="C7" s="394"/>
      <c r="D7" s="331">
        <f>+IF(Indice!$D$7="Bancos",VLOOKUP(Indice!$D$6,Bancos!$A:$AAV,MATCH(Indice!$C$29,Bancos!$A$1:$AAV$1,0)+ROW(A1)-1,0),IF(Indice!$D$7="CFC",VLOOKUP(Indice!$D$6,CFC!$A:$ABM,MATCH(Indice!$C$29,Bancos!$A$1:$AAV$1,0)+ROW(A1)-1,0),VLOOKUP(Indice!$D$6,Coop!$A:$ABM,MATCH(Indice!$C$29,Bancos!$A$1:$AAV$1,0)+ROW(A1)-1,0)))</f>
        <v>0.81818181818181801</v>
      </c>
    </row>
    <row r="8" spans="1:9" ht="15" x14ac:dyDescent="0.25">
      <c r="B8" s="361" t="s">
        <v>87</v>
      </c>
      <c r="C8" s="362"/>
      <c r="D8" s="332">
        <f>+IF(Indice!$D$7="Bancos",VLOOKUP(Indice!$D$6,Bancos!$A:$AAV,MATCH(Indice!$C$29,Bancos!$A$1:$AAV$1,0)+ROW(A2)-1,0),IF(Indice!$D$7="CFC",VLOOKUP(Indice!$D$6,CFC!$A:$ABM,MATCH(Indice!$C$29,Bancos!$A$1:$AAV$1,0)+ROW(A2)-1,0),VLOOKUP(Indice!$D$6,Coop!$A:$ABM,MATCH(Indice!$C$29,Bancos!$A$1:$AAV$1,0)+ROW(A2)-1,0)))</f>
        <v>0.18181818181818199</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RowHeight="12.75" x14ac:dyDescent="0.2"/>
  <cols>
    <col min="1" max="16384" width="11.42578125" style="112"/>
  </cols>
  <sheetData>
    <row r="1" spans="1:10" x14ac:dyDescent="0.2">
      <c r="A1" s="395" t="s">
        <v>169</v>
      </c>
      <c r="B1" s="390" t="s">
        <v>169</v>
      </c>
      <c r="C1" s="390" t="s">
        <v>169</v>
      </c>
      <c r="D1" s="390" t="s">
        <v>169</v>
      </c>
      <c r="E1" s="390"/>
      <c r="F1" s="390"/>
      <c r="G1" s="390"/>
      <c r="H1" s="390"/>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0.18181818181818199</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0.18181818181818199</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0.18181818181818199</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0.18181818181818199</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75" t="s">
        <v>414</v>
      </c>
      <c r="C2" s="375"/>
      <c r="D2" s="375"/>
    </row>
    <row r="3" spans="1:5" ht="12.75" customHeight="1" thickBot="1" x14ac:dyDescent="0.25">
      <c r="A3" s="159"/>
      <c r="B3" s="115"/>
    </row>
    <row r="4" spans="1:5" ht="30" customHeight="1" x14ac:dyDescent="0.2">
      <c r="B4" s="396" t="s">
        <v>84</v>
      </c>
      <c r="C4" s="397"/>
      <c r="D4" s="163" t="s">
        <v>85</v>
      </c>
    </row>
    <row r="5" spans="1:5" ht="15" x14ac:dyDescent="0.25">
      <c r="B5" s="243" t="s">
        <v>439</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4.8484848484848499E-2</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9.0909090909090898E-2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6.0606060606060601E-2</v>
      </c>
      <c r="E8" s="128"/>
    </row>
    <row r="9" spans="1:5" ht="15" x14ac:dyDescent="0.25">
      <c r="B9" s="168" t="s">
        <v>440</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3.03030303030303E-2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4.2424242424242399E-2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0.27878787878787897</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0.13939393939393899</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3.03030303030303E-2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8.4848484848484895E-2</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4.2424242424242399E-2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0.12121212121212099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3.03030303030303E-2</v>
      </c>
      <c r="E19" s="128"/>
    </row>
    <row r="20" spans="2:5" x14ac:dyDescent="0.2">
      <c r="B20" s="207" t="s">
        <v>441</v>
      </c>
    </row>
    <row r="52" spans="2:2" x14ac:dyDescent="0.2">
      <c r="B52" s="207" t="s">
        <v>441</v>
      </c>
    </row>
  </sheetData>
  <mergeCells count="2">
    <mergeCell ref="B2:D2"/>
    <mergeCell ref="B4:C4"/>
  </mergeCell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topLeftCell="A10" workbookViewId="0">
      <selection activeCell="C12" sqref="C12"/>
    </sheetView>
  </sheetViews>
  <sheetFormatPr baseColWidth="10"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75" t="s">
        <v>370</v>
      </c>
      <c r="C2" s="375"/>
      <c r="D2" s="375"/>
      <c r="E2" s="375"/>
    </row>
    <row r="3" spans="2:5" ht="12.75" customHeight="1" thickBot="1" x14ac:dyDescent="0.25">
      <c r="B3" s="159"/>
      <c r="C3" s="159"/>
      <c r="D3" s="159"/>
    </row>
    <row r="4" spans="2:5" ht="30.75" customHeight="1" x14ac:dyDescent="0.2">
      <c r="B4" s="398" t="s">
        <v>84</v>
      </c>
      <c r="C4" s="399"/>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0.45454545454545497</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0.72727272727272696</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0.45454545454545497</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9.0909090909090898E-2</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D19"/>
  <sheetViews>
    <sheetView showGridLines="0" topLeftCell="A4" workbookViewId="0">
      <selection activeCell="D8" sqref="D8"/>
    </sheetView>
  </sheetViews>
  <sheetFormatPr baseColWidth="10"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4" ht="27" customHeight="1" x14ac:dyDescent="0.2">
      <c r="B2" s="375" t="s">
        <v>416</v>
      </c>
      <c r="C2" s="375"/>
      <c r="D2" s="375"/>
    </row>
    <row r="3" spans="2:4" s="179" customFormat="1" ht="12" customHeight="1" thickBot="1" x14ac:dyDescent="0.25">
      <c r="B3" s="159"/>
      <c r="C3" s="159"/>
    </row>
    <row r="4" spans="2:4" ht="30" customHeight="1" x14ac:dyDescent="0.2">
      <c r="B4" s="396" t="s">
        <v>84</v>
      </c>
      <c r="C4" s="397"/>
      <c r="D4" s="283" t="s">
        <v>85</v>
      </c>
    </row>
    <row r="5" spans="2:4" ht="12.75" customHeight="1" x14ac:dyDescent="0.2">
      <c r="B5" s="400" t="s">
        <v>178</v>
      </c>
      <c r="C5" s="401" t="s">
        <v>178</v>
      </c>
      <c r="D5" s="284">
        <f>+IF(Indice!$D$7="Bancos",VLOOKUP(Indice!$D$6,Bancos!$A:$AAV,MATCH(Indice!$C$33,Bancos!$A$1:$AAV$1,0)+ROW(A1)-1,0),IF(Indice!$D$7="CFC",VLOOKUP(Indice!$D$6,CFC!$A:$ABM,MATCH(Indice!$C$33,Bancos!$A$1:$AAV$1,0)+ROW(A1)-1,0),VLOOKUP(Indice!$D$6,Coop!$A:$ABM,MATCH(Indice!$C$33,Bancos!$A$1:$AAV$1,0)+ROW(A1)-1,0)))</f>
        <v>0.114497354497355</v>
      </c>
    </row>
    <row r="6" spans="2:4" ht="12.75" customHeight="1" x14ac:dyDescent="0.2">
      <c r="B6" s="400" t="s">
        <v>179</v>
      </c>
      <c r="C6" s="401" t="s">
        <v>179</v>
      </c>
      <c r="D6" s="285">
        <f>+IF(Indice!$D$7="Bancos",VLOOKUP(Indice!$D$6,Bancos!$A:$AAV,MATCH(Indice!$C$33,Bancos!$A$1:$AAV$1,0)+ROW(A2)-1,0),IF(Indice!$D$7="CFC",VLOOKUP(Indice!$D$6,CFC!$A:$ABM,MATCH(Indice!$C$33,Bancos!$A$1:$AAV$1,0)+ROW(A2)-1,0),VLOOKUP(Indice!$D$6,Coop!$A:$ABM,MATCH(Indice!$C$33,Bancos!$A$1:$AAV$1,0)+ROW(A2)-1,0)))</f>
        <v>7.7089947089947097E-2</v>
      </c>
    </row>
    <row r="7" spans="2:4" ht="12.75" customHeight="1" x14ac:dyDescent="0.2">
      <c r="B7" s="402" t="s">
        <v>180</v>
      </c>
      <c r="C7" s="401" t="s">
        <v>201</v>
      </c>
      <c r="D7" s="285">
        <f>+IF(Indice!$D$7="Bancos",VLOOKUP(Indice!$D$6,Bancos!$A:$AAV,MATCH(Indice!$C$33,Bancos!$A$1:$AAV$1,0)+ROW(A3)-1,0),IF(Indice!$D$7="CFC",VLOOKUP(Indice!$D$6,CFC!$A:$ABM,MATCH(Indice!$C$33,Bancos!$A$1:$AAV$1,0)+ROW(A3)-1,0),VLOOKUP(Indice!$D$6,Coop!$A:$ABM,MATCH(Indice!$C$33,Bancos!$A$1:$AAV$1,0)+ROW(A3)-1,0)))</f>
        <v>7.9030321530321496E-2</v>
      </c>
    </row>
    <row r="8" spans="2:4" ht="12.75" customHeight="1" x14ac:dyDescent="0.2">
      <c r="B8" s="402" t="s">
        <v>181</v>
      </c>
      <c r="C8" s="401" t="s">
        <v>202</v>
      </c>
      <c r="D8" s="285">
        <f>+IF(Indice!$D$7="Bancos",VLOOKUP(Indice!$D$6,Bancos!$A:$AAV,MATCH(Indice!$C$33,Bancos!$A$1:$AAV$1,0)+ROW(A4)-1,0),IF(Indice!$D$7="CFC",VLOOKUP(Indice!$D$6,CFC!$A:$ABM,MATCH(Indice!$C$33,Bancos!$A$1:$AAV$1,0)+ROW(A4)-1,0),VLOOKUP(Indice!$D$6,Coop!$A:$ABM,MATCH(Indice!$C$33,Bancos!$A$1:$AAV$1,0)+ROW(A4)-1,0)))</f>
        <v>8.8769841269841304E-2</v>
      </c>
    </row>
    <row r="9" spans="2:4" ht="12.75" customHeight="1" x14ac:dyDescent="0.2">
      <c r="B9" s="400" t="s">
        <v>182</v>
      </c>
      <c r="C9" s="401" t="s">
        <v>182</v>
      </c>
      <c r="D9" s="285">
        <f>+IF(Indice!$D$7="Bancos",VLOOKUP(Indice!$D$6,Bancos!$A:$AAV,MATCH(Indice!$C$33,Bancos!$A$1:$AAV$1,0)+ROW(A5)-1,0),IF(Indice!$D$7="CFC",VLOOKUP(Indice!$D$6,CFC!$A:$ABM,MATCH(Indice!$C$33,Bancos!$A$1:$AAV$1,0)+ROW(A5)-1,0),VLOOKUP(Indice!$D$6,Coop!$A:$ABM,MATCH(Indice!$C$33,Bancos!$A$1:$AAV$1,0)+ROW(A5)-1,0)))</f>
        <v>0.13095238095238099</v>
      </c>
    </row>
    <row r="10" spans="2:4" ht="12.75" customHeight="1" x14ac:dyDescent="0.2">
      <c r="B10" s="402" t="s">
        <v>203</v>
      </c>
      <c r="C10" s="401" t="s">
        <v>204</v>
      </c>
      <c r="D10" s="285">
        <f>+IF(Indice!$D$7="Bancos",VLOOKUP(Indice!$D$6,Bancos!$A:$AAV,MATCH(Indice!$C$33,Bancos!$A$1:$AAV$1,0)+ROW(A6)-1,0),IF(Indice!$D$7="CFC",VLOOKUP(Indice!$D$6,CFC!$A:$ABM,MATCH(Indice!$C$33,Bancos!$A$1:$AAV$1,0)+ROW(A6)-1,0),VLOOKUP(Indice!$D$6,Coop!$A:$ABM,MATCH(Indice!$C$33,Bancos!$A$1:$AAV$1,0)+ROW(A6)-1,0)))</f>
        <v>6.3364875864875894E-2</v>
      </c>
    </row>
    <row r="11" spans="2:4" ht="12.75" customHeight="1" x14ac:dyDescent="0.2">
      <c r="B11" s="400" t="s">
        <v>184</v>
      </c>
      <c r="C11" s="401" t="s">
        <v>184</v>
      </c>
      <c r="D11" s="285">
        <f>+IF(Indice!$D$7="Bancos",VLOOKUP(Indice!$D$6,Bancos!$A:$AAV,MATCH(Indice!$C$33,Bancos!$A$1:$AAV$1,0)+ROW(A7)-1,0),IF(Indice!$D$7="CFC",VLOOKUP(Indice!$D$6,CFC!$A:$ABM,MATCH(Indice!$C$33,Bancos!$A$1:$AAV$1,0)+ROW(A7)-1,0),VLOOKUP(Indice!$D$6,Coop!$A:$ABM,MATCH(Indice!$C$33,Bancos!$A$1:$AAV$1,0)+ROW(A7)-1,0)))</f>
        <v>6.7645502645502703E-2</v>
      </c>
    </row>
    <row r="12" spans="2:4" ht="12.75" customHeight="1" x14ac:dyDescent="0.2">
      <c r="B12" s="400" t="s">
        <v>185</v>
      </c>
      <c r="C12" s="401" t="s">
        <v>185</v>
      </c>
      <c r="D12" s="285">
        <f>+IF(Indice!$D$7="Bancos",VLOOKUP(Indice!$D$6,Bancos!$A:$AAV,MATCH(Indice!$C$33,Bancos!$A$1:$AAV$1,0)+ROW(A8)-1,0),IF(Indice!$D$7="CFC",VLOOKUP(Indice!$D$6,CFC!$A:$ABM,MATCH(Indice!$C$33,Bancos!$A$1:$AAV$1,0)+ROW(A8)-1,0),VLOOKUP(Indice!$D$6,Coop!$A:$ABM,MATCH(Indice!$C$33,Bancos!$A$1:$AAV$1,0)+ROW(A8)-1,0)))</f>
        <v>5.1424501424501397E-2</v>
      </c>
    </row>
    <row r="13" spans="2:4" ht="12.75" customHeight="1" x14ac:dyDescent="0.2">
      <c r="B13" s="400" t="s">
        <v>205</v>
      </c>
      <c r="C13" s="401" t="s">
        <v>205</v>
      </c>
      <c r="D13" s="285">
        <f>+IF(Indice!$D$7="Bancos",VLOOKUP(Indice!$D$6,Bancos!$A:$AAV,MATCH(Indice!$C$33,Bancos!$A$1:$AAV$1,0)+ROW(A9)-1,0),IF(Indice!$D$7="CFC",VLOOKUP(Indice!$D$6,CFC!$A:$ABM,MATCH(Indice!$C$33,Bancos!$A$1:$AAV$1,0)+ROW(A9)-1,0),VLOOKUP(Indice!$D$6,Coop!$A:$ABM,MATCH(Indice!$C$33,Bancos!$A$1:$AAV$1,0)+ROW(A9)-1,0)))</f>
        <v>4.7500000000000001E-2</v>
      </c>
    </row>
    <row r="14" spans="2:4" ht="12.75" customHeight="1" x14ac:dyDescent="0.2">
      <c r="B14" s="400" t="s">
        <v>187</v>
      </c>
      <c r="C14" s="401" t="s">
        <v>187</v>
      </c>
      <c r="D14" s="285">
        <f>+IF(Indice!$D$7="Bancos",VLOOKUP(Indice!$D$6,Bancos!$A:$AAV,MATCH(Indice!$C$33,Bancos!$A$1:$AAV$1,0)+ROW(A10)-1,0),IF(Indice!$D$7="CFC",VLOOKUP(Indice!$D$6,CFC!$A:$ABM,MATCH(Indice!$C$33,Bancos!$A$1:$AAV$1,0)+ROW(A10)-1,0),VLOOKUP(Indice!$D$6,Coop!$A:$ABM,MATCH(Indice!$C$33,Bancos!$A$1:$AAV$1,0)+ROW(A10)-1,0)))</f>
        <v>4.7386039886039899E-2</v>
      </c>
    </row>
    <row r="15" spans="2:4" ht="12.75" customHeight="1" x14ac:dyDescent="0.2">
      <c r="B15" s="400" t="s">
        <v>206</v>
      </c>
      <c r="C15" s="401" t="s">
        <v>206</v>
      </c>
      <c r="D15" s="285">
        <f>+IF(Indice!$D$7="Bancos",VLOOKUP(Indice!$D$6,Bancos!$A:$AAV,MATCH(Indice!$C$33,Bancos!$A$1:$AAV$1,0)+ROW(A11)-1,0),IF(Indice!$D$7="CFC",VLOOKUP(Indice!$D$6,CFC!$A:$ABM,MATCH(Indice!$C$33,Bancos!$A$1:$AAV$1,0)+ROW(A11)-1,0),VLOOKUP(Indice!$D$6,Coop!$A:$ABM,MATCH(Indice!$C$33,Bancos!$A$1:$AAV$1,0)+ROW(A11)-1,0)))</f>
        <v>6.4404761904761895E-2</v>
      </c>
    </row>
    <row r="16" spans="2:4" ht="12.75" customHeight="1" x14ac:dyDescent="0.2">
      <c r="B16" s="400" t="s">
        <v>207</v>
      </c>
      <c r="C16" s="401" t="s">
        <v>207</v>
      </c>
      <c r="D16" s="285">
        <f>+IF(Indice!$D$7="Bancos",VLOOKUP(Indice!$D$6,Bancos!$A:$AAV,MATCH(Indice!$C$33,Bancos!$A$1:$AAV$1,0)+ROW(A12)-1,0),IF(Indice!$D$7="CFC",VLOOKUP(Indice!$D$6,CFC!$A:$ABM,MATCH(Indice!$C$33,Bancos!$A$1:$AAV$1,0)+ROW(A12)-1,0),VLOOKUP(Indice!$D$6,Coop!$A:$ABM,MATCH(Indice!$C$33,Bancos!$A$1:$AAV$1,0)+ROW(A12)-1,0)))</f>
        <v>5.5349002849002897E-2</v>
      </c>
    </row>
    <row r="17" spans="2:4" ht="12.75" customHeight="1" x14ac:dyDescent="0.2">
      <c r="B17" s="400" t="s">
        <v>190</v>
      </c>
      <c r="C17" s="401" t="s">
        <v>190</v>
      </c>
      <c r="D17" s="285">
        <f>+IF(Indice!$D$7="Bancos",VLOOKUP(Indice!$D$6,Bancos!$A:$AAV,MATCH(Indice!$C$33,Bancos!$A$1:$AAV$1,0)+ROW(A13)-1,0),IF(Indice!$D$7="CFC",VLOOKUP(Indice!$D$6,CFC!$A:$ABM,MATCH(Indice!$C$33,Bancos!$A$1:$AAV$1,0)+ROW(A13)-1,0),VLOOKUP(Indice!$D$6,Coop!$A:$ABM,MATCH(Indice!$C$33,Bancos!$A$1:$AAV$1,0)+ROW(A13)-1,0)))</f>
        <v>5.2792022792022802E-2</v>
      </c>
    </row>
    <row r="18" spans="2:4" x14ac:dyDescent="0.2">
      <c r="B18" s="400" t="s">
        <v>191</v>
      </c>
      <c r="C18" s="401" t="s">
        <v>191</v>
      </c>
      <c r="D18" s="285">
        <f>+IF(Indice!$D$7="Bancos",VLOOKUP(Indice!$D$6,Bancos!$A:$AAV,MATCH(Indice!$C$33,Bancos!$A$1:$AAV$1,0)+ROW(A14)-1,0),IF(Indice!$D$7="CFC",VLOOKUP(Indice!$D$6,CFC!$A:$ABM,MATCH(Indice!$C$33,Bancos!$A$1:$AAV$1,0)+ROW(A14)-1,0),VLOOKUP(Indice!$D$6,Coop!$A:$ABM,MATCH(Indice!$C$33,Bancos!$A$1:$AAV$1,0)+ROW(A14)-1,0)))</f>
        <v>5.4665242165242198E-2</v>
      </c>
    </row>
    <row r="19" spans="2:4" ht="13.5" thickBot="1" x14ac:dyDescent="0.25">
      <c r="B19" s="403" t="s">
        <v>208</v>
      </c>
      <c r="C19" s="404" t="s">
        <v>208</v>
      </c>
      <c r="D19" s="286">
        <f>+IF(Indice!$D$7="Bancos",VLOOKUP(Indice!$D$6,Bancos!$A:$AAV,MATCH(Indice!$C$33,Bancos!$A$1:$AAV$1,0)+ROW(A15)-1,0),IF(Indice!$D$7="CFC",VLOOKUP(Indice!$D$6,CFC!$A:$ABM,MATCH(Indice!$C$33,Bancos!$A$1:$AAV$1,0)+ROW(A15)-1,0),VLOOKUP(Indice!$D$6,Coop!$A:$ABM,MATCH(Indice!$C$33,Bancos!$A$1:$AAV$1,0)+ROW(A15)-1,0)))</f>
        <v>5.1282051282051299E-3</v>
      </c>
    </row>
  </sheetData>
  <mergeCells count="17">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75" t="s">
        <v>418</v>
      </c>
      <c r="C2" s="375"/>
      <c r="D2" s="375"/>
    </row>
    <row r="3" spans="1:4" ht="12.75" customHeight="1" thickBot="1" x14ac:dyDescent="0.25">
      <c r="A3" s="143"/>
      <c r="B3" s="143"/>
    </row>
    <row r="4" spans="1:4" x14ac:dyDescent="0.2">
      <c r="B4" s="396" t="s">
        <v>84</v>
      </c>
      <c r="C4" s="397"/>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-0.36363636363636398</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-0.45454545454545497</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-0.54545454545454497</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-0.54545454545454497</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-0.45454545454545497</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-0.45454545454545497</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-0.27272727272727298</v>
      </c>
    </row>
  </sheetData>
  <mergeCells count="2">
    <mergeCell ref="B2:D2"/>
    <mergeCell ref="B4:C4"/>
  </mergeCell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B4" sqref="B4:C4"/>
    </sheetView>
  </sheetViews>
  <sheetFormatPr baseColWidth="10"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75" t="s">
        <v>417</v>
      </c>
      <c r="C2" s="375"/>
      <c r="D2" s="375"/>
    </row>
    <row r="3" spans="1:5" ht="12.75" customHeight="1" thickBot="1" x14ac:dyDescent="0.25">
      <c r="A3" s="115"/>
      <c r="B3" s="143"/>
      <c r="C3" s="143"/>
      <c r="D3" s="143"/>
    </row>
    <row r="4" spans="1:5" x14ac:dyDescent="0.2">
      <c r="B4" s="396" t="s">
        <v>84</v>
      </c>
      <c r="C4" s="397"/>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0.36363636363636398</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0.36363636363636398</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9.0909090909090898E-2</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-0.18181818181818199</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0.45454545454545497</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9.0909090909090898E-2</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-9.0909090909090898E-2</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-0.36363636363636398</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0.18181818181818199</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-9.0909090909090898E-2</v>
      </c>
      <c r="E15" s="162"/>
    </row>
  </sheetData>
  <mergeCells count="2">
    <mergeCell ref="B2:D2"/>
    <mergeCell ref="B4:C4"/>
  </mergeCell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D15" sqref="D15"/>
    </sheetView>
  </sheetViews>
  <sheetFormatPr baseColWidth="10"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75" t="s">
        <v>374</v>
      </c>
      <c r="C2" s="375"/>
      <c r="D2" s="375"/>
    </row>
    <row r="3" spans="1:5" ht="12.75" customHeight="1" thickBot="1" x14ac:dyDescent="0.25">
      <c r="B3" s="143"/>
      <c r="C3" s="143"/>
      <c r="D3" s="143"/>
    </row>
    <row r="4" spans="1:5" ht="15" x14ac:dyDescent="0.2">
      <c r="B4" s="405" t="s">
        <v>225</v>
      </c>
      <c r="C4" s="406"/>
      <c r="D4" s="407"/>
    </row>
    <row r="5" spans="1:5" ht="30" customHeight="1" x14ac:dyDescent="0.2">
      <c r="B5" s="408" t="s">
        <v>84</v>
      </c>
      <c r="C5" s="409"/>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5.6573824498352798E-2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5.8355795148247999E-2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8.0967355495657395E-2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0.23811021263851501</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0.22740341419586699</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6.7475292003593895E-2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6.01377657981432E-2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6.2324049116502002E-2</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6.8074273734651095E-2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6.7280622941000304E-2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1.3297394429469899E-2</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L79"/>
  <sheetViews>
    <sheetView zoomScaleNormal="100" workbookViewId="0">
      <pane xSplit="1" ySplit="6" topLeftCell="JD36" activePane="bottomRight" state="frozen"/>
      <selection activeCell="B5" sqref="B5:C5"/>
      <selection pane="topRight" activeCell="B5" sqref="B5:C5"/>
      <selection pane="bottomLeft" activeCell="B5" sqref="B5:C5"/>
      <selection pane="bottomRight" activeCell="JL53" sqref="JL53"/>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5" t="s">
        <v>37</v>
      </c>
      <c r="C1" s="354"/>
      <c r="D1" s="355" t="s">
        <v>38</v>
      </c>
      <c r="E1" s="353"/>
      <c r="F1" s="353"/>
      <c r="G1" s="354"/>
      <c r="H1" s="353" t="s">
        <v>39</v>
      </c>
      <c r="I1" s="353"/>
      <c r="J1" s="353"/>
      <c r="K1" s="353"/>
      <c r="L1" s="353"/>
      <c r="M1" s="353"/>
      <c r="N1" s="353"/>
      <c r="O1" s="353"/>
      <c r="P1" s="353"/>
      <c r="Q1" s="353"/>
      <c r="R1" s="353"/>
      <c r="S1" s="353"/>
      <c r="T1" s="353"/>
      <c r="U1" s="353"/>
      <c r="V1" s="353"/>
      <c r="W1" s="354"/>
      <c r="X1" s="355" t="s">
        <v>40</v>
      </c>
      <c r="Y1" s="353"/>
      <c r="Z1" s="353"/>
      <c r="AA1" s="354"/>
      <c r="AB1" s="355" t="s">
        <v>82</v>
      </c>
      <c r="AC1" s="353"/>
      <c r="AD1" s="353"/>
      <c r="AE1" s="353"/>
      <c r="AF1" s="353"/>
      <c r="AG1" s="353"/>
      <c r="AH1" s="353"/>
      <c r="AI1" s="353"/>
      <c r="AJ1" s="353"/>
      <c r="AK1" s="353"/>
      <c r="AL1" s="353"/>
      <c r="AM1" s="353"/>
      <c r="AN1" s="353"/>
      <c r="AO1" s="353"/>
      <c r="AP1" s="353"/>
      <c r="AQ1" s="353"/>
      <c r="AR1" s="353"/>
      <c r="AS1" s="353"/>
      <c r="AT1" s="353"/>
      <c r="AU1" s="353"/>
      <c r="AV1" s="353"/>
      <c r="AW1" s="353"/>
      <c r="AX1" s="355"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5" t="s">
        <v>42</v>
      </c>
      <c r="BW1" s="354"/>
      <c r="BX1" s="355" t="s">
        <v>43</v>
      </c>
      <c r="BY1" s="353"/>
      <c r="BZ1" s="353"/>
      <c r="CA1" s="354"/>
      <c r="CB1" s="353" t="s">
        <v>44</v>
      </c>
      <c r="CC1" s="353"/>
      <c r="CD1" s="353"/>
      <c r="CE1" s="353"/>
      <c r="CF1" s="353"/>
      <c r="CG1" s="353"/>
      <c r="CH1" s="353"/>
      <c r="CI1" s="353"/>
      <c r="CJ1" s="353"/>
      <c r="CK1" s="353"/>
      <c r="CL1" s="353"/>
      <c r="CM1" s="353"/>
      <c r="CN1" s="353"/>
      <c r="CO1" s="353"/>
      <c r="CP1" s="353"/>
      <c r="CQ1" s="354"/>
      <c r="CR1" s="355" t="s">
        <v>45</v>
      </c>
      <c r="CS1" s="353"/>
      <c r="CT1" s="353"/>
      <c r="CU1" s="354"/>
      <c r="CV1" s="355" t="s">
        <v>46</v>
      </c>
      <c r="CW1" s="353"/>
      <c r="CX1" s="353"/>
      <c r="CY1" s="353"/>
      <c r="CZ1" s="353"/>
      <c r="DA1" s="353"/>
      <c r="DB1" s="353"/>
      <c r="DC1" s="353"/>
      <c r="DD1" s="353"/>
      <c r="DE1" s="353"/>
      <c r="DF1" s="353"/>
      <c r="DG1" s="353"/>
      <c r="DH1" s="353"/>
      <c r="DI1" s="353"/>
      <c r="DJ1" s="353"/>
      <c r="DK1" s="353"/>
      <c r="DL1" s="353"/>
      <c r="DM1" s="353"/>
      <c r="DN1" s="353"/>
      <c r="DO1" s="353"/>
      <c r="DP1" s="353"/>
      <c r="DQ1" s="353"/>
      <c r="DR1" s="355"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5"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5" t="s">
        <v>49</v>
      </c>
      <c r="FQ1" s="353"/>
      <c r="FR1" s="353"/>
      <c r="FS1" s="353"/>
      <c r="FT1" s="353"/>
      <c r="FU1" s="353"/>
      <c r="FV1" s="353"/>
      <c r="FW1" s="353"/>
      <c r="FX1" s="353"/>
      <c r="FY1" s="353"/>
      <c r="FZ1" s="353"/>
      <c r="GA1" s="353"/>
      <c r="GB1" s="355" t="s">
        <v>50</v>
      </c>
      <c r="GC1" s="353"/>
      <c r="GD1" s="353"/>
      <c r="GE1" s="353"/>
      <c r="GF1" s="353"/>
      <c r="GG1" s="353"/>
      <c r="GH1" s="353"/>
      <c r="GI1" s="353"/>
      <c r="GJ1" s="353"/>
      <c r="GK1" s="353"/>
      <c r="GL1" s="353"/>
      <c r="GM1" s="353"/>
      <c r="GN1" s="353"/>
      <c r="GO1" s="353"/>
      <c r="GP1" s="353"/>
      <c r="GQ1" s="354"/>
      <c r="GR1" s="355" t="s">
        <v>51</v>
      </c>
      <c r="GS1" s="354"/>
      <c r="GT1" s="353" t="s">
        <v>52</v>
      </c>
      <c r="GU1" s="353"/>
      <c r="GV1" s="353"/>
      <c r="GW1" s="353"/>
      <c r="GX1" s="353"/>
      <c r="GY1" s="353"/>
      <c r="GZ1" s="353"/>
      <c r="HA1" s="354"/>
      <c r="HB1" s="355" t="s">
        <v>53</v>
      </c>
      <c r="HC1" s="353"/>
      <c r="HD1" s="353"/>
      <c r="HE1" s="353"/>
      <c r="HF1" s="353"/>
      <c r="HG1" s="353"/>
      <c r="HH1" s="353"/>
      <c r="HI1" s="353"/>
      <c r="HJ1" s="353"/>
      <c r="HK1" s="353"/>
      <c r="HL1" s="353"/>
      <c r="HM1" s="353"/>
      <c r="HN1" s="353"/>
      <c r="HO1" s="353"/>
      <c r="HP1" s="353"/>
      <c r="HQ1" s="354"/>
      <c r="HR1" s="353" t="s">
        <v>54</v>
      </c>
      <c r="HS1" s="353"/>
      <c r="HT1" s="353"/>
      <c r="HU1" s="353"/>
      <c r="HV1" s="353"/>
      <c r="HW1" s="353"/>
      <c r="HX1" s="353"/>
      <c r="HY1" s="355" t="s">
        <v>55</v>
      </c>
      <c r="HZ1" s="353"/>
      <c r="IA1" s="353"/>
      <c r="IB1" s="353"/>
      <c r="IC1" s="353"/>
      <c r="ID1" s="353"/>
      <c r="IE1" s="353"/>
      <c r="IF1" s="353"/>
      <c r="IG1" s="353"/>
      <c r="IH1" s="353"/>
      <c r="II1" s="353"/>
      <c r="IJ1" s="353"/>
      <c r="IK1" s="353"/>
      <c r="IL1" s="353"/>
      <c r="IM1" s="353"/>
      <c r="IN1" s="354"/>
      <c r="IO1" s="355" t="s">
        <v>56</v>
      </c>
      <c r="IP1" s="353"/>
      <c r="IQ1" s="353"/>
      <c r="IR1" s="353"/>
      <c r="IS1" s="353"/>
      <c r="IT1" s="353"/>
      <c r="IU1" s="354"/>
      <c r="IV1" s="355" t="s">
        <v>57</v>
      </c>
      <c r="IW1" s="353"/>
      <c r="IX1" s="353"/>
      <c r="IY1" s="353"/>
      <c r="IZ1" s="353"/>
      <c r="JA1" s="353"/>
      <c r="JB1" s="353"/>
      <c r="JC1" s="353"/>
      <c r="JD1" s="353"/>
      <c r="JE1" s="353"/>
      <c r="JF1" s="353"/>
      <c r="JG1" s="354"/>
      <c r="JH1" s="355" t="s">
        <v>58</v>
      </c>
      <c r="JI1" s="353"/>
      <c r="JJ1" s="353"/>
      <c r="JK1" s="353"/>
      <c r="JL1" s="353"/>
      <c r="JM1" s="353"/>
      <c r="JN1" s="353"/>
      <c r="JO1" s="353"/>
      <c r="JP1" s="353"/>
      <c r="JQ1" s="353"/>
      <c r="JR1" s="353"/>
      <c r="JS1" s="354"/>
      <c r="JT1" s="355" t="s">
        <v>59</v>
      </c>
      <c r="JU1" s="353"/>
      <c r="JV1" s="353"/>
      <c r="JW1" s="353"/>
      <c r="JX1" s="353"/>
      <c r="JY1" s="353"/>
      <c r="JZ1" s="353"/>
      <c r="KA1" s="353"/>
      <c r="KB1" s="353"/>
      <c r="KC1" s="353"/>
      <c r="KD1" s="353"/>
      <c r="KE1" s="354"/>
      <c r="KF1" s="353" t="s">
        <v>60</v>
      </c>
      <c r="KG1" s="353"/>
      <c r="KH1" s="353"/>
      <c r="KI1" s="353"/>
      <c r="KJ1" s="353"/>
      <c r="KK1" s="353"/>
      <c r="KL1" s="353"/>
      <c r="KM1" s="354"/>
      <c r="KN1" s="355" t="s">
        <v>61</v>
      </c>
      <c r="KO1" s="353"/>
      <c r="KP1" s="353"/>
      <c r="KQ1" s="353"/>
      <c r="KR1" s="353"/>
      <c r="KS1" s="353"/>
      <c r="KT1" s="354"/>
      <c r="KU1" s="355" t="s">
        <v>62</v>
      </c>
      <c r="KV1" s="353"/>
      <c r="KW1" s="353"/>
      <c r="KX1" s="353"/>
      <c r="KY1" s="353"/>
      <c r="KZ1" s="353"/>
      <c r="LA1" s="353"/>
      <c r="LB1" s="353"/>
      <c r="LC1" s="353"/>
      <c r="LD1" s="354"/>
      <c r="LE1" s="353" t="s">
        <v>63</v>
      </c>
      <c r="LF1" s="353"/>
      <c r="LG1" s="353"/>
      <c r="LH1" s="353"/>
      <c r="LI1" s="353"/>
      <c r="LJ1" s="354"/>
      <c r="LK1" s="353" t="s">
        <v>64</v>
      </c>
      <c r="LL1" s="353"/>
      <c r="LM1" s="353"/>
      <c r="LN1" s="353"/>
      <c r="LO1" s="353"/>
      <c r="LP1" s="354"/>
      <c r="LQ1" s="355" t="s">
        <v>65</v>
      </c>
      <c r="LR1" s="353"/>
      <c r="LS1" s="353"/>
      <c r="LT1" s="353"/>
      <c r="LU1" s="353"/>
      <c r="LV1" s="353"/>
      <c r="LW1" s="353"/>
      <c r="LX1" s="353"/>
      <c r="LY1" s="353"/>
      <c r="LZ1" s="354"/>
      <c r="MA1" s="353" t="s">
        <v>66</v>
      </c>
      <c r="MB1" s="353"/>
      <c r="MC1" s="353"/>
      <c r="MD1" s="353"/>
      <c r="ME1" s="353"/>
      <c r="MF1" s="353"/>
      <c r="MG1" s="353"/>
      <c r="MH1" s="353"/>
      <c r="MI1" s="354"/>
      <c r="MJ1" s="355" t="s">
        <v>67</v>
      </c>
      <c r="MK1" s="353"/>
      <c r="ML1" s="353"/>
      <c r="MM1" s="353"/>
      <c r="MN1" s="353"/>
      <c r="MO1" s="354"/>
      <c r="MP1" s="355" t="s">
        <v>68</v>
      </c>
      <c r="MQ1" s="353"/>
      <c r="MR1" s="353"/>
      <c r="MS1" s="353"/>
      <c r="MT1" s="353"/>
      <c r="MU1" s="354"/>
      <c r="MV1" s="355" t="s">
        <v>69</v>
      </c>
      <c r="MW1" s="353"/>
      <c r="MX1" s="353"/>
      <c r="MY1" s="353"/>
      <c r="MZ1" s="353"/>
      <c r="NA1" s="353"/>
      <c r="NB1" s="353"/>
      <c r="NC1" s="353"/>
      <c r="ND1" s="354"/>
      <c r="NE1" s="355" t="s">
        <v>70</v>
      </c>
      <c r="NF1" s="353"/>
      <c r="NG1" s="353"/>
      <c r="NH1" s="353"/>
      <c r="NI1" s="353"/>
      <c r="NJ1" s="353"/>
      <c r="NK1" s="353"/>
      <c r="NL1" s="353"/>
      <c r="NM1" s="354"/>
      <c r="NN1" s="355" t="s">
        <v>71</v>
      </c>
      <c r="NO1" s="353"/>
      <c r="NP1" s="353"/>
      <c r="NQ1" s="353"/>
      <c r="NR1" s="353"/>
      <c r="NS1" s="354"/>
      <c r="NT1" s="355" t="s">
        <v>72</v>
      </c>
      <c r="NU1" s="353"/>
      <c r="NV1" s="353"/>
      <c r="NW1" s="353"/>
      <c r="NX1" s="353"/>
      <c r="NY1" s="354"/>
      <c r="NZ1" s="355" t="s">
        <v>73</v>
      </c>
      <c r="OA1" s="353"/>
      <c r="OB1" s="353"/>
      <c r="OC1" s="353"/>
      <c r="OD1" s="353"/>
      <c r="OE1" s="353"/>
      <c r="OF1" s="353"/>
      <c r="OG1" s="353"/>
      <c r="OH1" s="354"/>
      <c r="OI1" s="355" t="s">
        <v>74</v>
      </c>
      <c r="OJ1" s="353"/>
      <c r="OK1" s="353"/>
      <c r="OL1" s="353"/>
      <c r="OM1" s="353"/>
      <c r="ON1" s="353"/>
      <c r="OO1" s="353"/>
      <c r="OP1" s="353"/>
      <c r="OQ1" s="354"/>
      <c r="OR1" s="355" t="s">
        <v>75</v>
      </c>
      <c r="OS1" s="353"/>
      <c r="OT1" s="353"/>
      <c r="OU1" s="353"/>
      <c r="OV1" s="353"/>
      <c r="OW1" s="354"/>
      <c r="OX1" s="355" t="s">
        <v>76</v>
      </c>
      <c r="OY1" s="353"/>
      <c r="OZ1" s="353"/>
      <c r="PA1" s="353"/>
      <c r="PB1" s="353"/>
      <c r="PC1" s="354"/>
      <c r="PD1" s="355" t="s">
        <v>77</v>
      </c>
      <c r="PE1" s="353"/>
      <c r="PF1" s="353"/>
      <c r="PG1" s="353"/>
      <c r="PH1" s="353"/>
      <c r="PI1" s="353"/>
      <c r="PJ1" s="353"/>
      <c r="PK1" s="353"/>
      <c r="PL1" s="354"/>
      <c r="PM1" s="355" t="s">
        <v>78</v>
      </c>
      <c r="PN1" s="353"/>
      <c r="PO1" s="353"/>
      <c r="PP1" s="353"/>
      <c r="PQ1" s="353"/>
      <c r="PR1" s="353"/>
      <c r="PS1" s="353"/>
      <c r="PT1" s="353"/>
      <c r="PU1" s="298"/>
      <c r="PV1" s="355" t="s">
        <v>79</v>
      </c>
      <c r="PW1" s="353"/>
      <c r="PX1" s="353"/>
      <c r="PY1" s="353"/>
      <c r="PZ1" s="353"/>
      <c r="QA1" s="353"/>
      <c r="QB1" s="353"/>
      <c r="QC1" s="353"/>
      <c r="QD1" s="354"/>
      <c r="QE1" s="355" t="s">
        <v>80</v>
      </c>
      <c r="QF1" s="353"/>
      <c r="QG1" s="353"/>
      <c r="QH1" s="353"/>
      <c r="QI1" s="353"/>
      <c r="QJ1" s="353"/>
      <c r="QK1" s="353"/>
      <c r="QL1" s="353"/>
      <c r="QM1" s="354"/>
      <c r="QN1" s="355" t="s">
        <v>81</v>
      </c>
      <c r="QO1" s="353"/>
      <c r="QP1" s="353"/>
      <c r="QQ1" s="353"/>
      <c r="QR1" s="353"/>
      <c r="QS1" s="353"/>
      <c r="QT1" s="353"/>
      <c r="QU1" s="353"/>
      <c r="QV1" s="353"/>
      <c r="QW1" s="355" t="s">
        <v>348</v>
      </c>
      <c r="QX1" s="353"/>
      <c r="QY1" s="353"/>
      <c r="QZ1" s="354"/>
      <c r="RA1" s="355" t="s">
        <v>349</v>
      </c>
      <c r="RB1" s="353"/>
      <c r="RC1" s="353"/>
      <c r="RD1" s="354"/>
      <c r="RE1" s="355" t="s">
        <v>350</v>
      </c>
      <c r="RF1" s="353"/>
      <c r="RG1" s="353"/>
      <c r="RH1" s="354"/>
      <c r="RI1" s="355" t="s">
        <v>351</v>
      </c>
      <c r="RJ1" s="353"/>
      <c r="RK1" s="353"/>
      <c r="RL1" s="354"/>
    </row>
    <row r="2" spans="1:480" s="2" customFormat="1" x14ac:dyDescent="0.25">
      <c r="A2" s="1"/>
      <c r="B2" s="355"/>
      <c r="C2" s="354"/>
      <c r="D2" s="65" t="s">
        <v>0</v>
      </c>
      <c r="E2" s="64" t="s">
        <v>1</v>
      </c>
      <c r="F2" s="64" t="s">
        <v>2</v>
      </c>
      <c r="G2" s="66" t="s">
        <v>3</v>
      </c>
      <c r="H2" s="353" t="s">
        <v>0</v>
      </c>
      <c r="I2" s="353"/>
      <c r="J2" s="353"/>
      <c r="K2" s="353"/>
      <c r="L2" s="353" t="s">
        <v>1</v>
      </c>
      <c r="M2" s="353"/>
      <c r="N2" s="353"/>
      <c r="O2" s="353"/>
      <c r="P2" s="353" t="s">
        <v>2</v>
      </c>
      <c r="Q2" s="353"/>
      <c r="R2" s="353"/>
      <c r="S2" s="353"/>
      <c r="T2" s="353" t="s">
        <v>3</v>
      </c>
      <c r="U2" s="353"/>
      <c r="V2" s="353"/>
      <c r="W2" s="354"/>
      <c r="X2" s="65" t="s">
        <v>0</v>
      </c>
      <c r="Y2" s="64" t="s">
        <v>1</v>
      </c>
      <c r="Z2" s="64" t="s">
        <v>2</v>
      </c>
      <c r="AA2" s="64" t="s">
        <v>3</v>
      </c>
      <c r="AB2" s="355"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5"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5"/>
      <c r="BW2" s="354"/>
      <c r="BX2" s="65" t="s">
        <v>0</v>
      </c>
      <c r="BY2" s="64" t="s">
        <v>1</v>
      </c>
      <c r="BZ2" s="64" t="s">
        <v>2</v>
      </c>
      <c r="CA2" s="298" t="s">
        <v>3</v>
      </c>
      <c r="CB2" s="353" t="s">
        <v>0</v>
      </c>
      <c r="CC2" s="353"/>
      <c r="CD2" s="353"/>
      <c r="CE2" s="353"/>
      <c r="CF2" s="353" t="s">
        <v>1</v>
      </c>
      <c r="CG2" s="353"/>
      <c r="CH2" s="353"/>
      <c r="CI2" s="353"/>
      <c r="CJ2" s="353" t="s">
        <v>2</v>
      </c>
      <c r="CK2" s="353"/>
      <c r="CL2" s="353"/>
      <c r="CM2" s="353"/>
      <c r="CN2" s="353" t="s">
        <v>3</v>
      </c>
      <c r="CO2" s="353"/>
      <c r="CP2" s="353"/>
      <c r="CQ2" s="354"/>
      <c r="CR2" s="65" t="s">
        <v>0</v>
      </c>
      <c r="CS2" s="64" t="s">
        <v>1</v>
      </c>
      <c r="CT2" s="64" t="s">
        <v>2</v>
      </c>
      <c r="CU2" s="66" t="s">
        <v>3</v>
      </c>
      <c r="CV2" s="355"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5"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5"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3" t="s">
        <v>6</v>
      </c>
      <c r="FQ2" s="353"/>
      <c r="FR2" s="353"/>
      <c r="FS2" s="353"/>
      <c r="FT2" s="353"/>
      <c r="FU2" s="353"/>
      <c r="FV2" s="353" t="s">
        <v>7</v>
      </c>
      <c r="FW2" s="353"/>
      <c r="FX2" s="353"/>
      <c r="FY2" s="353"/>
      <c r="FZ2" s="353"/>
      <c r="GA2" s="353"/>
      <c r="GB2" s="353"/>
      <c r="GC2" s="353"/>
      <c r="GD2" s="353"/>
      <c r="GE2" s="353"/>
      <c r="GF2" s="353"/>
      <c r="GG2" s="353"/>
      <c r="GH2" s="353"/>
      <c r="GI2" s="353"/>
      <c r="GJ2" s="353"/>
      <c r="GK2" s="353"/>
      <c r="GL2" s="353"/>
      <c r="GM2" s="353"/>
      <c r="GN2" s="353"/>
      <c r="GO2" s="353"/>
      <c r="GP2" s="353"/>
      <c r="GQ2" s="298"/>
      <c r="GR2" s="355" t="s">
        <v>8</v>
      </c>
      <c r="GS2" s="354"/>
      <c r="GT2" s="353"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5"/>
      <c r="IP2" s="353"/>
      <c r="IQ2" s="353"/>
      <c r="IR2" s="353"/>
      <c r="IS2" s="353"/>
      <c r="IT2" s="353"/>
      <c r="IU2" s="354"/>
      <c r="IV2" s="353"/>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5"/>
      <c r="KO2" s="353"/>
      <c r="KP2" s="353"/>
      <c r="KQ2" s="353"/>
      <c r="KR2" s="353"/>
      <c r="KS2" s="353"/>
      <c r="KT2" s="354"/>
      <c r="KU2" s="355" t="s">
        <v>10</v>
      </c>
      <c r="KV2" s="353"/>
      <c r="KW2" s="353"/>
      <c r="KX2" s="353"/>
      <c r="KY2" s="353"/>
      <c r="KZ2" s="353" t="s">
        <v>11</v>
      </c>
      <c r="LA2" s="353"/>
      <c r="LB2" s="353"/>
      <c r="LC2" s="353"/>
      <c r="LD2" s="354"/>
      <c r="LE2" s="353" t="s">
        <v>10</v>
      </c>
      <c r="LF2" s="353"/>
      <c r="LG2" s="353"/>
      <c r="LH2" s="353"/>
      <c r="LI2" s="353"/>
      <c r="LJ2" s="354"/>
      <c r="LK2" s="355" t="s">
        <v>83</v>
      </c>
      <c r="LL2" s="353"/>
      <c r="LM2" s="353"/>
      <c r="LN2" s="353"/>
      <c r="LO2" s="353"/>
      <c r="LP2" s="354"/>
      <c r="LQ2" s="355"/>
      <c r="LR2" s="353"/>
      <c r="LS2" s="353"/>
      <c r="LT2" s="353"/>
      <c r="LU2" s="353"/>
      <c r="LV2" s="353"/>
      <c r="LW2" s="353"/>
      <c r="LX2" s="353"/>
      <c r="LY2" s="297"/>
      <c r="LZ2" s="298"/>
      <c r="MA2" s="353"/>
      <c r="MB2" s="353"/>
      <c r="MC2" s="353"/>
      <c r="MD2" s="353"/>
      <c r="ME2" s="353"/>
      <c r="MF2" s="353"/>
      <c r="MG2" s="353"/>
      <c r="MH2" s="353"/>
      <c r="MI2" s="298"/>
      <c r="MJ2" s="355" t="s">
        <v>10</v>
      </c>
      <c r="MK2" s="353"/>
      <c r="ML2" s="353"/>
      <c r="MM2" s="353"/>
      <c r="MN2" s="353"/>
      <c r="MO2" s="354"/>
      <c r="MP2" s="355" t="s">
        <v>83</v>
      </c>
      <c r="MQ2" s="353"/>
      <c r="MR2" s="353"/>
      <c r="MS2" s="353"/>
      <c r="MT2" s="353"/>
      <c r="MU2" s="354"/>
      <c r="MV2" s="355"/>
      <c r="MW2" s="353"/>
      <c r="MX2" s="353"/>
      <c r="MY2" s="353"/>
      <c r="MZ2" s="353"/>
      <c r="NA2" s="353"/>
      <c r="NB2" s="353"/>
      <c r="NC2" s="353"/>
      <c r="ND2" s="298"/>
      <c r="NE2" s="355"/>
      <c r="NF2" s="353"/>
      <c r="NG2" s="353"/>
      <c r="NH2" s="353"/>
      <c r="NI2" s="353"/>
      <c r="NJ2" s="353"/>
      <c r="NK2" s="353"/>
      <c r="NL2" s="353"/>
      <c r="NM2" s="298"/>
      <c r="NN2" s="355" t="s">
        <v>10</v>
      </c>
      <c r="NO2" s="353"/>
      <c r="NP2" s="353"/>
      <c r="NQ2" s="353"/>
      <c r="NR2" s="353"/>
      <c r="NS2" s="354"/>
      <c r="NT2" s="355" t="s">
        <v>83</v>
      </c>
      <c r="NU2" s="353"/>
      <c r="NV2" s="353"/>
      <c r="NW2" s="353"/>
      <c r="NX2" s="353"/>
      <c r="NY2" s="354"/>
      <c r="NZ2" s="355"/>
      <c r="OA2" s="353"/>
      <c r="OB2" s="353"/>
      <c r="OC2" s="353"/>
      <c r="OD2" s="353"/>
      <c r="OE2" s="353"/>
      <c r="OF2" s="353"/>
      <c r="OG2" s="353"/>
      <c r="OH2" s="298"/>
      <c r="OI2" s="355"/>
      <c r="OJ2" s="353"/>
      <c r="OK2" s="353"/>
      <c r="OL2" s="353"/>
      <c r="OM2" s="353"/>
      <c r="ON2" s="353"/>
      <c r="OO2" s="353"/>
      <c r="OP2" s="353"/>
      <c r="OQ2" s="354"/>
      <c r="OR2" s="355" t="s">
        <v>10</v>
      </c>
      <c r="OS2" s="353"/>
      <c r="OT2" s="353"/>
      <c r="OU2" s="353"/>
      <c r="OV2" s="353"/>
      <c r="OW2" s="354"/>
      <c r="OX2" s="355" t="s">
        <v>83</v>
      </c>
      <c r="OY2" s="353"/>
      <c r="OZ2" s="353"/>
      <c r="PA2" s="353"/>
      <c r="PB2" s="353"/>
      <c r="PC2" s="354"/>
      <c r="PD2" s="355"/>
      <c r="PE2" s="353"/>
      <c r="PF2" s="353"/>
      <c r="PG2" s="353"/>
      <c r="PH2" s="353"/>
      <c r="PI2" s="353"/>
      <c r="PJ2" s="353"/>
      <c r="PK2" s="353"/>
      <c r="PL2" s="298"/>
      <c r="PM2" s="355"/>
      <c r="PN2" s="353"/>
      <c r="PO2" s="353"/>
      <c r="PP2" s="353"/>
      <c r="PQ2" s="353"/>
      <c r="PR2" s="353"/>
      <c r="PS2" s="353"/>
      <c r="PT2" s="353"/>
      <c r="PU2" s="298"/>
      <c r="PV2" s="355"/>
      <c r="PW2" s="353"/>
      <c r="PX2" s="353"/>
      <c r="PY2" s="353"/>
      <c r="PZ2" s="353"/>
      <c r="QA2" s="353"/>
      <c r="QB2" s="353"/>
      <c r="QC2" s="353"/>
      <c r="QD2" s="298"/>
      <c r="QE2" s="355"/>
      <c r="QF2" s="353"/>
      <c r="QG2" s="353"/>
      <c r="QH2" s="353"/>
      <c r="QI2" s="353"/>
      <c r="QJ2" s="353"/>
      <c r="QK2" s="353"/>
      <c r="QL2" s="353"/>
      <c r="QM2" s="298"/>
      <c r="QN2" s="355"/>
      <c r="QO2" s="353"/>
      <c r="QP2" s="353"/>
      <c r="QQ2" s="353"/>
      <c r="QR2" s="353"/>
      <c r="QS2" s="353"/>
      <c r="QT2" s="353"/>
      <c r="QU2" s="353"/>
      <c r="QV2" s="353"/>
      <c r="QW2" s="355"/>
      <c r="QX2" s="353"/>
      <c r="QY2" s="353"/>
      <c r="QZ2" s="354"/>
      <c r="RA2" s="355"/>
      <c r="RB2" s="353"/>
      <c r="RC2" s="353"/>
      <c r="RD2" s="354"/>
      <c r="RE2" s="355"/>
      <c r="RF2" s="353"/>
      <c r="RG2" s="353"/>
      <c r="RH2" s="354"/>
      <c r="RI2" s="355"/>
      <c r="RJ2" s="353"/>
      <c r="RK2" s="353"/>
      <c r="RL2" s="354"/>
    </row>
    <row r="3" spans="1:480" s="2" customFormat="1" x14ac:dyDescent="0.25">
      <c r="A3" s="1"/>
      <c r="B3" s="355"/>
      <c r="C3" s="354"/>
      <c r="D3" s="6"/>
      <c r="E3" s="64"/>
      <c r="F3" s="64"/>
      <c r="G3" s="66"/>
      <c r="H3" s="7"/>
      <c r="I3" s="7"/>
      <c r="J3" s="7"/>
      <c r="K3" s="7"/>
      <c r="L3" s="353"/>
      <c r="M3" s="353"/>
      <c r="N3" s="353"/>
      <c r="O3" s="353"/>
      <c r="P3" s="353"/>
      <c r="Q3" s="353"/>
      <c r="R3" s="353"/>
      <c r="S3" s="353"/>
      <c r="T3" s="353"/>
      <c r="U3" s="353"/>
      <c r="V3" s="353"/>
      <c r="W3" s="354"/>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5"/>
      <c r="BY3" s="353"/>
      <c r="BZ3" s="353"/>
      <c r="CA3" s="354"/>
      <c r="CB3" s="7"/>
      <c r="CC3" s="7"/>
      <c r="CD3" s="7"/>
      <c r="CE3" s="7"/>
      <c r="CF3" s="353"/>
      <c r="CG3" s="353"/>
      <c r="CH3" s="353"/>
      <c r="CI3" s="353"/>
      <c r="CJ3" s="353"/>
      <c r="CK3" s="353"/>
      <c r="CL3" s="353"/>
      <c r="CM3" s="353"/>
      <c r="CN3" s="353"/>
      <c r="CO3" s="353"/>
      <c r="CP3" s="353"/>
      <c r="CQ3" s="354"/>
      <c r="CR3" s="355"/>
      <c r="CS3" s="353"/>
      <c r="CT3" s="353"/>
      <c r="CU3" s="354"/>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55"/>
      <c r="GS3" s="354"/>
      <c r="GT3" s="353"/>
      <c r="GU3" s="353"/>
      <c r="GV3" s="353"/>
      <c r="GW3" s="353"/>
      <c r="GX3" s="353"/>
      <c r="GY3" s="353"/>
      <c r="GZ3" s="353"/>
      <c r="HA3" s="354"/>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55"/>
      <c r="KV3" s="353"/>
      <c r="KW3" s="353"/>
      <c r="KX3" s="353"/>
      <c r="KY3" s="353"/>
      <c r="KZ3" s="353"/>
      <c r="LA3" s="353"/>
      <c r="LB3" s="353"/>
      <c r="LC3" s="353"/>
      <c r="LD3" s="354"/>
      <c r="LE3" s="353"/>
      <c r="LF3" s="353"/>
      <c r="LG3" s="353"/>
      <c r="LH3" s="353"/>
      <c r="LI3" s="353"/>
      <c r="LJ3" s="354"/>
      <c r="LK3" s="355"/>
      <c r="LL3" s="353"/>
      <c r="LM3" s="353"/>
      <c r="LN3" s="353"/>
      <c r="LO3" s="353"/>
      <c r="LP3" s="354"/>
      <c r="LQ3" s="355"/>
      <c r="LR3" s="353"/>
      <c r="LS3" s="353"/>
      <c r="LT3" s="353"/>
      <c r="LU3" s="353"/>
      <c r="LV3" s="353"/>
      <c r="LW3" s="353"/>
      <c r="LX3" s="353"/>
      <c r="LY3" s="297"/>
      <c r="LZ3" s="298"/>
      <c r="MA3" s="353"/>
      <c r="MB3" s="353"/>
      <c r="MC3" s="353"/>
      <c r="MD3" s="353"/>
      <c r="ME3" s="353"/>
      <c r="MF3" s="353"/>
      <c r="MG3" s="353"/>
      <c r="MH3" s="353"/>
      <c r="MI3" s="298"/>
      <c r="MJ3" s="355"/>
      <c r="MK3" s="353"/>
      <c r="ML3" s="353"/>
      <c r="MM3" s="353"/>
      <c r="MN3" s="353"/>
      <c r="MO3" s="354"/>
      <c r="MP3" s="355"/>
      <c r="MQ3" s="353"/>
      <c r="MR3" s="353"/>
      <c r="MS3" s="353"/>
      <c r="MT3" s="353"/>
      <c r="MU3" s="354"/>
      <c r="MV3" s="355"/>
      <c r="MW3" s="353"/>
      <c r="MX3" s="353"/>
      <c r="MY3" s="353"/>
      <c r="MZ3" s="353"/>
      <c r="NA3" s="353"/>
      <c r="NB3" s="353"/>
      <c r="NC3" s="353"/>
      <c r="ND3" s="298"/>
      <c r="NE3" s="355"/>
      <c r="NF3" s="353"/>
      <c r="NG3" s="353"/>
      <c r="NH3" s="353"/>
      <c r="NI3" s="353"/>
      <c r="NJ3" s="353"/>
      <c r="NK3" s="353"/>
      <c r="NL3" s="353"/>
      <c r="NM3" s="298"/>
      <c r="NN3" s="355"/>
      <c r="NO3" s="353"/>
      <c r="NP3" s="353"/>
      <c r="NQ3" s="353"/>
      <c r="NR3" s="353"/>
      <c r="NS3" s="354"/>
      <c r="NT3" s="355"/>
      <c r="NU3" s="353"/>
      <c r="NV3" s="353"/>
      <c r="NW3" s="353"/>
      <c r="NX3" s="353"/>
      <c r="NY3" s="354"/>
      <c r="NZ3" s="355"/>
      <c r="OA3" s="353"/>
      <c r="OB3" s="353"/>
      <c r="OC3" s="353"/>
      <c r="OD3" s="353"/>
      <c r="OE3" s="353"/>
      <c r="OF3" s="353"/>
      <c r="OG3" s="353"/>
      <c r="OH3" s="298"/>
      <c r="OI3" s="355"/>
      <c r="OJ3" s="353"/>
      <c r="OK3" s="353"/>
      <c r="OL3" s="353"/>
      <c r="OM3" s="353"/>
      <c r="ON3" s="353"/>
      <c r="OO3" s="353"/>
      <c r="OP3" s="353"/>
      <c r="OQ3" s="354"/>
      <c r="OR3" s="355"/>
      <c r="OS3" s="353"/>
      <c r="OT3" s="353"/>
      <c r="OU3" s="353"/>
      <c r="OV3" s="353"/>
      <c r="OW3" s="354"/>
      <c r="OX3" s="355"/>
      <c r="OY3" s="353"/>
      <c r="OZ3" s="353"/>
      <c r="PA3" s="353"/>
      <c r="PB3" s="353"/>
      <c r="PC3" s="354"/>
      <c r="PD3" s="355"/>
      <c r="PE3" s="353"/>
      <c r="PF3" s="353"/>
      <c r="PG3" s="353"/>
      <c r="PH3" s="353"/>
      <c r="PI3" s="353"/>
      <c r="PJ3" s="353"/>
      <c r="PK3" s="353"/>
      <c r="PL3" s="298"/>
      <c r="PM3" s="355"/>
      <c r="PN3" s="353"/>
      <c r="PO3" s="353"/>
      <c r="PP3" s="353"/>
      <c r="PQ3" s="353"/>
      <c r="PR3" s="353"/>
      <c r="PS3" s="353"/>
      <c r="PT3" s="353"/>
      <c r="PU3" s="298"/>
      <c r="PV3" s="355"/>
      <c r="PW3" s="353"/>
      <c r="PX3" s="353"/>
      <c r="PY3" s="353"/>
      <c r="PZ3" s="353"/>
      <c r="QA3" s="353"/>
      <c r="QB3" s="353"/>
      <c r="QC3" s="353"/>
      <c r="QD3" s="298"/>
      <c r="QE3" s="355"/>
      <c r="QF3" s="353"/>
      <c r="QG3" s="353"/>
      <c r="QH3" s="353"/>
      <c r="QI3" s="353"/>
      <c r="QJ3" s="353"/>
      <c r="QK3" s="353"/>
      <c r="QL3" s="353"/>
      <c r="QM3" s="298"/>
      <c r="QN3" s="355"/>
      <c r="QO3" s="353"/>
      <c r="QP3" s="353"/>
      <c r="QQ3" s="353"/>
      <c r="QR3" s="353"/>
      <c r="QS3" s="353"/>
      <c r="QT3" s="353"/>
      <c r="QU3" s="353"/>
      <c r="QV3" s="353"/>
      <c r="QW3" s="355"/>
      <c r="QX3" s="353"/>
      <c r="QY3" s="353"/>
      <c r="QZ3" s="354"/>
      <c r="RA3" s="355"/>
      <c r="RB3" s="353"/>
      <c r="RC3" s="353"/>
      <c r="RD3" s="354"/>
      <c r="RE3" s="355"/>
      <c r="RF3" s="353"/>
      <c r="RG3" s="353"/>
      <c r="RH3" s="354"/>
      <c r="RI3" s="355"/>
      <c r="RJ3" s="353"/>
      <c r="RK3" s="353"/>
      <c r="RL3" s="354"/>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434</v>
      </c>
      <c r="LK4" s="65" t="s">
        <v>13</v>
      </c>
      <c r="LL4" s="11" t="s">
        <v>14</v>
      </c>
      <c r="LM4" s="11" t="s">
        <v>15</v>
      </c>
      <c r="LN4" s="64" t="s">
        <v>16</v>
      </c>
      <c r="LO4" s="64" t="s">
        <v>17</v>
      </c>
      <c r="LP4" s="340" t="s">
        <v>434</v>
      </c>
      <c r="LQ4" s="65"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434</v>
      </c>
      <c r="MP4" s="65"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434</v>
      </c>
      <c r="NT4" s="297"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434</v>
      </c>
      <c r="OX4" s="297"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row>
    <row r="54" spans="1:480" x14ac:dyDescent="0.25">
      <c r="A54" s="33"/>
      <c r="B54" s="49"/>
      <c r="C54" s="17"/>
      <c r="D54" s="49"/>
      <c r="E54" s="19"/>
      <c r="F54" s="19"/>
      <c r="G54" s="17"/>
      <c r="H54" s="19"/>
      <c r="I54" s="19"/>
      <c r="J54" s="19"/>
      <c r="K54" s="19"/>
      <c r="L54" s="19"/>
      <c r="M54" s="19"/>
      <c r="N54" s="19"/>
      <c r="O54" s="19"/>
      <c r="P54" s="19"/>
      <c r="Q54" s="19"/>
      <c r="R54" s="19"/>
      <c r="S54" s="19"/>
      <c r="T54" s="19"/>
      <c r="U54" s="19"/>
      <c r="V54" s="19"/>
      <c r="W54" s="19"/>
      <c r="X54" s="49"/>
      <c r="Y54" s="19"/>
      <c r="Z54" s="19"/>
      <c r="AA54" s="19"/>
      <c r="AB54" s="49"/>
      <c r="AC54" s="19"/>
      <c r="AD54" s="19"/>
      <c r="AE54" s="19"/>
      <c r="AF54" s="19"/>
      <c r="AG54" s="19"/>
      <c r="AH54" s="19"/>
      <c r="AI54" s="19"/>
      <c r="AJ54" s="19"/>
      <c r="AK54" s="19"/>
      <c r="AL54" s="19"/>
      <c r="AM54" s="19"/>
      <c r="AN54" s="19"/>
      <c r="AO54" s="19"/>
      <c r="AP54" s="19"/>
      <c r="AQ54" s="19"/>
      <c r="AR54" s="19"/>
      <c r="AS54" s="19"/>
      <c r="AT54" s="19"/>
      <c r="AU54" s="19"/>
      <c r="AV54" s="19"/>
      <c r="AW54" s="17"/>
      <c r="AX54" s="49"/>
      <c r="AY54" s="19"/>
      <c r="AZ54" s="19"/>
      <c r="BA54" s="19"/>
      <c r="BB54" s="19"/>
      <c r="BC54" s="19"/>
      <c r="BD54" s="19"/>
      <c r="BE54" s="19"/>
      <c r="BF54" s="19"/>
      <c r="BG54" s="19"/>
      <c r="BH54" s="19"/>
      <c r="BI54" s="19"/>
      <c r="BJ54" s="19"/>
      <c r="BK54" s="19"/>
      <c r="BL54" s="19"/>
      <c r="BM54" s="19"/>
      <c r="BN54" s="19"/>
      <c r="BO54" s="19"/>
      <c r="BP54" s="19"/>
      <c r="BQ54" s="19"/>
      <c r="BR54" s="19"/>
      <c r="BS54" s="19"/>
      <c r="BT54" s="19"/>
      <c r="BU54" s="17"/>
      <c r="BV54" s="49"/>
      <c r="BW54" s="17"/>
      <c r="BX54" s="16"/>
      <c r="BY54" s="16"/>
      <c r="BZ54" s="16"/>
      <c r="CA54" s="17"/>
      <c r="CB54" s="19"/>
      <c r="CC54" s="19"/>
      <c r="CD54" s="19"/>
      <c r="CE54" s="19"/>
      <c r="CF54" s="19"/>
      <c r="CG54" s="19"/>
      <c r="CH54" s="19"/>
      <c r="CI54" s="19"/>
      <c r="CJ54" s="19"/>
      <c r="CK54" s="19"/>
      <c r="CL54" s="19"/>
      <c r="CM54" s="19"/>
      <c r="CN54" s="19"/>
      <c r="CO54" s="19"/>
      <c r="CP54" s="19"/>
      <c r="CQ54" s="17"/>
      <c r="CR54" s="16"/>
      <c r="CS54" s="16"/>
      <c r="CT54" s="16"/>
      <c r="CU54" s="17"/>
      <c r="CV54" s="49"/>
      <c r="CW54" s="19"/>
      <c r="CX54" s="19"/>
      <c r="CY54" s="19"/>
      <c r="CZ54" s="19"/>
      <c r="DA54" s="19"/>
      <c r="DB54" s="19"/>
      <c r="DC54" s="19"/>
      <c r="DD54" s="19"/>
      <c r="DE54" s="19"/>
      <c r="DF54" s="19"/>
      <c r="DG54" s="19"/>
      <c r="DH54" s="19"/>
      <c r="DI54" s="19"/>
      <c r="DJ54" s="19"/>
      <c r="DK54" s="19"/>
      <c r="DL54" s="19"/>
      <c r="DM54" s="19"/>
      <c r="DN54" s="19"/>
      <c r="DO54" s="19"/>
      <c r="DP54" s="19"/>
      <c r="DQ54" s="17"/>
      <c r="DR54" s="49"/>
      <c r="DS54" s="19"/>
      <c r="DT54" s="19"/>
      <c r="DU54" s="19"/>
      <c r="DV54" s="19"/>
      <c r="DW54" s="19"/>
      <c r="DX54" s="19"/>
      <c r="DY54" s="19"/>
      <c r="DZ54" s="19"/>
      <c r="EA54" s="19"/>
      <c r="EB54" s="19"/>
      <c r="EC54" s="19"/>
      <c r="ED54" s="19"/>
      <c r="EE54" s="19"/>
      <c r="EF54" s="19"/>
      <c r="EG54" s="19"/>
      <c r="EH54" s="19"/>
      <c r="EI54" s="19"/>
      <c r="EJ54" s="19"/>
      <c r="EK54" s="19"/>
      <c r="EL54" s="19"/>
      <c r="EM54" s="19"/>
      <c r="EN54" s="19"/>
      <c r="EO54" s="17"/>
      <c r="EP54" s="4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49"/>
      <c r="FQ54" s="19"/>
      <c r="FR54" s="19"/>
      <c r="FS54" s="19"/>
      <c r="FT54" s="19"/>
      <c r="FU54" s="19"/>
      <c r="FV54" s="19"/>
      <c r="FW54" s="19"/>
      <c r="FX54" s="19"/>
      <c r="FY54" s="19"/>
      <c r="FZ54" s="19"/>
      <c r="GA54" s="17"/>
      <c r="GB54" s="49"/>
      <c r="GC54" s="19"/>
      <c r="GD54" s="19"/>
      <c r="GE54" s="19"/>
      <c r="GF54" s="19"/>
      <c r="GG54" s="19"/>
      <c r="GH54" s="19"/>
      <c r="GI54" s="19"/>
      <c r="GJ54" s="19"/>
      <c r="GK54" s="19"/>
      <c r="GL54" s="19"/>
      <c r="GM54" s="19"/>
      <c r="GN54" s="19"/>
      <c r="GO54" s="19"/>
      <c r="GP54" s="19"/>
      <c r="GQ54" s="17"/>
      <c r="GR54" s="19"/>
      <c r="GS54" s="19"/>
      <c r="GT54" s="49"/>
      <c r="GU54" s="19"/>
      <c r="GV54" s="19"/>
      <c r="GW54" s="19"/>
      <c r="GX54" s="19"/>
      <c r="GY54" s="19"/>
      <c r="GZ54" s="19"/>
      <c r="HA54" s="17"/>
      <c r="HB54" s="19"/>
      <c r="HC54" s="19"/>
      <c r="HD54" s="19"/>
      <c r="HE54" s="19"/>
      <c r="HF54" s="19"/>
      <c r="HG54" s="19"/>
      <c r="HH54" s="19"/>
      <c r="HI54" s="19"/>
      <c r="HJ54" s="19"/>
      <c r="HK54" s="19"/>
      <c r="HL54" s="19"/>
      <c r="HM54" s="19"/>
      <c r="HN54" s="19"/>
      <c r="HO54" s="19"/>
      <c r="HP54" s="19"/>
      <c r="HQ54" s="17"/>
      <c r="HR54" s="19"/>
      <c r="HS54" s="19"/>
      <c r="HT54" s="19"/>
      <c r="HU54" s="19"/>
      <c r="HV54" s="19"/>
      <c r="HW54" s="19"/>
      <c r="HX54" s="17"/>
      <c r="HY54" s="4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9"/>
      <c r="JD54" s="16"/>
      <c r="JE54" s="16"/>
      <c r="JF54" s="19"/>
      <c r="JG54" s="17"/>
      <c r="JH54" s="19"/>
      <c r="JI54" s="16"/>
      <c r="JJ54" s="16"/>
      <c r="JK54" s="16"/>
      <c r="JL54" s="16"/>
      <c r="JM54" s="16"/>
      <c r="JN54" s="16"/>
      <c r="JO54" s="19"/>
      <c r="JP54" s="16"/>
      <c r="JQ54" s="16"/>
      <c r="JR54" s="19"/>
      <c r="JS54" s="17"/>
      <c r="JT54" s="19"/>
      <c r="JU54" s="16"/>
      <c r="JV54" s="16"/>
      <c r="JW54" s="16"/>
      <c r="JX54" s="16"/>
      <c r="JY54" s="16"/>
      <c r="JZ54" s="16"/>
      <c r="KA54" s="19"/>
      <c r="KB54" s="16"/>
      <c r="KC54" s="16"/>
      <c r="KD54" s="19"/>
      <c r="KE54" s="17"/>
      <c r="KF54" s="16"/>
      <c r="KG54" s="16"/>
      <c r="KH54" s="16"/>
      <c r="KI54" s="16"/>
      <c r="KJ54" s="16"/>
      <c r="KK54" s="16"/>
      <c r="KL54" s="16"/>
      <c r="KM54" s="16"/>
      <c r="KN54" s="49"/>
      <c r="KO54" s="19"/>
      <c r="KP54" s="19"/>
      <c r="KQ54" s="19"/>
      <c r="KR54" s="19"/>
      <c r="KS54" s="19"/>
      <c r="KT54" s="17"/>
      <c r="KU54" s="16"/>
      <c r="KV54" s="16"/>
      <c r="KW54" s="16"/>
      <c r="KX54" s="16"/>
      <c r="KY54" s="19"/>
      <c r="KZ54" s="16"/>
      <c r="LA54" s="16"/>
      <c r="LB54" s="16"/>
      <c r="LC54" s="16"/>
      <c r="LD54" s="17"/>
      <c r="LE54" s="16"/>
      <c r="LF54" s="16"/>
      <c r="LG54" s="16"/>
      <c r="LH54" s="16"/>
      <c r="LI54" s="16"/>
      <c r="LJ54" s="16"/>
      <c r="LK54" s="49"/>
      <c r="LL54" s="16"/>
      <c r="LM54" s="16"/>
      <c r="LN54" s="19"/>
      <c r="LO54" s="19"/>
      <c r="LP54" s="19"/>
      <c r="LQ54" s="49"/>
      <c r="LR54" s="16"/>
      <c r="LS54" s="16"/>
      <c r="LT54" s="16"/>
      <c r="LU54" s="19"/>
      <c r="LV54" s="16"/>
      <c r="LW54" s="16"/>
      <c r="LX54" s="19"/>
      <c r="LY54" s="19"/>
      <c r="LZ54" s="17"/>
      <c r="MA54" s="16"/>
      <c r="MB54" s="16"/>
      <c r="MC54" s="16"/>
      <c r="MD54" s="16"/>
      <c r="ME54" s="19"/>
      <c r="MF54" s="16"/>
      <c r="MG54" s="16"/>
      <c r="MH54" s="19"/>
      <c r="MI54" s="17"/>
      <c r="MJ54" s="16"/>
      <c r="MK54" s="16"/>
      <c r="ML54" s="16"/>
      <c r="MM54" s="16"/>
      <c r="MN54" s="16"/>
      <c r="MO54" s="16"/>
      <c r="MP54" s="49"/>
      <c r="MQ54" s="16"/>
      <c r="MR54" s="16"/>
      <c r="MS54" s="16"/>
      <c r="MT54" s="19"/>
      <c r="MU54" s="17"/>
      <c r="MV54" s="16"/>
      <c r="MW54" s="16"/>
      <c r="MX54" s="16"/>
      <c r="MY54" s="16"/>
      <c r="MZ54" s="19"/>
      <c r="NA54" s="16"/>
      <c r="NB54" s="16"/>
      <c r="NC54" s="19"/>
      <c r="ND54" s="17"/>
      <c r="NE54" s="19"/>
      <c r="NF54" s="16"/>
      <c r="NG54" s="16"/>
      <c r="NH54" s="16"/>
      <c r="NI54" s="19"/>
      <c r="NJ54" s="16"/>
      <c r="NK54" s="16"/>
      <c r="NL54" s="19"/>
      <c r="NM54" s="17"/>
      <c r="NN54" s="19"/>
      <c r="NO54" s="19"/>
      <c r="NP54" s="19"/>
      <c r="NQ54" s="19"/>
      <c r="NR54" s="19"/>
      <c r="NS54" s="17"/>
      <c r="NT54" s="19"/>
      <c r="NU54" s="19"/>
      <c r="NV54" s="19"/>
      <c r="NW54" s="19"/>
      <c r="NX54" s="19"/>
      <c r="NY54" s="17"/>
      <c r="NZ54" s="19"/>
      <c r="OA54" s="19"/>
      <c r="OB54" s="19"/>
      <c r="OC54" s="19"/>
      <c r="OD54" s="19"/>
      <c r="OE54" s="19"/>
      <c r="OF54" s="19"/>
      <c r="OG54" s="19"/>
      <c r="OH54" s="17"/>
      <c r="OI54" s="19"/>
      <c r="OJ54" s="19"/>
      <c r="OK54" s="19"/>
      <c r="OL54" s="19"/>
      <c r="OM54" s="19"/>
      <c r="ON54" s="19"/>
      <c r="OO54" s="19"/>
      <c r="OP54" s="19"/>
      <c r="OQ54" s="17"/>
      <c r="OR54" s="19"/>
      <c r="OS54" s="19"/>
      <c r="OT54" s="19"/>
      <c r="OU54" s="19"/>
      <c r="OV54" s="19"/>
      <c r="OW54" s="17"/>
      <c r="OX54" s="19"/>
      <c r="OY54" s="19"/>
      <c r="OZ54" s="19"/>
      <c r="PA54" s="19"/>
      <c r="PB54" s="19"/>
      <c r="PC54" s="17"/>
      <c r="PD54" s="19"/>
      <c r="PE54" s="19"/>
      <c r="PF54" s="19"/>
      <c r="PG54" s="19"/>
      <c r="PH54" s="19"/>
      <c r="PI54" s="19"/>
      <c r="PJ54" s="19"/>
      <c r="PK54" s="19"/>
      <c r="PL54" s="17"/>
      <c r="PM54" s="19"/>
      <c r="PN54" s="19"/>
      <c r="PO54" s="19"/>
      <c r="PP54" s="19"/>
      <c r="PQ54" s="19"/>
      <c r="PR54" s="19"/>
      <c r="PS54" s="19"/>
      <c r="PT54" s="19"/>
      <c r="PU54" s="17"/>
      <c r="PV54" s="19"/>
      <c r="PW54" s="16"/>
      <c r="PX54" s="16"/>
      <c r="PY54" s="16"/>
      <c r="PZ54" s="19"/>
      <c r="QA54" s="16"/>
      <c r="QB54" s="16"/>
      <c r="QC54" s="19"/>
      <c r="QD54" s="17"/>
      <c r="QE54" s="19"/>
      <c r="QF54" s="16"/>
      <c r="QG54" s="16"/>
      <c r="QH54" s="16"/>
      <c r="QI54" s="19"/>
      <c r="QJ54" s="16"/>
      <c r="QK54" s="16"/>
      <c r="QL54" s="19"/>
      <c r="QM54" s="17"/>
      <c r="QN54" s="19"/>
      <c r="QO54" s="16"/>
      <c r="QP54" s="16"/>
      <c r="QQ54" s="16"/>
      <c r="QR54" s="19"/>
      <c r="QS54" s="16"/>
      <c r="QT54" s="16"/>
      <c r="QU54" s="19"/>
      <c r="QV54" s="17"/>
      <c r="QW54" s="49"/>
      <c r="QX54" s="19"/>
      <c r="QY54" s="19"/>
      <c r="QZ54" s="17"/>
      <c r="RA54" s="49"/>
      <c r="RB54" s="19"/>
      <c r="RC54" s="19"/>
      <c r="RD54" s="17"/>
      <c r="RE54" s="49"/>
      <c r="RF54" s="19"/>
      <c r="RG54" s="19"/>
      <c r="RH54" s="17"/>
      <c r="RI54" s="49"/>
      <c r="RJ54" s="19"/>
      <c r="RK54" s="19"/>
      <c r="RL54" s="17"/>
    </row>
    <row r="55" spans="1:480" x14ac:dyDescent="0.25">
      <c r="A55" s="33"/>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49"/>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9"/>
      <c r="GT55" s="4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4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9"/>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6"/>
      <c r="KG55" s="16"/>
      <c r="KH55" s="16"/>
      <c r="KI55" s="16"/>
      <c r="KJ55" s="16"/>
      <c r="KK55" s="16"/>
      <c r="KL55" s="16"/>
      <c r="KM55" s="16"/>
      <c r="KN55" s="49"/>
      <c r="KO55" s="19"/>
      <c r="KP55" s="19"/>
      <c r="KQ55" s="19"/>
      <c r="KR55" s="19"/>
      <c r="KS55" s="19"/>
      <c r="KT55" s="17"/>
      <c r="KU55" s="16"/>
      <c r="KV55" s="16"/>
      <c r="KW55" s="16"/>
      <c r="KX55" s="16"/>
      <c r="KY55" s="19"/>
      <c r="KZ55" s="16"/>
      <c r="LA55" s="16"/>
      <c r="LB55" s="16"/>
      <c r="LC55" s="16"/>
      <c r="LD55" s="17"/>
      <c r="LE55" s="16"/>
      <c r="LF55" s="16"/>
      <c r="LG55" s="16"/>
      <c r="LH55" s="16"/>
      <c r="LI55" s="16"/>
      <c r="LJ55" s="16"/>
      <c r="LK55" s="49"/>
      <c r="LL55" s="16"/>
      <c r="LM55" s="16"/>
      <c r="LN55" s="19"/>
      <c r="LO55" s="19"/>
      <c r="LP55" s="19"/>
      <c r="LQ55" s="49"/>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6"/>
      <c r="MP55" s="49"/>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9"/>
      <c r="NO55" s="19"/>
      <c r="NP55" s="19"/>
      <c r="NQ55" s="19"/>
      <c r="NR55" s="19"/>
      <c r="NS55" s="17"/>
      <c r="NT55" s="19"/>
      <c r="NU55" s="19"/>
      <c r="NV55" s="19"/>
      <c r="NW55" s="19"/>
      <c r="NX55" s="19"/>
      <c r="NY55" s="17"/>
      <c r="NZ55" s="19"/>
      <c r="OA55" s="19"/>
      <c r="OB55" s="19"/>
      <c r="OC55" s="19"/>
      <c r="OD55" s="19"/>
      <c r="OE55" s="19"/>
      <c r="OF55" s="19"/>
      <c r="OG55" s="19"/>
      <c r="OH55" s="17"/>
      <c r="OI55" s="19"/>
      <c r="OJ55" s="19"/>
      <c r="OK55" s="19"/>
      <c r="OL55" s="19"/>
      <c r="OM55" s="19"/>
      <c r="ON55" s="19"/>
      <c r="OO55" s="19"/>
      <c r="OP55" s="19"/>
      <c r="OQ55" s="17"/>
      <c r="OR55" s="19"/>
      <c r="OS55" s="19"/>
      <c r="OT55" s="19"/>
      <c r="OU55" s="19"/>
      <c r="OV55" s="19"/>
      <c r="OW55" s="17"/>
      <c r="OX55" s="19"/>
      <c r="OY55" s="19"/>
      <c r="OZ55" s="19"/>
      <c r="PA55" s="19"/>
      <c r="PB55" s="19"/>
      <c r="PC55" s="17"/>
      <c r="PD55" s="19"/>
      <c r="PE55" s="19"/>
      <c r="PF55" s="19"/>
      <c r="PG55" s="19"/>
      <c r="PH55" s="19"/>
      <c r="PI55" s="19"/>
      <c r="PJ55" s="19"/>
      <c r="PK55" s="19"/>
      <c r="PL55" s="17"/>
      <c r="PM55" s="19"/>
      <c r="PN55" s="19"/>
      <c r="PO55" s="19"/>
      <c r="PP55" s="19"/>
      <c r="PQ55" s="19"/>
      <c r="PR55" s="19"/>
      <c r="PS55" s="19"/>
      <c r="PT55" s="19"/>
      <c r="PU55" s="17"/>
      <c r="PV55" s="19"/>
      <c r="PW55" s="16"/>
      <c r="PX55" s="16"/>
      <c r="PY55" s="16"/>
      <c r="PZ55" s="19"/>
      <c r="QA55" s="16"/>
      <c r="QB55" s="16"/>
      <c r="QC55" s="19"/>
      <c r="QD55" s="17"/>
      <c r="QE55" s="19"/>
      <c r="QF55" s="16"/>
      <c r="QG55" s="16"/>
      <c r="QH55" s="16"/>
      <c r="QI55" s="19"/>
      <c r="QJ55" s="16"/>
      <c r="QK55" s="16"/>
      <c r="QL55" s="19"/>
      <c r="QM55" s="17"/>
      <c r="QN55" s="19"/>
      <c r="QO55" s="16"/>
      <c r="QP55" s="16"/>
      <c r="QQ55" s="16"/>
      <c r="QR55" s="19"/>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49"/>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9"/>
      <c r="GT56" s="4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4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9"/>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6"/>
      <c r="KG56" s="16"/>
      <c r="KH56" s="16"/>
      <c r="KI56" s="16"/>
      <c r="KJ56" s="16"/>
      <c r="KK56" s="16"/>
      <c r="KL56" s="16"/>
      <c r="KM56" s="16"/>
      <c r="KN56" s="49"/>
      <c r="KO56" s="19"/>
      <c r="KP56" s="19"/>
      <c r="KQ56" s="19"/>
      <c r="KR56" s="19"/>
      <c r="KS56" s="19"/>
      <c r="KT56" s="17"/>
      <c r="KU56" s="16"/>
      <c r="KV56" s="16"/>
      <c r="KW56" s="16"/>
      <c r="KX56" s="16"/>
      <c r="KY56" s="19"/>
      <c r="KZ56" s="16"/>
      <c r="LA56" s="16"/>
      <c r="LB56" s="16"/>
      <c r="LC56" s="16"/>
      <c r="LD56" s="17"/>
      <c r="LE56" s="16"/>
      <c r="LF56" s="16"/>
      <c r="LG56" s="16"/>
      <c r="LH56" s="16"/>
      <c r="LI56" s="16"/>
      <c r="LJ56" s="16"/>
      <c r="LK56" s="49"/>
      <c r="LL56" s="16"/>
      <c r="LM56" s="16"/>
      <c r="LN56" s="19"/>
      <c r="LO56" s="19"/>
      <c r="LP56" s="19"/>
      <c r="LQ56" s="49"/>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6"/>
      <c r="MP56" s="49"/>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9"/>
      <c r="NO56" s="19"/>
      <c r="NP56" s="19"/>
      <c r="NQ56" s="19"/>
      <c r="NR56" s="19"/>
      <c r="NS56" s="17"/>
      <c r="NT56" s="19"/>
      <c r="NU56" s="19"/>
      <c r="NV56" s="19"/>
      <c r="NW56" s="19"/>
      <c r="NX56" s="19"/>
      <c r="NY56" s="17"/>
      <c r="NZ56" s="19"/>
      <c r="OA56" s="19"/>
      <c r="OB56" s="19"/>
      <c r="OC56" s="19"/>
      <c r="OD56" s="19"/>
      <c r="OE56" s="19"/>
      <c r="OF56" s="19"/>
      <c r="OG56" s="19"/>
      <c r="OH56" s="17"/>
      <c r="OI56" s="19"/>
      <c r="OJ56" s="19"/>
      <c r="OK56" s="19"/>
      <c r="OL56" s="19"/>
      <c r="OM56" s="19"/>
      <c r="ON56" s="19"/>
      <c r="OO56" s="19"/>
      <c r="OP56" s="19"/>
      <c r="OQ56" s="17"/>
      <c r="OR56" s="19"/>
      <c r="OS56" s="19"/>
      <c r="OT56" s="19"/>
      <c r="OU56" s="19"/>
      <c r="OV56" s="19"/>
      <c r="OW56" s="17"/>
      <c r="OX56" s="19"/>
      <c r="OY56" s="19"/>
      <c r="OZ56" s="19"/>
      <c r="PA56" s="19"/>
      <c r="PB56" s="19"/>
      <c r="PC56" s="17"/>
      <c r="PD56" s="19"/>
      <c r="PE56" s="19"/>
      <c r="PF56" s="19"/>
      <c r="PG56" s="19"/>
      <c r="PH56" s="19"/>
      <c r="PI56" s="19"/>
      <c r="PJ56" s="19"/>
      <c r="PK56" s="19"/>
      <c r="PL56" s="17"/>
      <c r="PM56" s="19"/>
      <c r="PN56" s="19"/>
      <c r="PO56" s="19"/>
      <c r="PP56" s="19"/>
      <c r="PQ56" s="19"/>
      <c r="PR56" s="19"/>
      <c r="PS56" s="19"/>
      <c r="PT56" s="19"/>
      <c r="PU56" s="17"/>
      <c r="PV56" s="19"/>
      <c r="PW56" s="16"/>
      <c r="PX56" s="16"/>
      <c r="PY56" s="16"/>
      <c r="PZ56" s="19"/>
      <c r="QA56" s="16"/>
      <c r="QB56" s="16"/>
      <c r="QC56" s="19"/>
      <c r="QD56" s="17"/>
      <c r="QE56" s="19"/>
      <c r="QF56" s="16"/>
      <c r="QG56" s="16"/>
      <c r="QH56" s="16"/>
      <c r="QI56" s="19"/>
      <c r="QJ56" s="16"/>
      <c r="QK56" s="16"/>
      <c r="QL56" s="19"/>
      <c r="QM56" s="17"/>
      <c r="QN56" s="19"/>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49"/>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9"/>
      <c r="GT57" s="4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4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9"/>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6"/>
      <c r="KG57" s="16"/>
      <c r="KH57" s="16"/>
      <c r="KI57" s="16"/>
      <c r="KJ57" s="16"/>
      <c r="KK57" s="16"/>
      <c r="KL57" s="16"/>
      <c r="KM57" s="16"/>
      <c r="KN57" s="49"/>
      <c r="KO57" s="19"/>
      <c r="KP57" s="19"/>
      <c r="KQ57" s="19"/>
      <c r="KR57" s="19"/>
      <c r="KS57" s="19"/>
      <c r="KT57" s="17"/>
      <c r="KU57" s="16"/>
      <c r="KV57" s="16"/>
      <c r="KW57" s="16"/>
      <c r="KX57" s="16"/>
      <c r="KY57" s="19"/>
      <c r="KZ57" s="16"/>
      <c r="LA57" s="16"/>
      <c r="LB57" s="16"/>
      <c r="LC57" s="16"/>
      <c r="LD57" s="17"/>
      <c r="LE57" s="16"/>
      <c r="LF57" s="16"/>
      <c r="LG57" s="16"/>
      <c r="LH57" s="16"/>
      <c r="LI57" s="16"/>
      <c r="LJ57" s="16"/>
      <c r="LK57" s="49"/>
      <c r="LL57" s="16"/>
      <c r="LM57" s="16"/>
      <c r="LN57" s="19"/>
      <c r="LO57" s="19"/>
      <c r="LP57" s="19"/>
      <c r="LQ57" s="49"/>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6"/>
      <c r="MP57" s="49"/>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9"/>
      <c r="NO57" s="19"/>
      <c r="NP57" s="19"/>
      <c r="NQ57" s="19"/>
      <c r="NR57" s="19"/>
      <c r="NS57" s="17"/>
      <c r="NT57" s="19"/>
      <c r="NU57" s="19"/>
      <c r="NV57" s="19"/>
      <c r="NW57" s="19"/>
      <c r="NX57" s="19"/>
      <c r="NY57" s="17"/>
      <c r="NZ57" s="19"/>
      <c r="OA57" s="19"/>
      <c r="OB57" s="19"/>
      <c r="OC57" s="19"/>
      <c r="OD57" s="19"/>
      <c r="OE57" s="19"/>
      <c r="OF57" s="19"/>
      <c r="OG57" s="19"/>
      <c r="OH57" s="17"/>
      <c r="OI57" s="19"/>
      <c r="OJ57" s="19"/>
      <c r="OK57" s="19"/>
      <c r="OL57" s="19"/>
      <c r="OM57" s="19"/>
      <c r="ON57" s="19"/>
      <c r="OO57" s="19"/>
      <c r="OP57" s="19"/>
      <c r="OQ57" s="17"/>
      <c r="OR57" s="19"/>
      <c r="OS57" s="19"/>
      <c r="OT57" s="19"/>
      <c r="OU57" s="19"/>
      <c r="OV57" s="19"/>
      <c r="OW57" s="17"/>
      <c r="OX57" s="19"/>
      <c r="OY57" s="19"/>
      <c r="OZ57" s="19"/>
      <c r="PA57" s="19"/>
      <c r="PB57" s="19"/>
      <c r="PC57" s="17"/>
      <c r="PD57" s="19"/>
      <c r="PE57" s="19"/>
      <c r="PF57" s="19"/>
      <c r="PG57" s="19"/>
      <c r="PH57" s="19"/>
      <c r="PI57" s="19"/>
      <c r="PJ57" s="19"/>
      <c r="PK57" s="19"/>
      <c r="PL57" s="17"/>
      <c r="PM57" s="19"/>
      <c r="PN57" s="19"/>
      <c r="PO57" s="19"/>
      <c r="PP57" s="19"/>
      <c r="PQ57" s="19"/>
      <c r="PR57" s="19"/>
      <c r="PS57" s="19"/>
      <c r="PT57" s="19"/>
      <c r="PU57" s="17"/>
      <c r="PV57" s="19"/>
      <c r="PW57" s="16"/>
      <c r="PX57" s="16"/>
      <c r="PY57" s="16"/>
      <c r="PZ57" s="19"/>
      <c r="QA57" s="16"/>
      <c r="QB57" s="16"/>
      <c r="QC57" s="19"/>
      <c r="QD57" s="17"/>
      <c r="QE57" s="19"/>
      <c r="QF57" s="16"/>
      <c r="QG57" s="16"/>
      <c r="QH57" s="16"/>
      <c r="QI57" s="19"/>
      <c r="QJ57" s="16"/>
      <c r="QK57" s="16"/>
      <c r="QL57" s="19"/>
      <c r="QM57" s="17"/>
      <c r="QN57" s="19"/>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49"/>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9"/>
      <c r="GT58" s="4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4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9"/>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6"/>
      <c r="KG58" s="16"/>
      <c r="KH58" s="16"/>
      <c r="KI58" s="16"/>
      <c r="KJ58" s="16"/>
      <c r="KK58" s="16"/>
      <c r="KL58" s="16"/>
      <c r="KM58" s="16"/>
      <c r="KN58" s="49"/>
      <c r="KO58" s="19"/>
      <c r="KP58" s="19"/>
      <c r="KQ58" s="19"/>
      <c r="KR58" s="19"/>
      <c r="KS58" s="19"/>
      <c r="KT58" s="17"/>
      <c r="KU58" s="16"/>
      <c r="KV58" s="16"/>
      <c r="KW58" s="16"/>
      <c r="KX58" s="16"/>
      <c r="KY58" s="19"/>
      <c r="KZ58" s="16"/>
      <c r="LA58" s="16"/>
      <c r="LB58" s="16"/>
      <c r="LC58" s="16"/>
      <c r="LD58" s="17"/>
      <c r="LE58" s="16"/>
      <c r="LF58" s="16"/>
      <c r="LG58" s="16"/>
      <c r="LH58" s="16"/>
      <c r="LI58" s="16"/>
      <c r="LJ58" s="16"/>
      <c r="LK58" s="49"/>
      <c r="LL58" s="16"/>
      <c r="LM58" s="16"/>
      <c r="LN58" s="19"/>
      <c r="LO58" s="19"/>
      <c r="LP58" s="19"/>
      <c r="LQ58" s="49"/>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6"/>
      <c r="MP58" s="49"/>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9"/>
      <c r="NO58" s="19"/>
      <c r="NP58" s="19"/>
      <c r="NQ58" s="19"/>
      <c r="NR58" s="19"/>
      <c r="NS58" s="17"/>
      <c r="NT58" s="19"/>
      <c r="NU58" s="19"/>
      <c r="NV58" s="19"/>
      <c r="NW58" s="19"/>
      <c r="NX58" s="19"/>
      <c r="NY58" s="17"/>
      <c r="NZ58" s="19"/>
      <c r="OA58" s="19"/>
      <c r="OB58" s="19"/>
      <c r="OC58" s="19"/>
      <c r="OD58" s="19"/>
      <c r="OE58" s="19"/>
      <c r="OF58" s="19"/>
      <c r="OG58" s="19"/>
      <c r="OH58" s="17"/>
      <c r="OI58" s="19"/>
      <c r="OJ58" s="19"/>
      <c r="OK58" s="19"/>
      <c r="OL58" s="19"/>
      <c r="OM58" s="19"/>
      <c r="ON58" s="19"/>
      <c r="OO58" s="19"/>
      <c r="OP58" s="19"/>
      <c r="OQ58" s="17"/>
      <c r="OR58" s="19"/>
      <c r="OS58" s="19"/>
      <c r="OT58" s="19"/>
      <c r="OU58" s="19"/>
      <c r="OV58" s="19"/>
      <c r="OW58" s="17"/>
      <c r="OX58" s="19"/>
      <c r="OY58" s="19"/>
      <c r="OZ58" s="19"/>
      <c r="PA58" s="19"/>
      <c r="PB58" s="19"/>
      <c r="PC58" s="17"/>
      <c r="PD58" s="19"/>
      <c r="PE58" s="19"/>
      <c r="PF58" s="19"/>
      <c r="PG58" s="19"/>
      <c r="PH58" s="19"/>
      <c r="PI58" s="19"/>
      <c r="PJ58" s="19"/>
      <c r="PK58" s="19"/>
      <c r="PL58" s="17"/>
      <c r="PM58" s="19"/>
      <c r="PN58" s="19"/>
      <c r="PO58" s="19"/>
      <c r="PP58" s="19"/>
      <c r="PQ58" s="19"/>
      <c r="PR58" s="19"/>
      <c r="PS58" s="19"/>
      <c r="PT58" s="19"/>
      <c r="PU58" s="17"/>
      <c r="PV58" s="19"/>
      <c r="PW58" s="16"/>
      <c r="PX58" s="16"/>
      <c r="PY58" s="16"/>
      <c r="PZ58" s="19"/>
      <c r="QA58" s="16"/>
      <c r="QB58" s="16"/>
      <c r="QC58" s="19"/>
      <c r="QD58" s="17"/>
      <c r="QE58" s="19"/>
      <c r="QF58" s="16"/>
      <c r="QG58" s="16"/>
      <c r="QH58" s="16"/>
      <c r="QI58" s="19"/>
      <c r="QJ58" s="16"/>
      <c r="QK58" s="16"/>
      <c r="QL58" s="19"/>
      <c r="QM58" s="17"/>
      <c r="QN58" s="19"/>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49"/>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9"/>
      <c r="GT59" s="4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4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9"/>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6"/>
      <c r="KG59" s="16"/>
      <c r="KH59" s="16"/>
      <c r="KI59" s="16"/>
      <c r="KJ59" s="16"/>
      <c r="KK59" s="16"/>
      <c r="KL59" s="16"/>
      <c r="KM59" s="16"/>
      <c r="KN59" s="49"/>
      <c r="KO59" s="19"/>
      <c r="KP59" s="19"/>
      <c r="KQ59" s="19"/>
      <c r="KR59" s="19"/>
      <c r="KS59" s="19"/>
      <c r="KT59" s="17"/>
      <c r="KU59" s="16"/>
      <c r="KV59" s="16"/>
      <c r="KW59" s="16"/>
      <c r="KX59" s="16"/>
      <c r="KY59" s="19"/>
      <c r="KZ59" s="16"/>
      <c r="LA59" s="16"/>
      <c r="LB59" s="16"/>
      <c r="LC59" s="16"/>
      <c r="LD59" s="17"/>
      <c r="LE59" s="16"/>
      <c r="LF59" s="16"/>
      <c r="LG59" s="16"/>
      <c r="LH59" s="16"/>
      <c r="LI59" s="16"/>
      <c r="LJ59" s="16"/>
      <c r="LK59" s="49"/>
      <c r="LL59" s="16"/>
      <c r="LM59" s="16"/>
      <c r="LN59" s="19"/>
      <c r="LO59" s="19"/>
      <c r="LP59" s="19"/>
      <c r="LQ59" s="49"/>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6"/>
      <c r="MP59" s="49"/>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9"/>
      <c r="NO59" s="19"/>
      <c r="NP59" s="19"/>
      <c r="NQ59" s="19"/>
      <c r="NR59" s="19"/>
      <c r="NS59" s="17"/>
      <c r="NT59" s="19"/>
      <c r="NU59" s="19"/>
      <c r="NV59" s="19"/>
      <c r="NW59" s="19"/>
      <c r="NX59" s="19"/>
      <c r="NY59" s="17"/>
      <c r="NZ59" s="19"/>
      <c r="OA59" s="19"/>
      <c r="OB59" s="19"/>
      <c r="OC59" s="19"/>
      <c r="OD59" s="19"/>
      <c r="OE59" s="19"/>
      <c r="OF59" s="19"/>
      <c r="OG59" s="19"/>
      <c r="OH59" s="17"/>
      <c r="OI59" s="19"/>
      <c r="OJ59" s="19"/>
      <c r="OK59" s="19"/>
      <c r="OL59" s="19"/>
      <c r="OM59" s="19"/>
      <c r="ON59" s="19"/>
      <c r="OO59" s="19"/>
      <c r="OP59" s="19"/>
      <c r="OQ59" s="17"/>
      <c r="OR59" s="19"/>
      <c r="OS59" s="19"/>
      <c r="OT59" s="19"/>
      <c r="OU59" s="19"/>
      <c r="OV59" s="19"/>
      <c r="OW59" s="17"/>
      <c r="OX59" s="19"/>
      <c r="OY59" s="19"/>
      <c r="OZ59" s="19"/>
      <c r="PA59" s="19"/>
      <c r="PB59" s="19"/>
      <c r="PC59" s="17"/>
      <c r="PD59" s="19"/>
      <c r="PE59" s="19"/>
      <c r="PF59" s="19"/>
      <c r="PG59" s="19"/>
      <c r="PH59" s="19"/>
      <c r="PI59" s="19"/>
      <c r="PJ59" s="19"/>
      <c r="PK59" s="19"/>
      <c r="PL59" s="17"/>
      <c r="PM59" s="19"/>
      <c r="PN59" s="19"/>
      <c r="PO59" s="19"/>
      <c r="PP59" s="19"/>
      <c r="PQ59" s="19"/>
      <c r="PR59" s="19"/>
      <c r="PS59" s="19"/>
      <c r="PT59" s="19"/>
      <c r="PU59" s="17"/>
      <c r="PV59" s="19"/>
      <c r="PW59" s="16"/>
      <c r="PX59" s="16"/>
      <c r="PY59" s="16"/>
      <c r="PZ59" s="19"/>
      <c r="QA59" s="16"/>
      <c r="QB59" s="16"/>
      <c r="QC59" s="19"/>
      <c r="QD59" s="17"/>
      <c r="QE59" s="19"/>
      <c r="QF59" s="16"/>
      <c r="QG59" s="16"/>
      <c r="QH59" s="16"/>
      <c r="QI59" s="19"/>
      <c r="QJ59" s="16"/>
      <c r="QK59" s="16"/>
      <c r="QL59" s="19"/>
      <c r="QM59" s="17"/>
      <c r="QN59" s="19"/>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49"/>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9"/>
      <c r="GT60" s="4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4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9"/>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6"/>
      <c r="KG60" s="16"/>
      <c r="KH60" s="16"/>
      <c r="KI60" s="16"/>
      <c r="KJ60" s="16"/>
      <c r="KK60" s="16"/>
      <c r="KL60" s="16"/>
      <c r="KM60" s="16"/>
      <c r="KN60" s="49"/>
      <c r="KO60" s="19"/>
      <c r="KP60" s="19"/>
      <c r="KQ60" s="19"/>
      <c r="KR60" s="19"/>
      <c r="KS60" s="19"/>
      <c r="KT60" s="17"/>
      <c r="KU60" s="16"/>
      <c r="KV60" s="16"/>
      <c r="KW60" s="16"/>
      <c r="KX60" s="16"/>
      <c r="KY60" s="19"/>
      <c r="KZ60" s="16"/>
      <c r="LA60" s="16"/>
      <c r="LB60" s="16"/>
      <c r="LC60" s="16"/>
      <c r="LD60" s="17"/>
      <c r="LE60" s="16"/>
      <c r="LF60" s="16"/>
      <c r="LG60" s="16"/>
      <c r="LH60" s="16"/>
      <c r="LI60" s="16"/>
      <c r="LJ60" s="16"/>
      <c r="LK60" s="49"/>
      <c r="LL60" s="16"/>
      <c r="LM60" s="16"/>
      <c r="LN60" s="19"/>
      <c r="LO60" s="19"/>
      <c r="LP60" s="19"/>
      <c r="LQ60" s="49"/>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6"/>
      <c r="MP60" s="49"/>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9"/>
      <c r="NO60" s="19"/>
      <c r="NP60" s="19"/>
      <c r="NQ60" s="19"/>
      <c r="NR60" s="19"/>
      <c r="NS60" s="17"/>
      <c r="NT60" s="19"/>
      <c r="NU60" s="19"/>
      <c r="NV60" s="19"/>
      <c r="NW60" s="19"/>
      <c r="NX60" s="19"/>
      <c r="NY60" s="17"/>
      <c r="NZ60" s="19"/>
      <c r="OA60" s="19"/>
      <c r="OB60" s="19"/>
      <c r="OC60" s="19"/>
      <c r="OD60" s="19"/>
      <c r="OE60" s="19"/>
      <c r="OF60" s="19"/>
      <c r="OG60" s="19"/>
      <c r="OH60" s="17"/>
      <c r="OI60" s="19"/>
      <c r="OJ60" s="19"/>
      <c r="OK60" s="19"/>
      <c r="OL60" s="19"/>
      <c r="OM60" s="19"/>
      <c r="ON60" s="19"/>
      <c r="OO60" s="19"/>
      <c r="OP60" s="19"/>
      <c r="OQ60" s="17"/>
      <c r="OR60" s="19"/>
      <c r="OS60" s="19"/>
      <c r="OT60" s="19"/>
      <c r="OU60" s="19"/>
      <c r="OV60" s="19"/>
      <c r="OW60" s="17"/>
      <c r="OX60" s="19"/>
      <c r="OY60" s="19"/>
      <c r="OZ60" s="19"/>
      <c r="PA60" s="19"/>
      <c r="PB60" s="19"/>
      <c r="PC60" s="17"/>
      <c r="PD60" s="19"/>
      <c r="PE60" s="19"/>
      <c r="PF60" s="19"/>
      <c r="PG60" s="19"/>
      <c r="PH60" s="19"/>
      <c r="PI60" s="19"/>
      <c r="PJ60" s="19"/>
      <c r="PK60" s="19"/>
      <c r="PL60" s="17"/>
      <c r="PM60" s="19"/>
      <c r="PN60" s="19"/>
      <c r="PO60" s="19"/>
      <c r="PP60" s="19"/>
      <c r="PQ60" s="19"/>
      <c r="PR60" s="19"/>
      <c r="PS60" s="19"/>
      <c r="PT60" s="19"/>
      <c r="PU60" s="17"/>
      <c r="PV60" s="19"/>
      <c r="PW60" s="16"/>
      <c r="PX60" s="16"/>
      <c r="PY60" s="16"/>
      <c r="PZ60" s="19"/>
      <c r="QA60" s="16"/>
      <c r="QB60" s="16"/>
      <c r="QC60" s="19"/>
      <c r="QD60" s="17"/>
      <c r="QE60" s="19"/>
      <c r="QF60" s="16"/>
      <c r="QG60" s="16"/>
      <c r="QH60" s="16"/>
      <c r="QI60" s="19"/>
      <c r="QJ60" s="16"/>
      <c r="QK60" s="16"/>
      <c r="QL60" s="19"/>
      <c r="QM60" s="17"/>
      <c r="QN60" s="19"/>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75" t="s">
        <v>419</v>
      </c>
      <c r="C2" s="375"/>
      <c r="D2" s="375"/>
      <c r="E2" s="375"/>
    </row>
    <row r="3" spans="1:5" ht="12.75" customHeight="1" thickBot="1" x14ac:dyDescent="0.25">
      <c r="A3" s="159"/>
      <c r="B3" s="159"/>
      <c r="C3" s="115"/>
    </row>
    <row r="4" spans="1:5" ht="30" customHeight="1" thickBot="1" x14ac:dyDescent="0.25">
      <c r="B4" s="410" t="s">
        <v>84</v>
      </c>
      <c r="C4" s="411"/>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0.18181818181818199</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0.72727272727272696</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0.45454545454545497</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0.27272727272727298</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0.81818181818181801</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9.0909090909090898E-2</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0.27272727272727298</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9.0909090909090898E-2</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9.0909090909090898E-2</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0.45454545454545497</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9.0909090909090898E-2</v>
      </c>
    </row>
  </sheetData>
  <mergeCells count="2">
    <mergeCell ref="B2:E2"/>
    <mergeCell ref="B4:C4"/>
  </mergeCell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75" t="s">
        <v>421</v>
      </c>
      <c r="C2" s="375"/>
      <c r="D2" s="375"/>
    </row>
    <row r="3" spans="1:4" s="158" customFormat="1" ht="12.75" customHeight="1" thickBot="1" x14ac:dyDescent="0.25">
      <c r="A3" s="179"/>
      <c r="B3" s="159"/>
      <c r="C3" s="159"/>
      <c r="D3" s="179"/>
    </row>
    <row r="4" spans="1:4" ht="15" x14ac:dyDescent="0.2">
      <c r="B4" s="412" t="s">
        <v>6</v>
      </c>
      <c r="C4" s="413"/>
      <c r="D4" s="414"/>
    </row>
    <row r="5" spans="1:4" ht="30" customHeight="1" x14ac:dyDescent="0.2">
      <c r="B5" s="415" t="s">
        <v>84</v>
      </c>
      <c r="C5" s="416"/>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-0.36363636363636398</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-0.18181818181818199</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0.63636363636363602</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0.63636363636363602</v>
      </c>
    </row>
    <row r="10" spans="1:4" ht="13.5" thickBot="1" x14ac:dyDescent="0.25"/>
    <row r="11" spans="1:4" ht="15" x14ac:dyDescent="0.2">
      <c r="B11" s="412" t="s">
        <v>238</v>
      </c>
      <c r="C11" s="413"/>
      <c r="D11" s="414"/>
    </row>
    <row r="12" spans="1:4" ht="30" customHeight="1" x14ac:dyDescent="0.2">
      <c r="B12" s="415" t="s">
        <v>84</v>
      </c>
      <c r="C12" s="416"/>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-0.18181818181818199</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-0.54545454545454497</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0.18181818181818199</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0.18181818181818199</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75" t="s">
        <v>420</v>
      </c>
      <c r="C2" s="375"/>
      <c r="D2" s="375"/>
    </row>
    <row r="3" spans="2:4" ht="13.5" thickBot="1" x14ac:dyDescent="0.25">
      <c r="B3" s="143"/>
      <c r="C3" s="143"/>
      <c r="D3" s="143"/>
    </row>
    <row r="4" spans="2:4" ht="15.95" customHeight="1" x14ac:dyDescent="0.2">
      <c r="B4" s="396" t="s">
        <v>84</v>
      </c>
      <c r="C4" s="397"/>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-9.0909090909090898E-2</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-0.45454545454545497</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-0.54545454545454497</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-0.18181818181818199</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9.0909090909090898E-2</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0.18181818181818199</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0.18181818181818199</v>
      </c>
    </row>
    <row r="16" spans="2:4" ht="15.95" customHeight="1" x14ac:dyDescent="0.2">
      <c r="B16" s="207"/>
    </row>
  </sheetData>
  <mergeCells count="2">
    <mergeCell ref="B2:D2"/>
    <mergeCell ref="B4:C4"/>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17" t="s">
        <v>437</v>
      </c>
      <c r="C2" s="417"/>
      <c r="D2" s="417"/>
      <c r="E2" s="417"/>
      <c r="F2" s="417"/>
      <c r="G2" s="417"/>
      <c r="H2" s="417"/>
      <c r="I2" s="417"/>
      <c r="J2" s="417"/>
      <c r="K2" s="417"/>
      <c r="L2" s="417"/>
    </row>
    <row r="3" spans="2:12" ht="15.95" customHeight="1" x14ac:dyDescent="0.2"/>
    <row r="4" spans="2:12" x14ac:dyDescent="0.2">
      <c r="B4" s="205" t="s">
        <v>84</v>
      </c>
      <c r="C4" s="321" t="s">
        <v>405</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103680.727272727</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2717.7</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9447</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10591.090909090901</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5" sqref="E5"/>
    </sheetView>
  </sheetViews>
  <sheetFormatPr baseColWidth="10"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18" t="s">
        <v>438</v>
      </c>
      <c r="C2" s="418" t="s">
        <v>88</v>
      </c>
      <c r="D2" s="418" t="s">
        <v>88</v>
      </c>
      <c r="E2" s="418" t="s">
        <v>88</v>
      </c>
      <c r="F2" s="418" t="s">
        <v>88</v>
      </c>
      <c r="G2" s="418" t="s">
        <v>88</v>
      </c>
      <c r="H2" s="418" t="s">
        <v>88</v>
      </c>
      <c r="I2" s="418" t="s">
        <v>88</v>
      </c>
    </row>
    <row r="3" spans="2:9" ht="15.95" customHeight="1" x14ac:dyDescent="0.2">
      <c r="B3" s="207"/>
      <c r="C3" s="326"/>
      <c r="D3" s="207"/>
      <c r="E3" s="207"/>
      <c r="F3" s="207"/>
      <c r="G3" s="207"/>
      <c r="H3" s="207"/>
      <c r="I3" s="207"/>
    </row>
    <row r="4" spans="2:9" x14ac:dyDescent="0.2">
      <c r="B4" s="205" t="s">
        <v>84</v>
      </c>
      <c r="C4" s="319" t="s">
        <v>405</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38.6</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14.5</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15.1111111111111</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10.747999999999999</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workbookViewId="0">
      <selection activeCell="B6" sqref="B6"/>
    </sheetView>
  </sheetViews>
  <sheetFormatPr baseColWidth="10"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75" t="s">
        <v>422</v>
      </c>
      <c r="C2" s="375"/>
      <c r="D2" s="375"/>
    </row>
    <row r="3" spans="2:4" s="158" customFormat="1" ht="12.75" customHeight="1" thickBot="1" x14ac:dyDescent="0.25">
      <c r="B3" s="159"/>
      <c r="C3" s="159"/>
      <c r="D3" s="179"/>
    </row>
    <row r="4" spans="2:4" ht="15" x14ac:dyDescent="0.2">
      <c r="B4" s="412" t="s">
        <v>10</v>
      </c>
      <c r="C4" s="413"/>
      <c r="D4" s="414"/>
    </row>
    <row r="5" spans="2:4" ht="30" customHeight="1" x14ac:dyDescent="0.2">
      <c r="B5" s="419" t="s">
        <v>84</v>
      </c>
      <c r="C5" s="420"/>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0.30909090909090903</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0.17414141414141401</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0.23878787878787899</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0.22545454545454499</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5.2525252525252503E-2</v>
      </c>
    </row>
    <row r="11" spans="2:4" ht="13.5" thickBot="1" x14ac:dyDescent="0.25">
      <c r="B11" s="152"/>
      <c r="C11" s="153"/>
      <c r="D11" s="160"/>
    </row>
    <row r="12" spans="2:4" s="158" customFormat="1" ht="13.5" thickBot="1" x14ac:dyDescent="0.25">
      <c r="D12" s="161"/>
    </row>
    <row r="13" spans="2:4" ht="15" x14ac:dyDescent="0.2">
      <c r="B13" s="412" t="s">
        <v>83</v>
      </c>
      <c r="C13" s="413"/>
      <c r="D13" s="414"/>
    </row>
    <row r="14" spans="2:4" ht="30" customHeight="1" x14ac:dyDescent="0.2">
      <c r="B14" s="419" t="s">
        <v>84</v>
      </c>
      <c r="C14" s="420"/>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0.31515151515151502</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0.169292929292929</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0.24969696969697</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0.21333333333333299</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5.2525252525252503E-2</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23" t="s">
        <v>423</v>
      </c>
      <c r="C2" s="423"/>
      <c r="D2" s="423"/>
    </row>
    <row r="3" spans="2:4" ht="15.95" customHeight="1" thickBot="1" x14ac:dyDescent="0.25">
      <c r="B3" s="159"/>
      <c r="C3" s="159"/>
      <c r="D3" s="159"/>
    </row>
    <row r="4" spans="2:4" ht="15.95" customHeight="1" x14ac:dyDescent="0.2">
      <c r="B4" s="424" t="s">
        <v>10</v>
      </c>
      <c r="C4" s="425"/>
      <c r="D4" s="426"/>
    </row>
    <row r="5" spans="2:4" ht="27.75" customHeight="1" x14ac:dyDescent="0.2">
      <c r="B5" s="427" t="s">
        <v>84</v>
      </c>
      <c r="C5" s="428"/>
      <c r="D5" s="187" t="s">
        <v>193</v>
      </c>
    </row>
    <row r="6" spans="2:4" ht="15.95" customHeight="1" x14ac:dyDescent="0.2">
      <c r="B6" s="429" t="s">
        <v>244</v>
      </c>
      <c r="C6" s="430"/>
      <c r="D6" s="151">
        <f>+IF(Indice!$D$7="Bancos",VLOOKUP(Indice!$D$6,Bancos!$A:$AAV,MATCH(Indice!$C$43,Bancos!$A$1:$AAV$1,0)+ROW(A1)-1,0),IF(Indice!$D$7="CFC",VLOOKUP(Indice!$D$6,CFC!$A:$ABM,MATCH(Indice!$C$43,Bancos!$A$1:$AAV$1,0)+ROW(A1)-1,0),VLOOKUP(Indice!$D$6,Coop!$A:$ABM,MATCH(Indice!$C$43,Bancos!$A$1:$AAV$1,0)+ROW(A1)-1,0)))</f>
        <v>9.0909090909090898E-2</v>
      </c>
    </row>
    <row r="7" spans="2:4" ht="15.95" customHeight="1" x14ac:dyDescent="0.2">
      <c r="B7" s="421" t="s">
        <v>245</v>
      </c>
      <c r="C7" s="422"/>
      <c r="D7" s="151">
        <f>+IF(Indice!$D$7="Bancos",VLOOKUP(Indice!$D$6,Bancos!$A:$AAV,MATCH(Indice!$C$43,Bancos!$A$1:$AAV$1,0)+ROW(A2)-1,0),IF(Indice!$D$7="CFC",VLOOKUP(Indice!$D$6,CFC!$A:$ABM,MATCH(Indice!$C$43,Bancos!$A$1:$AAV$1,0)+ROW(A2)-1,0),VLOOKUP(Indice!$D$6,Coop!$A:$ABM,MATCH(Indice!$C$43,Bancos!$A$1:$AAV$1,0)+ROW(A2)-1,0)))</f>
        <v>0.63636363636363602</v>
      </c>
    </row>
    <row r="8" spans="2:4" ht="15.95" customHeight="1" x14ac:dyDescent="0.2">
      <c r="B8" s="421" t="s">
        <v>246</v>
      </c>
      <c r="C8" s="422"/>
      <c r="D8" s="151">
        <f>+IF(Indice!$D$7="Bancos",VLOOKUP(Indice!$D$6,Bancos!$A:$AAV,MATCH(Indice!$C$43,Bancos!$A$1:$AAV$1,0)+ROW(A3)-1,0),IF(Indice!$D$7="CFC",VLOOKUP(Indice!$D$6,CFC!$A:$ABM,MATCH(Indice!$C$43,Bancos!$A$1:$AAV$1,0)+ROW(A3)-1,0),VLOOKUP(Indice!$D$6,Coop!$A:$ABM,MATCH(Indice!$C$43,Bancos!$A$1:$AAV$1,0)+ROW(A3)-1,0)))</f>
        <v>0.18181818181818199</v>
      </c>
    </row>
    <row r="9" spans="2:4" ht="15.95" customHeight="1" x14ac:dyDescent="0.2">
      <c r="B9" s="421" t="s">
        <v>247</v>
      </c>
      <c r="C9" s="431"/>
      <c r="D9" s="151">
        <f>+IF(Indice!$D$7="Bancos",VLOOKUP(Indice!$D$6,Bancos!$A:$AAV,MATCH(Indice!$C$43,Bancos!$A$1:$AAV$1,0)+ROW(A4)-1,0),IF(Indice!$D$7="CFC",VLOOKUP(Indice!$D$6,CFC!$A:$ABM,MATCH(Indice!$C$43,Bancos!$A$1:$AAV$1,0)+ROW(A4)-1,0),VLOOKUP(Indice!$D$6,Coop!$A:$ABM,MATCH(Indice!$C$43,Bancos!$A$1:$AAV$1,0)+ROW(A4)-1,0)))</f>
        <v>9.0909090909090898E-2</v>
      </c>
    </row>
    <row r="10" spans="2:4" ht="15.95" customHeight="1" thickBot="1" x14ac:dyDescent="0.25">
      <c r="B10" s="432" t="s">
        <v>248</v>
      </c>
      <c r="C10" s="433"/>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24" t="s">
        <v>83</v>
      </c>
      <c r="C13" s="425"/>
      <c r="D13" s="426"/>
    </row>
    <row r="14" spans="2:4" ht="33" customHeight="1" x14ac:dyDescent="0.2">
      <c r="B14" s="427" t="s">
        <v>84</v>
      </c>
      <c r="C14" s="428"/>
      <c r="D14" s="187" t="s">
        <v>193</v>
      </c>
    </row>
    <row r="15" spans="2:4" ht="15.95" customHeight="1" x14ac:dyDescent="0.2">
      <c r="B15" s="429" t="s">
        <v>244</v>
      </c>
      <c r="C15" s="430"/>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21" t="s">
        <v>245</v>
      </c>
      <c r="C16" s="422"/>
      <c r="D16" s="151">
        <f>+IF(Indice!$D$7="Bancos",VLOOKUP(Indice!$D$6,Bancos!$A:$AAV,MATCH(Indice!$C$44,Bancos!$A$1:$AAV$1,0)+ROW(A2)-1,0),IF(Indice!$D$7="CFC",VLOOKUP(Indice!$D$6,CFC!$A:$ABM,MATCH(Indice!$C$44,Bancos!$A$1:$AAV$1,0)+ROW(A2)-1,0),VLOOKUP(Indice!$D$6,Coop!$A:$ABM,MATCH(Indice!$C$44,Bancos!$A$1:$AAV$1,0)+ROW(A2)-1,0)))</f>
        <v>0.63636363636363602</v>
      </c>
    </row>
    <row r="17" spans="2:4" ht="15.95" customHeight="1" x14ac:dyDescent="0.2">
      <c r="B17" s="421" t="s">
        <v>246</v>
      </c>
      <c r="C17" s="422"/>
      <c r="D17" s="151">
        <f>+IF(Indice!$D$7="Bancos",VLOOKUP(Indice!$D$6,Bancos!$A:$AAV,MATCH(Indice!$C$44,Bancos!$A$1:$AAV$1,0)+ROW(A3)-1,0),IF(Indice!$D$7="CFC",VLOOKUP(Indice!$D$6,CFC!$A:$ABM,MATCH(Indice!$C$44,Bancos!$A$1:$AAV$1,0)+ROW(A3)-1,0),VLOOKUP(Indice!$D$6,Coop!$A:$ABM,MATCH(Indice!$C$44,Bancos!$A$1:$AAV$1,0)+ROW(A3)-1,0)))</f>
        <v>0.18181818181818199</v>
      </c>
    </row>
    <row r="18" spans="2:4" ht="15.95" customHeight="1" x14ac:dyDescent="0.2">
      <c r="B18" s="421" t="s">
        <v>247</v>
      </c>
      <c r="C18" s="431"/>
      <c r="D18" s="151">
        <f>+IF(Indice!$D$7="Bancos",VLOOKUP(Indice!$D$6,Bancos!$A:$AAV,MATCH(Indice!$C$44,Bancos!$A$1:$AAV$1,0)+ROW(A4)-1,0),IF(Indice!$D$7="CFC",VLOOKUP(Indice!$D$6,CFC!$A:$ABM,MATCH(Indice!$C$44,Bancos!$A$1:$AAV$1,0)+ROW(A4)-1,0),VLOOKUP(Indice!$D$6,Coop!$A:$ABM,MATCH(Indice!$C$44,Bancos!$A$1:$AAV$1,0)+ROW(A4)-1,0)))</f>
        <v>0.18181818181818199</v>
      </c>
    </row>
    <row r="19" spans="2:4" ht="15.95" customHeight="1" thickBot="1" x14ac:dyDescent="0.25">
      <c r="B19" s="432" t="s">
        <v>248</v>
      </c>
      <c r="C19" s="433"/>
      <c r="D19" s="154">
        <f>+IF(Indice!$D$7="Bancos",VLOOKUP(Indice!$D$6,Bancos!$A:$AAV,MATCH(Indice!$C$44,Bancos!$A$1:$AAV$1,0)+ROW(A5)-1,0),IF(Indice!$D$7="CFC",VLOOKUP(Indice!$D$6,CFC!$A:$ABM,MATCH(Indice!$C$44,Bancos!$A$1:$AAV$1,0)+ROW(A5)-1,0),VLOOKUP(Indice!$D$6,Coop!$A:$ABM,MATCH(Indice!$C$44,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23" t="s">
        <v>424</v>
      </c>
      <c r="C2" s="423"/>
      <c r="D2" s="423"/>
    </row>
    <row r="3" spans="2:4" ht="15.95" customHeight="1" thickBot="1" x14ac:dyDescent="0.25">
      <c r="B3" s="159"/>
      <c r="C3" s="159"/>
      <c r="D3" s="159"/>
    </row>
    <row r="4" spans="2:4" ht="30.75" customHeight="1" x14ac:dyDescent="0.2">
      <c r="B4" s="388" t="s">
        <v>84</v>
      </c>
      <c r="C4" s="389"/>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0.36363636363636398</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0.63636363636363602</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0.36363636363636398</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0.36363636363636398</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0.18181818181818199</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9.0909090909090898E-2</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80" t="s">
        <v>425</v>
      </c>
      <c r="C2" s="380"/>
      <c r="D2" s="380"/>
      <c r="E2" s="380"/>
    </row>
    <row r="3" spans="2:5" s="158" customFormat="1" ht="12.75" customHeight="1" thickBot="1" x14ac:dyDescent="0.25">
      <c r="B3" s="159"/>
      <c r="C3" s="159"/>
      <c r="D3" s="159"/>
      <c r="E3" s="179"/>
    </row>
    <row r="4" spans="2:5" ht="30" customHeight="1" x14ac:dyDescent="0.2">
      <c r="B4" s="396" t="s">
        <v>84</v>
      </c>
      <c r="C4" s="397"/>
      <c r="D4" s="212" t="s">
        <v>193</v>
      </c>
    </row>
    <row r="5" spans="2:5" ht="12.75" customHeight="1" x14ac:dyDescent="0.2">
      <c r="B5" s="438" t="s">
        <v>257</v>
      </c>
      <c r="C5" s="439"/>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34" t="s">
        <v>258</v>
      </c>
      <c r="C6" s="435"/>
      <c r="D6" s="213">
        <f>+IF(Indice!$D$7="Bancos",VLOOKUP(Indice!$D$6,Bancos!$A:$AAV,MATCH(Indice!$C$46,Bancos!$A$1:$AAV$1,0)+ROW(A2)-1,0),IF(Indice!$D$7="CFC",VLOOKUP(Indice!$D$6,CFC!$A:$ABM,MATCH(Indice!$C$46,Bancos!$A$1:$AAV$1,0)+ROW(A2)-1,0),VLOOKUP(Indice!$D$6,Coop!$A:$ABM,MATCH(Indice!$C$46,Bancos!$A$1:$AAV$1,0)+ROW(A2)-1,0)))</f>
        <v>9.0909090909090898E-2</v>
      </c>
    </row>
    <row r="7" spans="2:5" ht="12.75" customHeight="1" x14ac:dyDescent="0.2">
      <c r="B7" s="434" t="s">
        <v>259</v>
      </c>
      <c r="C7" s="435"/>
      <c r="D7" s="213">
        <f>+IF(Indice!$D$7="Bancos",VLOOKUP(Indice!$D$6,Bancos!$A:$AAV,MATCH(Indice!$C$46,Bancos!$A$1:$AAV$1,0)+ROW(A3)-1,0),IF(Indice!$D$7="CFC",VLOOKUP(Indice!$D$6,CFC!$A:$ABM,MATCH(Indice!$C$46,Bancos!$A$1:$AAV$1,0)+ROW(A3)-1,0),VLOOKUP(Indice!$D$6,Coop!$A:$ABM,MATCH(Indice!$C$46,Bancos!$A$1:$AAV$1,0)+ROW(A3)-1,0)))</f>
        <v>9.0909090909090898E-2</v>
      </c>
    </row>
    <row r="8" spans="2:5" ht="12.75" customHeight="1" x14ac:dyDescent="0.2">
      <c r="B8" s="434" t="s">
        <v>260</v>
      </c>
      <c r="C8" s="435"/>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34" t="s">
        <v>261</v>
      </c>
      <c r="C9" s="435"/>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34" t="s">
        <v>262</v>
      </c>
      <c r="C10" s="435"/>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34" t="s">
        <v>255</v>
      </c>
      <c r="C11" s="435"/>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36" t="s">
        <v>256</v>
      </c>
      <c r="C12" s="437"/>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23" t="s">
        <v>426</v>
      </c>
      <c r="C2" s="423"/>
      <c r="D2" s="423"/>
    </row>
    <row r="3" spans="2:6" ht="12.75" customHeight="1" thickBot="1" x14ac:dyDescent="0.25">
      <c r="B3" s="159"/>
      <c r="C3" s="159"/>
      <c r="D3" s="159"/>
    </row>
    <row r="4" spans="2:6" ht="15" x14ac:dyDescent="0.2">
      <c r="B4" s="424" t="s">
        <v>10</v>
      </c>
      <c r="C4" s="425"/>
      <c r="D4" s="426"/>
      <c r="F4" s="215"/>
    </row>
    <row r="5" spans="2:6" ht="30" customHeight="1" x14ac:dyDescent="0.2">
      <c r="B5" s="415" t="s">
        <v>84</v>
      </c>
      <c r="C5" s="416"/>
      <c r="D5" s="187" t="s">
        <v>193</v>
      </c>
    </row>
    <row r="6" spans="2:6" ht="15" x14ac:dyDescent="0.25">
      <c r="B6" s="421" t="s">
        <v>244</v>
      </c>
      <c r="C6" s="431"/>
      <c r="D6" s="216">
        <f>+IF(Indice!$D$7="Bancos",VLOOKUP(Indice!$D$6,Bancos!$A:$AAV,MATCH(Indice!$C$47,Bancos!$A$1:$AAV$1,0)+ROW(A1)-1,0),IF(Indice!$D$7="CFC",VLOOKUP(Indice!$D$6,CFC!$A:$ABM,MATCH(Indice!$C$47,Bancos!$A$1:$AAV$1,0)+ROW(A1)-1,0),VLOOKUP(Indice!$D$6,Coop!$A:$ABM,MATCH(Indice!$C$47,Bancos!$A$1:$AAV$1,0)+ROW(A1)-1,0)))</f>
        <v>0.1</v>
      </c>
    </row>
    <row r="7" spans="2:6" ht="15" x14ac:dyDescent="0.25">
      <c r="B7" s="421" t="s">
        <v>245</v>
      </c>
      <c r="C7" s="431"/>
      <c r="D7" s="216">
        <f>+IF(Indice!$D$7="Bancos",VLOOKUP(Indice!$D$6,Bancos!$A:$AAV,MATCH(Indice!$C$47,Bancos!$A$1:$AAV$1,0)+ROW(A2)-1,0),IF(Indice!$D$7="CFC",VLOOKUP(Indice!$D$6,CFC!$A:$ABM,MATCH(Indice!$C$47,Bancos!$A$1:$AAV$1,0)+ROW(A2)-1,0),VLOOKUP(Indice!$D$6,Coop!$A:$ABM,MATCH(Indice!$C$47,Bancos!$A$1:$AAV$1,0)+ROW(A2)-1,0)))</f>
        <v>0.5</v>
      </c>
    </row>
    <row r="8" spans="2:6" ht="15" x14ac:dyDescent="0.25">
      <c r="B8" s="421" t="s">
        <v>246</v>
      </c>
      <c r="C8" s="431"/>
      <c r="D8" s="216">
        <f>+IF(Indice!$D$7="Bancos",VLOOKUP(Indice!$D$6,Bancos!$A:$AAV,MATCH(Indice!$C$47,Bancos!$A$1:$AAV$1,0)+ROW(A3)-1,0),IF(Indice!$D$7="CFC",VLOOKUP(Indice!$D$6,CFC!$A:$ABM,MATCH(Indice!$C$47,Bancos!$A$1:$AAV$1,0)+ROW(A3)-1,0),VLOOKUP(Indice!$D$6,Coop!$A:$ABM,MATCH(Indice!$C$47,Bancos!$A$1:$AAV$1,0)+ROW(A3)-1,0)))</f>
        <v>0.3</v>
      </c>
    </row>
    <row r="9" spans="2:6" ht="15" x14ac:dyDescent="0.25">
      <c r="B9" s="421" t="s">
        <v>247</v>
      </c>
      <c r="C9" s="431"/>
      <c r="D9" s="216">
        <f>+IF(Indice!$D$7="Bancos",VLOOKUP(Indice!$D$6,Bancos!$A:$AAV,MATCH(Indice!$C$47,Bancos!$A$1:$AAV$1,0)+ROW(A4)-1,0),IF(Indice!$D$7="CFC",VLOOKUP(Indice!$D$6,CFC!$A:$ABM,MATCH(Indice!$C$47,Bancos!$A$1:$AAV$1,0)+ROW(A4)-1,0),VLOOKUP(Indice!$D$6,Coop!$A:$ABM,MATCH(Indice!$C$47,Bancos!$A$1:$AAV$1,0)+ROW(A4)-1,0)))</f>
        <v>0.1</v>
      </c>
    </row>
    <row r="10" spans="2:6" ht="15.75" thickBot="1" x14ac:dyDescent="0.3">
      <c r="B10" s="432" t="s">
        <v>248</v>
      </c>
      <c r="C10" s="433"/>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24" t="s">
        <v>83</v>
      </c>
      <c r="C14" s="425"/>
      <c r="D14" s="426"/>
    </row>
    <row r="15" spans="2:6" ht="25.5" x14ac:dyDescent="0.2">
      <c r="B15" s="415" t="s">
        <v>84</v>
      </c>
      <c r="C15" s="416"/>
      <c r="D15" s="187" t="s">
        <v>193</v>
      </c>
    </row>
    <row r="16" spans="2:6" x14ac:dyDescent="0.2">
      <c r="B16" s="421" t="s">
        <v>244</v>
      </c>
      <c r="C16" s="431"/>
      <c r="D16" s="219">
        <f>+IF(Indice!$D$7="Bancos",VLOOKUP(Indice!$D$6,Bancos!$A:$AAV,MATCH(Indice!$C$48,Bancos!$A$1:$AAV$1,0)+ROW(A1)-1,0),IF(Indice!$D$7="CFC",VLOOKUP(Indice!$D$6,CFC!$A:$ABM,MATCH(Indice!$C$48,Bancos!$A$1:$AAV$1,0)+ROW(A1)-1,0),VLOOKUP(Indice!$D$6,Coop!$A:$ABM,MATCH(Indice!$C$48,Bancos!$A$1:$AAV$1,0)+ROW(A1)-1,0)))</f>
        <v>0</v>
      </c>
    </row>
    <row r="17" spans="2:4" x14ac:dyDescent="0.2">
      <c r="B17" s="421" t="s">
        <v>245</v>
      </c>
      <c r="C17" s="431"/>
      <c r="D17" s="219">
        <f>+IF(Indice!$D$7="Bancos",VLOOKUP(Indice!$D$6,Bancos!$A:$AAV,MATCH(Indice!$C$48,Bancos!$A$1:$AAV$1,0)+ROW(A2)-1,0),IF(Indice!$D$7="CFC",VLOOKUP(Indice!$D$6,CFC!$A:$ABM,MATCH(Indice!$C$48,Bancos!$A$1:$AAV$1,0)+ROW(A2)-1,0),VLOOKUP(Indice!$D$6,Coop!$A:$ABM,MATCH(Indice!$C$48,Bancos!$A$1:$AAV$1,0)+ROW(A2)-1,0)))</f>
        <v>0.2</v>
      </c>
    </row>
    <row r="18" spans="2:4" x14ac:dyDescent="0.2">
      <c r="B18" s="421" t="s">
        <v>246</v>
      </c>
      <c r="C18" s="431"/>
      <c r="D18" s="219">
        <f>+IF(Indice!$D$7="Bancos",VLOOKUP(Indice!$D$6,Bancos!$A:$AAV,MATCH(Indice!$C$48,Bancos!$A$1:$AAV$1,0)+ROW(A3)-1,0),IF(Indice!$D$7="CFC",VLOOKUP(Indice!$D$6,CFC!$A:$ABM,MATCH(Indice!$C$48,Bancos!$A$1:$AAV$1,0)+ROW(A3)-1,0),VLOOKUP(Indice!$D$6,Coop!$A:$ABM,MATCH(Indice!$C$48,Bancos!$A$1:$AAV$1,0)+ROW(A3)-1,0)))</f>
        <v>0.4</v>
      </c>
    </row>
    <row r="19" spans="2:4" x14ac:dyDescent="0.2">
      <c r="B19" s="421" t="s">
        <v>247</v>
      </c>
      <c r="C19" s="431"/>
      <c r="D19" s="219">
        <f>+IF(Indice!$D$7="Bancos",VLOOKUP(Indice!$D$6,Bancos!$A:$AAV,MATCH(Indice!$C$48,Bancos!$A$1:$AAV$1,0)+ROW(A4)-1,0),IF(Indice!$D$7="CFC",VLOOKUP(Indice!$D$6,CFC!$A:$ABM,MATCH(Indice!$C$48,Bancos!$A$1:$AAV$1,0)+ROW(A4)-1,0),VLOOKUP(Indice!$D$6,Coop!$A:$ABM,MATCH(Indice!$C$48,Bancos!$A$1:$AAV$1,0)+ROW(A4)-1,0)))</f>
        <v>0.4</v>
      </c>
    </row>
    <row r="20" spans="2:4" ht="13.5" thickBot="1" x14ac:dyDescent="0.25">
      <c r="B20" s="432" t="s">
        <v>248</v>
      </c>
      <c r="C20" s="433"/>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9.0909090909090898E-2</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L80"/>
  <sheetViews>
    <sheetView zoomScaleNormal="100" workbookViewId="0">
      <pane xSplit="1" ySplit="6" topLeftCell="JE38" activePane="bottomRight" state="frozen"/>
      <selection activeCell="B5" sqref="B5:C5"/>
      <selection pane="topRight" activeCell="B5" sqref="B5:C5"/>
      <selection pane="bottomLeft" activeCell="B5" sqref="B5:C5"/>
      <selection pane="bottomRight" activeCell="JL48" sqref="JL48"/>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5" t="s">
        <v>37</v>
      </c>
      <c r="C1" s="354"/>
      <c r="D1" s="355" t="s">
        <v>38</v>
      </c>
      <c r="E1" s="353"/>
      <c r="F1" s="353"/>
      <c r="G1" s="354"/>
      <c r="H1" s="353" t="s">
        <v>39</v>
      </c>
      <c r="I1" s="353"/>
      <c r="J1" s="353"/>
      <c r="K1" s="353"/>
      <c r="L1" s="353"/>
      <c r="M1" s="353"/>
      <c r="N1" s="353"/>
      <c r="O1" s="353"/>
      <c r="P1" s="353"/>
      <c r="Q1" s="353"/>
      <c r="R1" s="353"/>
      <c r="S1" s="353"/>
      <c r="T1" s="353"/>
      <c r="U1" s="353"/>
      <c r="V1" s="353"/>
      <c r="W1" s="354"/>
      <c r="X1" s="355" t="s">
        <v>40</v>
      </c>
      <c r="Y1" s="353"/>
      <c r="Z1" s="353"/>
      <c r="AA1" s="354"/>
      <c r="AB1" s="355" t="s">
        <v>82</v>
      </c>
      <c r="AC1" s="353"/>
      <c r="AD1" s="353"/>
      <c r="AE1" s="353"/>
      <c r="AF1" s="353"/>
      <c r="AG1" s="353"/>
      <c r="AH1" s="353"/>
      <c r="AI1" s="353"/>
      <c r="AJ1" s="353"/>
      <c r="AK1" s="353"/>
      <c r="AL1" s="353"/>
      <c r="AM1" s="353"/>
      <c r="AN1" s="353"/>
      <c r="AO1" s="353"/>
      <c r="AP1" s="353"/>
      <c r="AQ1" s="353"/>
      <c r="AR1" s="353"/>
      <c r="AS1" s="353"/>
      <c r="AT1" s="353"/>
      <c r="AU1" s="353"/>
      <c r="AV1" s="353"/>
      <c r="AW1" s="353"/>
      <c r="AX1" s="355" t="s">
        <v>41</v>
      </c>
      <c r="AY1" s="353"/>
      <c r="AZ1" s="353"/>
      <c r="BA1" s="353"/>
      <c r="BB1" s="353"/>
      <c r="BC1" s="353"/>
      <c r="BD1" s="353"/>
      <c r="BE1" s="353"/>
      <c r="BF1" s="353"/>
      <c r="BG1" s="353"/>
      <c r="BH1" s="353"/>
      <c r="BI1" s="353"/>
      <c r="BJ1" s="353"/>
      <c r="BK1" s="353"/>
      <c r="BL1" s="353"/>
      <c r="BM1" s="353"/>
      <c r="BN1" s="353"/>
      <c r="BO1" s="353"/>
      <c r="BP1" s="353"/>
      <c r="BQ1" s="353"/>
      <c r="BR1" s="353"/>
      <c r="BS1" s="353"/>
      <c r="BT1" s="353"/>
      <c r="BU1" s="354"/>
      <c r="BV1" s="355" t="s">
        <v>42</v>
      </c>
      <c r="BW1" s="354"/>
      <c r="BX1" s="355" t="s">
        <v>43</v>
      </c>
      <c r="BY1" s="353"/>
      <c r="BZ1" s="353"/>
      <c r="CA1" s="354"/>
      <c r="CB1" s="353" t="s">
        <v>44</v>
      </c>
      <c r="CC1" s="353"/>
      <c r="CD1" s="353"/>
      <c r="CE1" s="353"/>
      <c r="CF1" s="353"/>
      <c r="CG1" s="353"/>
      <c r="CH1" s="353"/>
      <c r="CI1" s="353"/>
      <c r="CJ1" s="353"/>
      <c r="CK1" s="353"/>
      <c r="CL1" s="353"/>
      <c r="CM1" s="353"/>
      <c r="CN1" s="353"/>
      <c r="CO1" s="353"/>
      <c r="CP1" s="353"/>
      <c r="CQ1" s="354"/>
      <c r="CR1" s="355" t="s">
        <v>45</v>
      </c>
      <c r="CS1" s="353"/>
      <c r="CT1" s="353"/>
      <c r="CU1" s="354"/>
      <c r="CV1" s="355" t="s">
        <v>46</v>
      </c>
      <c r="CW1" s="353"/>
      <c r="CX1" s="353"/>
      <c r="CY1" s="353"/>
      <c r="CZ1" s="353"/>
      <c r="DA1" s="353"/>
      <c r="DB1" s="353"/>
      <c r="DC1" s="353"/>
      <c r="DD1" s="353"/>
      <c r="DE1" s="353"/>
      <c r="DF1" s="353"/>
      <c r="DG1" s="353"/>
      <c r="DH1" s="353"/>
      <c r="DI1" s="353"/>
      <c r="DJ1" s="353"/>
      <c r="DK1" s="353"/>
      <c r="DL1" s="353"/>
      <c r="DM1" s="353"/>
      <c r="DN1" s="353"/>
      <c r="DO1" s="353"/>
      <c r="DP1" s="353"/>
      <c r="DQ1" s="353"/>
      <c r="DR1" s="355" t="s">
        <v>47</v>
      </c>
      <c r="DS1" s="353"/>
      <c r="DT1" s="353"/>
      <c r="DU1" s="353"/>
      <c r="DV1" s="353"/>
      <c r="DW1" s="353"/>
      <c r="DX1" s="353"/>
      <c r="DY1" s="353"/>
      <c r="DZ1" s="353"/>
      <c r="EA1" s="353"/>
      <c r="EB1" s="353"/>
      <c r="EC1" s="353"/>
      <c r="ED1" s="353"/>
      <c r="EE1" s="353"/>
      <c r="EF1" s="353"/>
      <c r="EG1" s="353"/>
      <c r="EH1" s="353"/>
      <c r="EI1" s="353"/>
      <c r="EJ1" s="353"/>
      <c r="EK1" s="353"/>
      <c r="EL1" s="353"/>
      <c r="EM1" s="353"/>
      <c r="EN1" s="353"/>
      <c r="EO1" s="353"/>
      <c r="EP1" s="355" t="s">
        <v>48</v>
      </c>
      <c r="EQ1" s="353"/>
      <c r="ER1" s="353"/>
      <c r="ES1" s="353"/>
      <c r="ET1" s="353"/>
      <c r="EU1" s="353"/>
      <c r="EV1" s="353"/>
      <c r="EW1" s="353"/>
      <c r="EX1" s="353"/>
      <c r="EY1" s="353"/>
      <c r="EZ1" s="353"/>
      <c r="FA1" s="353"/>
      <c r="FB1" s="353"/>
      <c r="FC1" s="353"/>
      <c r="FD1" s="353"/>
      <c r="FE1" s="353"/>
      <c r="FF1" s="353"/>
      <c r="FG1" s="353"/>
      <c r="FH1" s="353"/>
      <c r="FI1" s="353"/>
      <c r="FJ1" s="353"/>
      <c r="FK1" s="353"/>
      <c r="FL1" s="353"/>
      <c r="FM1" s="353"/>
      <c r="FN1" s="353"/>
      <c r="FO1" s="353"/>
      <c r="FP1" s="355" t="s">
        <v>49</v>
      </c>
      <c r="FQ1" s="353"/>
      <c r="FR1" s="353"/>
      <c r="FS1" s="353"/>
      <c r="FT1" s="353"/>
      <c r="FU1" s="353"/>
      <c r="FV1" s="353"/>
      <c r="FW1" s="353"/>
      <c r="FX1" s="353"/>
      <c r="FY1" s="353"/>
      <c r="FZ1" s="353"/>
      <c r="GA1" s="354"/>
      <c r="GB1" s="353" t="s">
        <v>50</v>
      </c>
      <c r="GC1" s="353"/>
      <c r="GD1" s="353"/>
      <c r="GE1" s="353"/>
      <c r="GF1" s="353"/>
      <c r="GG1" s="353"/>
      <c r="GH1" s="353"/>
      <c r="GI1" s="353"/>
      <c r="GJ1" s="353"/>
      <c r="GK1" s="353"/>
      <c r="GL1" s="353"/>
      <c r="GM1" s="353"/>
      <c r="GN1" s="353"/>
      <c r="GO1" s="353"/>
      <c r="GP1" s="353"/>
      <c r="GQ1" s="354"/>
      <c r="GR1" s="353" t="s">
        <v>51</v>
      </c>
      <c r="GS1" s="354"/>
      <c r="GT1" s="355" t="s">
        <v>52</v>
      </c>
      <c r="GU1" s="353"/>
      <c r="GV1" s="353"/>
      <c r="GW1" s="353"/>
      <c r="GX1" s="353"/>
      <c r="GY1" s="353"/>
      <c r="GZ1" s="353"/>
      <c r="HA1" s="354"/>
      <c r="HB1" s="353" t="s">
        <v>53</v>
      </c>
      <c r="HC1" s="353"/>
      <c r="HD1" s="353"/>
      <c r="HE1" s="353"/>
      <c r="HF1" s="353"/>
      <c r="HG1" s="353"/>
      <c r="HH1" s="353"/>
      <c r="HI1" s="353"/>
      <c r="HJ1" s="353"/>
      <c r="HK1" s="353"/>
      <c r="HL1" s="353"/>
      <c r="HM1" s="353"/>
      <c r="HN1" s="353"/>
      <c r="HO1" s="353"/>
      <c r="HP1" s="353"/>
      <c r="HQ1" s="354"/>
      <c r="HR1" s="355" t="s">
        <v>54</v>
      </c>
      <c r="HS1" s="353"/>
      <c r="HT1" s="353"/>
      <c r="HU1" s="353"/>
      <c r="HV1" s="353"/>
      <c r="HW1" s="353"/>
      <c r="HX1" s="353"/>
      <c r="HY1" s="355" t="s">
        <v>55</v>
      </c>
      <c r="HZ1" s="353"/>
      <c r="IA1" s="353"/>
      <c r="IB1" s="353"/>
      <c r="IC1" s="353"/>
      <c r="ID1" s="353"/>
      <c r="IE1" s="353"/>
      <c r="IF1" s="353"/>
      <c r="IG1" s="353"/>
      <c r="IH1" s="353"/>
      <c r="II1" s="353"/>
      <c r="IJ1" s="353"/>
      <c r="IK1" s="353"/>
      <c r="IL1" s="353"/>
      <c r="IM1" s="353"/>
      <c r="IN1" s="354"/>
      <c r="IO1" s="355" t="s">
        <v>56</v>
      </c>
      <c r="IP1" s="353"/>
      <c r="IQ1" s="353"/>
      <c r="IR1" s="353"/>
      <c r="IS1" s="353"/>
      <c r="IT1" s="353"/>
      <c r="IU1" s="354"/>
      <c r="IV1" s="355" t="s">
        <v>57</v>
      </c>
      <c r="IW1" s="353"/>
      <c r="IX1" s="353"/>
      <c r="IY1" s="353"/>
      <c r="IZ1" s="353"/>
      <c r="JA1" s="353"/>
      <c r="JB1" s="353"/>
      <c r="JC1" s="353"/>
      <c r="JD1" s="353"/>
      <c r="JE1" s="353"/>
      <c r="JF1" s="353"/>
      <c r="JG1" s="354"/>
      <c r="JH1" s="355" t="s">
        <v>58</v>
      </c>
      <c r="JI1" s="353"/>
      <c r="JJ1" s="353"/>
      <c r="JK1" s="353"/>
      <c r="JL1" s="353"/>
      <c r="JM1" s="353"/>
      <c r="JN1" s="353"/>
      <c r="JO1" s="353"/>
      <c r="JP1" s="353"/>
      <c r="JQ1" s="353"/>
      <c r="JR1" s="353"/>
      <c r="JS1" s="354"/>
      <c r="JT1" s="353" t="s">
        <v>59</v>
      </c>
      <c r="JU1" s="353"/>
      <c r="JV1" s="353"/>
      <c r="JW1" s="353"/>
      <c r="JX1" s="353"/>
      <c r="JY1" s="353"/>
      <c r="JZ1" s="353"/>
      <c r="KA1" s="353"/>
      <c r="KB1" s="353"/>
      <c r="KC1" s="353"/>
      <c r="KD1" s="353"/>
      <c r="KE1" s="354"/>
      <c r="KF1" s="353" t="s">
        <v>60</v>
      </c>
      <c r="KG1" s="353"/>
      <c r="KH1" s="353"/>
      <c r="KI1" s="353"/>
      <c r="KJ1" s="353"/>
      <c r="KK1" s="353"/>
      <c r="KL1" s="353"/>
      <c r="KM1" s="354"/>
      <c r="KN1" s="355" t="s">
        <v>61</v>
      </c>
      <c r="KO1" s="353"/>
      <c r="KP1" s="353"/>
      <c r="KQ1" s="353"/>
      <c r="KR1" s="353"/>
      <c r="KS1" s="353"/>
      <c r="KT1" s="354"/>
      <c r="KU1" s="353" t="s">
        <v>62</v>
      </c>
      <c r="KV1" s="353"/>
      <c r="KW1" s="353"/>
      <c r="KX1" s="353"/>
      <c r="KY1" s="353"/>
      <c r="KZ1" s="353"/>
      <c r="LA1" s="353"/>
      <c r="LB1" s="353"/>
      <c r="LC1" s="353"/>
      <c r="LD1" s="354"/>
      <c r="LE1" s="355" t="s">
        <v>63</v>
      </c>
      <c r="LF1" s="353"/>
      <c r="LG1" s="353"/>
      <c r="LH1" s="353"/>
      <c r="LI1" s="353"/>
      <c r="LJ1" s="354"/>
      <c r="LK1" s="355" t="s">
        <v>64</v>
      </c>
      <c r="LL1" s="353"/>
      <c r="LM1" s="353"/>
      <c r="LN1" s="353"/>
      <c r="LO1" s="353"/>
      <c r="LP1" s="354"/>
      <c r="LQ1" s="355" t="s">
        <v>65</v>
      </c>
      <c r="LR1" s="353"/>
      <c r="LS1" s="353"/>
      <c r="LT1" s="353"/>
      <c r="LU1" s="353"/>
      <c r="LV1" s="353"/>
      <c r="LW1" s="353"/>
      <c r="LX1" s="353"/>
      <c r="LY1" s="353"/>
      <c r="LZ1" s="354"/>
      <c r="MA1" s="355" t="s">
        <v>66</v>
      </c>
      <c r="MB1" s="353"/>
      <c r="MC1" s="353"/>
      <c r="MD1" s="353"/>
      <c r="ME1" s="353"/>
      <c r="MF1" s="353"/>
      <c r="MG1" s="353"/>
      <c r="MH1" s="353"/>
      <c r="MI1" s="298"/>
      <c r="MJ1" s="355" t="s">
        <v>67</v>
      </c>
      <c r="MK1" s="353"/>
      <c r="ML1" s="353"/>
      <c r="MM1" s="353"/>
      <c r="MN1" s="353"/>
      <c r="MO1" s="354"/>
      <c r="MP1" s="353" t="s">
        <v>68</v>
      </c>
      <c r="MQ1" s="353"/>
      <c r="MR1" s="353"/>
      <c r="MS1" s="353"/>
      <c r="MT1" s="353"/>
      <c r="MU1" s="354"/>
      <c r="MV1" s="355" t="s">
        <v>69</v>
      </c>
      <c r="MW1" s="353"/>
      <c r="MX1" s="353"/>
      <c r="MY1" s="353"/>
      <c r="MZ1" s="353"/>
      <c r="NA1" s="353"/>
      <c r="NB1" s="353"/>
      <c r="NC1" s="353"/>
      <c r="ND1" s="354"/>
      <c r="NE1" s="353" t="s">
        <v>70</v>
      </c>
      <c r="NF1" s="353"/>
      <c r="NG1" s="353"/>
      <c r="NH1" s="353"/>
      <c r="NI1" s="353"/>
      <c r="NJ1" s="353"/>
      <c r="NK1" s="353"/>
      <c r="NL1" s="353"/>
      <c r="NM1" s="354"/>
      <c r="NN1" s="355" t="s">
        <v>71</v>
      </c>
      <c r="NO1" s="353"/>
      <c r="NP1" s="353"/>
      <c r="NQ1" s="353"/>
      <c r="NR1" s="353"/>
      <c r="NS1" s="354"/>
      <c r="NT1" s="355" t="s">
        <v>72</v>
      </c>
      <c r="NU1" s="353"/>
      <c r="NV1" s="353"/>
      <c r="NW1" s="353"/>
      <c r="NX1" s="353"/>
      <c r="NY1" s="354"/>
      <c r="NZ1" s="355" t="s">
        <v>73</v>
      </c>
      <c r="OA1" s="353"/>
      <c r="OB1" s="353"/>
      <c r="OC1" s="353"/>
      <c r="OD1" s="353"/>
      <c r="OE1" s="353"/>
      <c r="OF1" s="353"/>
      <c r="OG1" s="353"/>
      <c r="OH1" s="298"/>
      <c r="OI1" s="353" t="s">
        <v>74</v>
      </c>
      <c r="OJ1" s="353"/>
      <c r="OK1" s="353"/>
      <c r="OL1" s="353"/>
      <c r="OM1" s="353"/>
      <c r="ON1" s="353"/>
      <c r="OO1" s="353"/>
      <c r="OP1" s="353"/>
      <c r="OQ1" s="354"/>
      <c r="OR1" s="355" t="s">
        <v>75</v>
      </c>
      <c r="OS1" s="353"/>
      <c r="OT1" s="353"/>
      <c r="OU1" s="353"/>
      <c r="OV1" s="353"/>
      <c r="OW1" s="354"/>
      <c r="OX1" s="355" t="s">
        <v>76</v>
      </c>
      <c r="OY1" s="353"/>
      <c r="OZ1" s="353"/>
      <c r="PA1" s="353"/>
      <c r="PB1" s="353"/>
      <c r="PC1" s="354"/>
      <c r="PD1" s="355" t="s">
        <v>77</v>
      </c>
      <c r="PE1" s="353"/>
      <c r="PF1" s="353"/>
      <c r="PG1" s="353"/>
      <c r="PH1" s="353"/>
      <c r="PI1" s="353"/>
      <c r="PJ1" s="353"/>
      <c r="PK1" s="353"/>
      <c r="PL1" s="354"/>
      <c r="PM1" s="355" t="s">
        <v>78</v>
      </c>
      <c r="PN1" s="353"/>
      <c r="PO1" s="353"/>
      <c r="PP1" s="353"/>
      <c r="PQ1" s="353"/>
      <c r="PR1" s="353"/>
      <c r="PS1" s="353"/>
      <c r="PT1" s="353"/>
      <c r="PU1" s="354"/>
      <c r="PV1" s="355" t="s">
        <v>79</v>
      </c>
      <c r="PW1" s="353"/>
      <c r="PX1" s="353"/>
      <c r="PY1" s="353"/>
      <c r="PZ1" s="353"/>
      <c r="QA1" s="353"/>
      <c r="QB1" s="353"/>
      <c r="QC1" s="353"/>
      <c r="QD1" s="354"/>
      <c r="QE1" s="355" t="s">
        <v>80</v>
      </c>
      <c r="QF1" s="353"/>
      <c r="QG1" s="353"/>
      <c r="QH1" s="353"/>
      <c r="QI1" s="353"/>
      <c r="QJ1" s="353"/>
      <c r="QK1" s="353"/>
      <c r="QL1" s="353"/>
      <c r="QM1" s="354"/>
      <c r="QN1" s="355" t="s">
        <v>81</v>
      </c>
      <c r="QO1" s="353"/>
      <c r="QP1" s="353"/>
      <c r="QQ1" s="353"/>
      <c r="QR1" s="353"/>
      <c r="QS1" s="353"/>
      <c r="QT1" s="353"/>
      <c r="QU1" s="353"/>
      <c r="QV1" s="353"/>
      <c r="QW1" s="355" t="s">
        <v>348</v>
      </c>
      <c r="QX1" s="353"/>
      <c r="QY1" s="353"/>
      <c r="QZ1" s="354"/>
      <c r="RA1" s="355" t="s">
        <v>349</v>
      </c>
      <c r="RB1" s="353"/>
      <c r="RC1" s="353"/>
      <c r="RD1" s="354"/>
      <c r="RE1" s="355" t="s">
        <v>350</v>
      </c>
      <c r="RF1" s="353"/>
      <c r="RG1" s="353"/>
      <c r="RH1" s="354"/>
      <c r="RI1" s="355" t="s">
        <v>351</v>
      </c>
      <c r="RJ1" s="353"/>
      <c r="RK1" s="353"/>
      <c r="RL1" s="354"/>
    </row>
    <row r="2" spans="1:480" s="2" customFormat="1" x14ac:dyDescent="0.25">
      <c r="A2" s="1"/>
      <c r="B2" s="355"/>
      <c r="C2" s="354"/>
      <c r="D2" s="65" t="s">
        <v>0</v>
      </c>
      <c r="E2" s="64" t="s">
        <v>1</v>
      </c>
      <c r="F2" s="64" t="s">
        <v>2</v>
      </c>
      <c r="G2" s="66" t="s">
        <v>3</v>
      </c>
      <c r="H2" s="353" t="s">
        <v>0</v>
      </c>
      <c r="I2" s="353"/>
      <c r="J2" s="353"/>
      <c r="K2" s="353"/>
      <c r="L2" s="353" t="s">
        <v>1</v>
      </c>
      <c r="M2" s="353"/>
      <c r="N2" s="353"/>
      <c r="O2" s="353"/>
      <c r="P2" s="353" t="s">
        <v>2</v>
      </c>
      <c r="Q2" s="353"/>
      <c r="R2" s="353"/>
      <c r="S2" s="353"/>
      <c r="T2" s="353" t="s">
        <v>3</v>
      </c>
      <c r="U2" s="353"/>
      <c r="V2" s="353"/>
      <c r="W2" s="354"/>
      <c r="X2" s="65" t="s">
        <v>0</v>
      </c>
      <c r="Y2" s="64" t="s">
        <v>1</v>
      </c>
      <c r="Z2" s="64" t="s">
        <v>2</v>
      </c>
      <c r="AA2" s="64" t="s">
        <v>3</v>
      </c>
      <c r="AB2" s="355" t="s">
        <v>4</v>
      </c>
      <c r="AC2" s="353"/>
      <c r="AD2" s="353"/>
      <c r="AE2" s="353"/>
      <c r="AF2" s="353"/>
      <c r="AG2" s="353"/>
      <c r="AH2" s="353"/>
      <c r="AI2" s="353"/>
      <c r="AJ2" s="353"/>
      <c r="AK2" s="353"/>
      <c r="AL2" s="353"/>
      <c r="AM2" s="353" t="s">
        <v>5</v>
      </c>
      <c r="AN2" s="353"/>
      <c r="AO2" s="353"/>
      <c r="AP2" s="353"/>
      <c r="AQ2" s="353"/>
      <c r="AR2" s="353"/>
      <c r="AS2" s="353"/>
      <c r="AT2" s="353"/>
      <c r="AU2" s="353"/>
      <c r="AV2" s="353"/>
      <c r="AW2" s="353"/>
      <c r="AX2" s="355" t="s">
        <v>4</v>
      </c>
      <c r="AY2" s="353"/>
      <c r="AZ2" s="353"/>
      <c r="BA2" s="353"/>
      <c r="BB2" s="353"/>
      <c r="BC2" s="353"/>
      <c r="BD2" s="353"/>
      <c r="BE2" s="353"/>
      <c r="BF2" s="353"/>
      <c r="BG2" s="353"/>
      <c r="BH2" s="353"/>
      <c r="BI2" s="353"/>
      <c r="BJ2" s="353" t="s">
        <v>5</v>
      </c>
      <c r="BK2" s="353"/>
      <c r="BL2" s="353"/>
      <c r="BM2" s="353"/>
      <c r="BN2" s="353"/>
      <c r="BO2" s="353"/>
      <c r="BP2" s="353"/>
      <c r="BQ2" s="353"/>
      <c r="BR2" s="353"/>
      <c r="BS2" s="353"/>
      <c r="BT2" s="353"/>
      <c r="BU2" s="354"/>
      <c r="BV2" s="355"/>
      <c r="BW2" s="354"/>
      <c r="BX2" s="296" t="s">
        <v>0</v>
      </c>
      <c r="BY2" s="297" t="s">
        <v>1</v>
      </c>
      <c r="BZ2" s="297" t="s">
        <v>2</v>
      </c>
      <c r="CA2" s="298" t="s">
        <v>3</v>
      </c>
      <c r="CB2" s="353" t="s">
        <v>0</v>
      </c>
      <c r="CC2" s="353"/>
      <c r="CD2" s="353"/>
      <c r="CE2" s="353"/>
      <c r="CF2" s="353" t="s">
        <v>1</v>
      </c>
      <c r="CG2" s="353"/>
      <c r="CH2" s="353"/>
      <c r="CI2" s="353"/>
      <c r="CJ2" s="353" t="s">
        <v>2</v>
      </c>
      <c r="CK2" s="353"/>
      <c r="CL2" s="353"/>
      <c r="CM2" s="353"/>
      <c r="CN2" s="353" t="s">
        <v>3</v>
      </c>
      <c r="CO2" s="353"/>
      <c r="CP2" s="353"/>
      <c r="CQ2" s="354"/>
      <c r="CR2" s="65" t="s">
        <v>0</v>
      </c>
      <c r="CS2" s="64" t="s">
        <v>1</v>
      </c>
      <c r="CT2" s="64" t="s">
        <v>2</v>
      </c>
      <c r="CU2" s="66" t="s">
        <v>3</v>
      </c>
      <c r="CV2" s="355" t="s">
        <v>4</v>
      </c>
      <c r="CW2" s="353"/>
      <c r="CX2" s="353"/>
      <c r="CY2" s="353"/>
      <c r="CZ2" s="353"/>
      <c r="DA2" s="353"/>
      <c r="DB2" s="353"/>
      <c r="DC2" s="353"/>
      <c r="DD2" s="353"/>
      <c r="DE2" s="353"/>
      <c r="DF2" s="353"/>
      <c r="DG2" s="353" t="s">
        <v>5</v>
      </c>
      <c r="DH2" s="353"/>
      <c r="DI2" s="353"/>
      <c r="DJ2" s="353"/>
      <c r="DK2" s="353"/>
      <c r="DL2" s="353"/>
      <c r="DM2" s="353"/>
      <c r="DN2" s="353"/>
      <c r="DO2" s="353"/>
      <c r="DP2" s="353"/>
      <c r="DQ2" s="353"/>
      <c r="DR2" s="355" t="s">
        <v>4</v>
      </c>
      <c r="DS2" s="353"/>
      <c r="DT2" s="353"/>
      <c r="DU2" s="353"/>
      <c r="DV2" s="353"/>
      <c r="DW2" s="353"/>
      <c r="DX2" s="353"/>
      <c r="DY2" s="353"/>
      <c r="DZ2" s="353"/>
      <c r="EA2" s="353"/>
      <c r="EB2" s="353"/>
      <c r="EC2" s="353"/>
      <c r="ED2" s="353" t="s">
        <v>5</v>
      </c>
      <c r="EE2" s="353"/>
      <c r="EF2" s="353"/>
      <c r="EG2" s="353"/>
      <c r="EH2" s="353"/>
      <c r="EI2" s="353"/>
      <c r="EJ2" s="353"/>
      <c r="EK2" s="353"/>
      <c r="EL2" s="353"/>
      <c r="EM2" s="353"/>
      <c r="EN2" s="353"/>
      <c r="EO2" s="353"/>
      <c r="EP2" s="355" t="s">
        <v>6</v>
      </c>
      <c r="EQ2" s="353"/>
      <c r="ER2" s="353"/>
      <c r="ES2" s="353"/>
      <c r="ET2" s="353"/>
      <c r="EU2" s="353"/>
      <c r="EV2" s="353"/>
      <c r="EW2" s="353"/>
      <c r="EX2" s="353"/>
      <c r="EY2" s="353"/>
      <c r="EZ2" s="353"/>
      <c r="FA2" s="353"/>
      <c r="FB2" s="353"/>
      <c r="FC2" s="353" t="s">
        <v>7</v>
      </c>
      <c r="FD2" s="353"/>
      <c r="FE2" s="353"/>
      <c r="FF2" s="353"/>
      <c r="FG2" s="353"/>
      <c r="FH2" s="353"/>
      <c r="FI2" s="353"/>
      <c r="FJ2" s="353"/>
      <c r="FK2" s="353"/>
      <c r="FL2" s="353"/>
      <c r="FM2" s="353"/>
      <c r="FN2" s="353"/>
      <c r="FO2" s="354"/>
      <c r="FP2" s="355" t="s">
        <v>6</v>
      </c>
      <c r="FQ2" s="353"/>
      <c r="FR2" s="353"/>
      <c r="FS2" s="353"/>
      <c r="FT2" s="353"/>
      <c r="FU2" s="353"/>
      <c r="FV2" s="353" t="s">
        <v>7</v>
      </c>
      <c r="FW2" s="353"/>
      <c r="FX2" s="353"/>
      <c r="FY2" s="353"/>
      <c r="FZ2" s="353"/>
      <c r="GA2" s="354"/>
      <c r="GB2" s="353"/>
      <c r="GC2" s="353"/>
      <c r="GD2" s="353"/>
      <c r="GE2" s="353"/>
      <c r="GF2" s="353"/>
      <c r="GG2" s="353"/>
      <c r="GH2" s="353"/>
      <c r="GI2" s="353"/>
      <c r="GJ2" s="353"/>
      <c r="GK2" s="353"/>
      <c r="GL2" s="353"/>
      <c r="GM2" s="353"/>
      <c r="GN2" s="353"/>
      <c r="GO2" s="353"/>
      <c r="GP2" s="353"/>
      <c r="GQ2" s="298"/>
      <c r="GR2" s="353" t="s">
        <v>8</v>
      </c>
      <c r="GS2" s="354"/>
      <c r="GT2" s="355" t="s">
        <v>9</v>
      </c>
      <c r="GU2" s="353"/>
      <c r="GV2" s="353"/>
      <c r="GW2" s="353"/>
      <c r="GX2" s="353"/>
      <c r="GY2" s="353"/>
      <c r="GZ2" s="353"/>
      <c r="HA2" s="354"/>
      <c r="HB2" s="353"/>
      <c r="HC2" s="353"/>
      <c r="HD2" s="353"/>
      <c r="HE2" s="353"/>
      <c r="HF2" s="353"/>
      <c r="HG2" s="353"/>
      <c r="HH2" s="353"/>
      <c r="HI2" s="353"/>
      <c r="HJ2" s="353"/>
      <c r="HK2" s="353"/>
      <c r="HL2" s="353"/>
      <c r="HM2" s="353"/>
      <c r="HN2" s="353"/>
      <c r="HO2" s="353"/>
      <c r="HP2" s="353"/>
      <c r="HQ2" s="298"/>
      <c r="HR2" s="353"/>
      <c r="HS2" s="353"/>
      <c r="HT2" s="353"/>
      <c r="HU2" s="353"/>
      <c r="HV2" s="353"/>
      <c r="HW2" s="353"/>
      <c r="HX2" s="353"/>
      <c r="HY2" s="353"/>
      <c r="HZ2" s="353"/>
      <c r="IA2" s="353"/>
      <c r="IB2" s="353"/>
      <c r="IC2" s="353"/>
      <c r="ID2" s="353"/>
      <c r="IE2" s="353"/>
      <c r="IF2" s="353"/>
      <c r="IG2" s="353"/>
      <c r="IH2" s="353"/>
      <c r="II2" s="353"/>
      <c r="IJ2" s="353"/>
      <c r="IK2" s="353"/>
      <c r="IL2" s="353"/>
      <c r="IM2" s="353"/>
      <c r="IN2" s="298"/>
      <c r="IO2" s="355"/>
      <c r="IP2" s="353"/>
      <c r="IQ2" s="353"/>
      <c r="IR2" s="353"/>
      <c r="IS2" s="353"/>
      <c r="IT2" s="353"/>
      <c r="IU2" s="354"/>
      <c r="IV2" s="355"/>
      <c r="IW2" s="353"/>
      <c r="IX2" s="353"/>
      <c r="IY2" s="353"/>
      <c r="IZ2" s="353"/>
      <c r="JA2" s="353"/>
      <c r="JB2" s="353"/>
      <c r="JC2" s="353"/>
      <c r="JD2" s="353"/>
      <c r="JE2" s="353"/>
      <c r="JF2" s="353"/>
      <c r="JG2" s="298"/>
      <c r="JH2" s="353"/>
      <c r="JI2" s="353"/>
      <c r="JJ2" s="353"/>
      <c r="JK2" s="353"/>
      <c r="JL2" s="353"/>
      <c r="JM2" s="353"/>
      <c r="JN2" s="353"/>
      <c r="JO2" s="353"/>
      <c r="JP2" s="353"/>
      <c r="JQ2" s="353"/>
      <c r="JR2" s="353"/>
      <c r="JS2" s="298"/>
      <c r="JT2" s="353"/>
      <c r="JU2" s="353"/>
      <c r="JV2" s="353"/>
      <c r="JW2" s="353"/>
      <c r="JX2" s="353"/>
      <c r="JY2" s="353"/>
      <c r="JZ2" s="353"/>
      <c r="KA2" s="353"/>
      <c r="KB2" s="353"/>
      <c r="KC2" s="353"/>
      <c r="KD2" s="353"/>
      <c r="KE2" s="298"/>
      <c r="KF2" s="353" t="s">
        <v>6</v>
      </c>
      <c r="KG2" s="353"/>
      <c r="KH2" s="353"/>
      <c r="KI2" s="353"/>
      <c r="KJ2" s="353" t="s">
        <v>7</v>
      </c>
      <c r="KK2" s="353"/>
      <c r="KL2" s="353"/>
      <c r="KM2" s="354"/>
      <c r="KN2" s="355"/>
      <c r="KO2" s="353"/>
      <c r="KP2" s="353"/>
      <c r="KQ2" s="353"/>
      <c r="KR2" s="353"/>
      <c r="KS2" s="353"/>
      <c r="KT2" s="354"/>
      <c r="KU2" s="353" t="s">
        <v>10</v>
      </c>
      <c r="KV2" s="353"/>
      <c r="KW2" s="353"/>
      <c r="KX2" s="353"/>
      <c r="KY2" s="353"/>
      <c r="KZ2" s="353" t="s">
        <v>11</v>
      </c>
      <c r="LA2" s="353"/>
      <c r="LB2" s="353"/>
      <c r="LC2" s="353"/>
      <c r="LD2" s="354"/>
      <c r="LE2" s="355" t="s">
        <v>10</v>
      </c>
      <c r="LF2" s="353"/>
      <c r="LG2" s="353"/>
      <c r="LH2" s="353"/>
      <c r="LI2" s="353"/>
      <c r="LJ2" s="354"/>
      <c r="LK2" s="355" t="s">
        <v>83</v>
      </c>
      <c r="LL2" s="353"/>
      <c r="LM2" s="353"/>
      <c r="LN2" s="353"/>
      <c r="LO2" s="353"/>
      <c r="LP2" s="354"/>
      <c r="LQ2" s="355"/>
      <c r="LR2" s="353"/>
      <c r="LS2" s="353"/>
      <c r="LT2" s="353"/>
      <c r="LU2" s="353"/>
      <c r="LV2" s="353"/>
      <c r="LW2" s="353"/>
      <c r="LX2" s="353"/>
      <c r="LY2" s="297"/>
      <c r="LZ2" s="298"/>
      <c r="MA2" s="353"/>
      <c r="MB2" s="353"/>
      <c r="MC2" s="353"/>
      <c r="MD2" s="353"/>
      <c r="ME2" s="353"/>
      <c r="MF2" s="353"/>
      <c r="MG2" s="353"/>
      <c r="MH2" s="353"/>
      <c r="MI2" s="298"/>
      <c r="MJ2" s="355" t="s">
        <v>10</v>
      </c>
      <c r="MK2" s="353"/>
      <c r="ML2" s="353"/>
      <c r="MM2" s="353"/>
      <c r="MN2" s="353"/>
      <c r="MO2" s="354"/>
      <c r="MP2" s="353" t="s">
        <v>83</v>
      </c>
      <c r="MQ2" s="353"/>
      <c r="MR2" s="353"/>
      <c r="MS2" s="353"/>
      <c r="MT2" s="353"/>
      <c r="MU2" s="354"/>
      <c r="MV2" s="355"/>
      <c r="MW2" s="353"/>
      <c r="MX2" s="353"/>
      <c r="MY2" s="353"/>
      <c r="MZ2" s="353"/>
      <c r="NA2" s="353"/>
      <c r="NB2" s="353"/>
      <c r="NC2" s="353"/>
      <c r="ND2" s="298"/>
      <c r="NE2" s="353"/>
      <c r="NF2" s="353"/>
      <c r="NG2" s="353"/>
      <c r="NH2" s="353"/>
      <c r="NI2" s="353"/>
      <c r="NJ2" s="353"/>
      <c r="NK2" s="353"/>
      <c r="NL2" s="353"/>
      <c r="NM2" s="298"/>
      <c r="NN2" s="355" t="s">
        <v>10</v>
      </c>
      <c r="NO2" s="353"/>
      <c r="NP2" s="353"/>
      <c r="NQ2" s="353"/>
      <c r="NR2" s="353"/>
      <c r="NS2" s="354"/>
      <c r="NT2" s="355" t="s">
        <v>83</v>
      </c>
      <c r="NU2" s="353"/>
      <c r="NV2" s="353"/>
      <c r="NW2" s="353"/>
      <c r="NX2" s="353"/>
      <c r="NY2" s="354"/>
      <c r="NZ2" s="355"/>
      <c r="OA2" s="353"/>
      <c r="OB2" s="353"/>
      <c r="OC2" s="353"/>
      <c r="OD2" s="353"/>
      <c r="OE2" s="353"/>
      <c r="OF2" s="353"/>
      <c r="OG2" s="353"/>
      <c r="OH2" s="298"/>
      <c r="OI2" s="353"/>
      <c r="OJ2" s="353"/>
      <c r="OK2" s="353"/>
      <c r="OL2" s="353"/>
      <c r="OM2" s="353"/>
      <c r="ON2" s="353"/>
      <c r="OO2" s="353"/>
      <c r="OP2" s="353"/>
      <c r="OQ2" s="298"/>
      <c r="OR2" s="355" t="s">
        <v>10</v>
      </c>
      <c r="OS2" s="353"/>
      <c r="OT2" s="353"/>
      <c r="OU2" s="353"/>
      <c r="OV2" s="353"/>
      <c r="OW2" s="354"/>
      <c r="OX2" s="355" t="s">
        <v>83</v>
      </c>
      <c r="OY2" s="353"/>
      <c r="OZ2" s="353"/>
      <c r="PA2" s="353"/>
      <c r="PB2" s="353"/>
      <c r="PC2" s="354"/>
      <c r="PD2" s="355"/>
      <c r="PE2" s="353"/>
      <c r="PF2" s="353"/>
      <c r="PG2" s="353"/>
      <c r="PH2" s="353"/>
      <c r="PI2" s="353"/>
      <c r="PJ2" s="353"/>
      <c r="PK2" s="353"/>
      <c r="PL2" s="298"/>
      <c r="PM2" s="355"/>
      <c r="PN2" s="353"/>
      <c r="PO2" s="353"/>
      <c r="PP2" s="353"/>
      <c r="PQ2" s="353"/>
      <c r="PR2" s="353"/>
      <c r="PS2" s="353"/>
      <c r="PT2" s="353"/>
      <c r="PU2" s="298"/>
      <c r="PV2" s="355"/>
      <c r="PW2" s="353"/>
      <c r="PX2" s="353"/>
      <c r="PY2" s="353"/>
      <c r="PZ2" s="353"/>
      <c r="QA2" s="353"/>
      <c r="QB2" s="353"/>
      <c r="QC2" s="353"/>
      <c r="QD2" s="298"/>
      <c r="QE2" s="355"/>
      <c r="QF2" s="353"/>
      <c r="QG2" s="353"/>
      <c r="QH2" s="353"/>
      <c r="QI2" s="353"/>
      <c r="QJ2" s="353"/>
      <c r="QK2" s="353"/>
      <c r="QL2" s="353"/>
      <c r="QM2" s="298"/>
      <c r="QN2" s="355"/>
      <c r="QO2" s="353"/>
      <c r="QP2" s="353"/>
      <c r="QQ2" s="353"/>
      <c r="QR2" s="353"/>
      <c r="QS2" s="353"/>
      <c r="QT2" s="353"/>
      <c r="QU2" s="353"/>
      <c r="QV2" s="353"/>
      <c r="QW2" s="355"/>
      <c r="QX2" s="353"/>
      <c r="QY2" s="353"/>
      <c r="QZ2" s="354"/>
      <c r="RA2" s="355"/>
      <c r="RB2" s="353"/>
      <c r="RC2" s="353"/>
      <c r="RD2" s="354"/>
      <c r="RE2" s="355"/>
      <c r="RF2" s="353"/>
      <c r="RG2" s="353"/>
      <c r="RH2" s="354"/>
      <c r="RI2" s="355"/>
      <c r="RJ2" s="353"/>
      <c r="RK2" s="353"/>
      <c r="RL2" s="354"/>
    </row>
    <row r="3" spans="1:480" s="2" customFormat="1" x14ac:dyDescent="0.25">
      <c r="A3" s="1"/>
      <c r="B3" s="355"/>
      <c r="C3" s="354"/>
      <c r="D3" s="6"/>
      <c r="E3" s="64"/>
      <c r="F3" s="64"/>
      <c r="G3" s="66"/>
      <c r="H3" s="7"/>
      <c r="I3" s="7"/>
      <c r="J3" s="7"/>
      <c r="K3" s="7"/>
      <c r="L3" s="353"/>
      <c r="M3" s="353"/>
      <c r="N3" s="353"/>
      <c r="O3" s="353"/>
      <c r="P3" s="353"/>
      <c r="Q3" s="353"/>
      <c r="R3" s="353"/>
      <c r="S3" s="353"/>
      <c r="T3" s="353"/>
      <c r="U3" s="353"/>
      <c r="V3" s="353"/>
      <c r="W3" s="354"/>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5"/>
      <c r="BY3" s="353"/>
      <c r="BZ3" s="353"/>
      <c r="CA3" s="354"/>
      <c r="CB3" s="7"/>
      <c r="CC3" s="7"/>
      <c r="CD3" s="7"/>
      <c r="CE3" s="7"/>
      <c r="CF3" s="353"/>
      <c r="CG3" s="353"/>
      <c r="CH3" s="353"/>
      <c r="CI3" s="353"/>
      <c r="CJ3" s="353"/>
      <c r="CK3" s="353"/>
      <c r="CL3" s="353"/>
      <c r="CM3" s="353"/>
      <c r="CN3" s="353"/>
      <c r="CO3" s="353"/>
      <c r="CP3" s="353"/>
      <c r="CQ3" s="354"/>
      <c r="CR3" s="355"/>
      <c r="CS3" s="353"/>
      <c r="CT3" s="353"/>
      <c r="CU3" s="354"/>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53"/>
      <c r="GS3" s="354"/>
      <c r="GT3" s="353"/>
      <c r="GU3" s="353"/>
      <c r="GV3" s="353"/>
      <c r="GW3" s="353"/>
      <c r="GX3" s="353"/>
      <c r="GY3" s="353"/>
      <c r="GZ3" s="353"/>
      <c r="HA3" s="353"/>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53"/>
      <c r="KV3" s="353"/>
      <c r="KW3" s="353"/>
      <c r="KX3" s="353"/>
      <c r="KY3" s="353"/>
      <c r="KZ3" s="353"/>
      <c r="LA3" s="353"/>
      <c r="LB3" s="353"/>
      <c r="LC3" s="353"/>
      <c r="LD3" s="354"/>
      <c r="LE3" s="353"/>
      <c r="LF3" s="353"/>
      <c r="LG3" s="353"/>
      <c r="LH3" s="353"/>
      <c r="LI3" s="353"/>
      <c r="LJ3" s="341"/>
      <c r="LK3" s="355"/>
      <c r="LL3" s="353"/>
      <c r="LM3" s="353"/>
      <c r="LN3" s="353"/>
      <c r="LO3" s="353"/>
      <c r="LP3" s="354"/>
      <c r="LQ3" s="355"/>
      <c r="LR3" s="353"/>
      <c r="LS3" s="353"/>
      <c r="LT3" s="353"/>
      <c r="LU3" s="353"/>
      <c r="LV3" s="353"/>
      <c r="LW3" s="353"/>
      <c r="LX3" s="353"/>
      <c r="LY3" s="297"/>
      <c r="LZ3" s="298"/>
      <c r="MA3" s="353"/>
      <c r="MB3" s="353"/>
      <c r="MC3" s="353"/>
      <c r="MD3" s="353"/>
      <c r="ME3" s="353"/>
      <c r="MF3" s="353"/>
      <c r="MG3" s="353"/>
      <c r="MH3" s="353"/>
      <c r="MI3" s="298"/>
      <c r="MJ3" s="353"/>
      <c r="MK3" s="353"/>
      <c r="ML3" s="353"/>
      <c r="MM3" s="353"/>
      <c r="MN3" s="353"/>
      <c r="MO3" s="341"/>
      <c r="MP3" s="353"/>
      <c r="MQ3" s="353"/>
      <c r="MR3" s="353"/>
      <c r="MS3" s="353"/>
      <c r="MT3" s="353"/>
      <c r="MU3" s="354"/>
      <c r="MV3" s="355"/>
      <c r="MW3" s="353"/>
      <c r="MX3" s="353"/>
      <c r="MY3" s="353"/>
      <c r="MZ3" s="353"/>
      <c r="NA3" s="353"/>
      <c r="NB3" s="353"/>
      <c r="NC3" s="353"/>
      <c r="ND3" s="354"/>
      <c r="NE3" s="355"/>
      <c r="NF3" s="353"/>
      <c r="NG3" s="353"/>
      <c r="NH3" s="353"/>
      <c r="NI3" s="353"/>
      <c r="NJ3" s="353"/>
      <c r="NK3" s="353"/>
      <c r="NL3" s="353"/>
      <c r="NM3" s="354"/>
      <c r="NN3" s="355"/>
      <c r="NO3" s="353"/>
      <c r="NP3" s="353"/>
      <c r="NQ3" s="353"/>
      <c r="NR3" s="353"/>
      <c r="NS3" s="354"/>
      <c r="NT3" s="355"/>
      <c r="NU3" s="353"/>
      <c r="NV3" s="353"/>
      <c r="NW3" s="353"/>
      <c r="NX3" s="353"/>
      <c r="NY3" s="354"/>
      <c r="NZ3" s="355"/>
      <c r="OA3" s="353"/>
      <c r="OB3" s="353"/>
      <c r="OC3" s="353"/>
      <c r="OD3" s="353"/>
      <c r="OE3" s="353"/>
      <c r="OF3" s="353"/>
      <c r="OG3" s="353"/>
      <c r="OH3" s="298"/>
      <c r="OI3" s="353"/>
      <c r="OJ3" s="353"/>
      <c r="OK3" s="353"/>
      <c r="OL3" s="353"/>
      <c r="OM3" s="353"/>
      <c r="ON3" s="353"/>
      <c r="OO3" s="353"/>
      <c r="OP3" s="353"/>
      <c r="OQ3" s="298"/>
      <c r="OR3" s="355"/>
      <c r="OS3" s="353"/>
      <c r="OT3" s="353"/>
      <c r="OU3" s="353"/>
      <c r="OV3" s="353"/>
      <c r="OW3" s="354"/>
      <c r="OX3" s="355"/>
      <c r="OY3" s="353"/>
      <c r="OZ3" s="353"/>
      <c r="PA3" s="353"/>
      <c r="PB3" s="353"/>
      <c r="PC3" s="354"/>
      <c r="PD3" s="355"/>
      <c r="PE3" s="353"/>
      <c r="PF3" s="353"/>
      <c r="PG3" s="353"/>
      <c r="PH3" s="353"/>
      <c r="PI3" s="353"/>
      <c r="PJ3" s="353"/>
      <c r="PK3" s="353"/>
      <c r="PL3" s="298"/>
      <c r="PM3" s="355"/>
      <c r="PN3" s="353"/>
      <c r="PO3" s="353"/>
      <c r="PP3" s="353"/>
      <c r="PQ3" s="353"/>
      <c r="PR3" s="353"/>
      <c r="PS3" s="353"/>
      <c r="PT3" s="353"/>
      <c r="PU3" s="298"/>
      <c r="PV3" s="355"/>
      <c r="PW3" s="353"/>
      <c r="PX3" s="353"/>
      <c r="PY3" s="353"/>
      <c r="PZ3" s="353"/>
      <c r="QA3" s="353"/>
      <c r="QB3" s="353"/>
      <c r="QC3" s="353"/>
      <c r="QD3" s="298"/>
      <c r="QE3" s="355"/>
      <c r="QF3" s="353"/>
      <c r="QG3" s="353"/>
      <c r="QH3" s="353"/>
      <c r="QI3" s="353"/>
      <c r="QJ3" s="353"/>
      <c r="QK3" s="353"/>
      <c r="QL3" s="353"/>
      <c r="QM3" s="298"/>
      <c r="QN3" s="355"/>
      <c r="QO3" s="353"/>
      <c r="QP3" s="353"/>
      <c r="QQ3" s="353"/>
      <c r="QR3" s="353"/>
      <c r="QS3" s="353"/>
      <c r="QT3" s="353"/>
      <c r="QU3" s="353"/>
      <c r="QV3" s="353"/>
      <c r="QW3" s="355"/>
      <c r="QX3" s="353"/>
      <c r="QY3" s="353"/>
      <c r="QZ3" s="354"/>
      <c r="RA3" s="355"/>
      <c r="RB3" s="353"/>
      <c r="RC3" s="353"/>
      <c r="RD3" s="354"/>
      <c r="RE3" s="355"/>
      <c r="RF3" s="353"/>
      <c r="RG3" s="353"/>
      <c r="RH3" s="354"/>
      <c r="RI3" s="355"/>
      <c r="RJ3" s="353"/>
      <c r="RK3" s="353"/>
      <c r="RL3" s="354"/>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434</v>
      </c>
      <c r="LK4" s="11" t="s">
        <v>13</v>
      </c>
      <c r="LL4" s="11" t="s">
        <v>14</v>
      </c>
      <c r="LM4" s="11" t="s">
        <v>15</v>
      </c>
      <c r="LN4" s="11" t="s">
        <v>16</v>
      </c>
      <c r="LO4" s="340" t="s">
        <v>17</v>
      </c>
      <c r="LP4" s="341" t="s">
        <v>434</v>
      </c>
      <c r="LQ4" s="11"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434</v>
      </c>
      <c r="NT4" s="11"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434</v>
      </c>
      <c r="OX4" s="11"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row>
    <row r="54" spans="1:480" x14ac:dyDescent="0.25">
      <c r="A54" s="33"/>
      <c r="B54" s="49"/>
      <c r="C54" s="17"/>
      <c r="D54" s="49"/>
      <c r="E54" s="19"/>
      <c r="F54" s="19"/>
      <c r="G54" s="17"/>
      <c r="H54" s="19"/>
      <c r="I54" s="19"/>
      <c r="J54" s="19"/>
      <c r="K54" s="19"/>
      <c r="L54" s="19"/>
      <c r="M54" s="19"/>
      <c r="N54" s="19"/>
      <c r="O54" s="19"/>
      <c r="P54" s="19"/>
      <c r="Q54" s="19"/>
      <c r="R54" s="19"/>
      <c r="S54" s="19"/>
      <c r="T54" s="19"/>
      <c r="U54" s="19"/>
      <c r="V54" s="19"/>
      <c r="W54" s="19"/>
      <c r="X54" s="49"/>
      <c r="Y54" s="19"/>
      <c r="Z54" s="19"/>
      <c r="AA54" s="19"/>
      <c r="AB54" s="49"/>
      <c r="AC54" s="19"/>
      <c r="AD54" s="19"/>
      <c r="AE54" s="19"/>
      <c r="AF54" s="19"/>
      <c r="AG54" s="19"/>
      <c r="AH54" s="19"/>
      <c r="AI54" s="19"/>
      <c r="AJ54" s="19"/>
      <c r="AK54" s="19"/>
      <c r="AL54" s="19"/>
      <c r="AM54" s="19"/>
      <c r="AN54" s="19"/>
      <c r="AO54" s="19"/>
      <c r="AP54" s="19"/>
      <c r="AQ54" s="19"/>
      <c r="AR54" s="19"/>
      <c r="AS54" s="19"/>
      <c r="AT54" s="19"/>
      <c r="AU54" s="19"/>
      <c r="AV54" s="19"/>
      <c r="AW54" s="17"/>
      <c r="AX54" s="49"/>
      <c r="AY54" s="19"/>
      <c r="AZ54" s="19"/>
      <c r="BA54" s="19"/>
      <c r="BB54" s="19"/>
      <c r="BC54" s="19"/>
      <c r="BD54" s="19"/>
      <c r="BE54" s="19"/>
      <c r="BF54" s="19"/>
      <c r="BG54" s="19"/>
      <c r="BH54" s="19"/>
      <c r="BI54" s="19"/>
      <c r="BJ54" s="19"/>
      <c r="BK54" s="19"/>
      <c r="BL54" s="19"/>
      <c r="BM54" s="19"/>
      <c r="BN54" s="19"/>
      <c r="BO54" s="19"/>
      <c r="BP54" s="19"/>
      <c r="BQ54" s="19"/>
      <c r="BR54" s="19"/>
      <c r="BS54" s="19"/>
      <c r="BT54" s="19"/>
      <c r="BU54" s="17"/>
      <c r="BV54" s="90"/>
      <c r="BW54" s="17"/>
      <c r="BX54" s="16"/>
      <c r="BY54" s="16"/>
      <c r="BZ54" s="16"/>
      <c r="CA54" s="17"/>
      <c r="CB54" s="19"/>
      <c r="CC54" s="19"/>
      <c r="CD54" s="19"/>
      <c r="CE54" s="19"/>
      <c r="CF54" s="19"/>
      <c r="CG54" s="19"/>
      <c r="CH54" s="19"/>
      <c r="CI54" s="19"/>
      <c r="CJ54" s="19"/>
      <c r="CK54" s="19"/>
      <c r="CL54" s="19"/>
      <c r="CM54" s="19"/>
      <c r="CN54" s="19"/>
      <c r="CO54" s="19"/>
      <c r="CP54" s="19"/>
      <c r="CQ54" s="17"/>
      <c r="CR54" s="16"/>
      <c r="CS54" s="16"/>
      <c r="CT54" s="16"/>
      <c r="CU54" s="17"/>
      <c r="CV54" s="49"/>
      <c r="CW54" s="19"/>
      <c r="CX54" s="19"/>
      <c r="CY54" s="19"/>
      <c r="CZ54" s="19"/>
      <c r="DA54" s="19"/>
      <c r="DB54" s="19"/>
      <c r="DC54" s="19"/>
      <c r="DD54" s="19"/>
      <c r="DE54" s="19"/>
      <c r="DF54" s="19"/>
      <c r="DG54" s="19"/>
      <c r="DH54" s="19"/>
      <c r="DI54" s="19"/>
      <c r="DJ54" s="19"/>
      <c r="DK54" s="19"/>
      <c r="DL54" s="19"/>
      <c r="DM54" s="19"/>
      <c r="DN54" s="19"/>
      <c r="DO54" s="19"/>
      <c r="DP54" s="19"/>
      <c r="DQ54" s="17"/>
      <c r="DR54" s="49"/>
      <c r="DS54" s="19"/>
      <c r="DT54" s="19"/>
      <c r="DU54" s="19"/>
      <c r="DV54" s="19"/>
      <c r="DW54" s="19"/>
      <c r="DX54" s="19"/>
      <c r="DY54" s="19"/>
      <c r="DZ54" s="19"/>
      <c r="EA54" s="19"/>
      <c r="EB54" s="19"/>
      <c r="EC54" s="19"/>
      <c r="ED54" s="19"/>
      <c r="EE54" s="19"/>
      <c r="EF54" s="19"/>
      <c r="EG54" s="19"/>
      <c r="EH54" s="19"/>
      <c r="EI54" s="19"/>
      <c r="EJ54" s="19"/>
      <c r="EK54" s="19"/>
      <c r="EL54" s="19"/>
      <c r="EM54" s="19"/>
      <c r="EN54" s="19"/>
      <c r="EO54" s="17"/>
      <c r="EP54" s="4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49"/>
      <c r="FQ54" s="19"/>
      <c r="FR54" s="19"/>
      <c r="FS54" s="19"/>
      <c r="FT54" s="19"/>
      <c r="FU54" s="19"/>
      <c r="FV54" s="19"/>
      <c r="FW54" s="19"/>
      <c r="FX54" s="19"/>
      <c r="FY54" s="19"/>
      <c r="FZ54" s="19"/>
      <c r="GA54" s="17"/>
      <c r="GB54" s="49"/>
      <c r="GC54" s="19"/>
      <c r="GD54" s="19"/>
      <c r="GE54" s="19"/>
      <c r="GF54" s="19"/>
      <c r="GG54" s="19"/>
      <c r="GH54" s="19"/>
      <c r="GI54" s="19"/>
      <c r="GJ54" s="19"/>
      <c r="GK54" s="19"/>
      <c r="GL54" s="19"/>
      <c r="GM54" s="19"/>
      <c r="GN54" s="19"/>
      <c r="GO54" s="19"/>
      <c r="GP54" s="19"/>
      <c r="GQ54" s="17"/>
      <c r="GR54" s="19"/>
      <c r="GS54" s="17"/>
      <c r="GT54" s="19"/>
      <c r="GU54" s="19"/>
      <c r="GV54" s="19"/>
      <c r="GW54" s="19"/>
      <c r="GX54" s="19"/>
      <c r="GY54" s="19"/>
      <c r="GZ54" s="19"/>
      <c r="HA54" s="17"/>
      <c r="HB54" s="4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9"/>
      <c r="JD54" s="16"/>
      <c r="JE54" s="16"/>
      <c r="JF54" s="19"/>
      <c r="JG54" s="17"/>
      <c r="JH54" s="16"/>
      <c r="JI54" s="16"/>
      <c r="JJ54" s="16"/>
      <c r="JK54" s="16"/>
      <c r="JL54" s="16"/>
      <c r="JM54" s="16"/>
      <c r="JN54" s="16"/>
      <c r="JO54" s="19"/>
      <c r="JP54" s="16"/>
      <c r="JQ54" s="16"/>
      <c r="JR54" s="19"/>
      <c r="JS54" s="17"/>
      <c r="JT54" s="19"/>
      <c r="JU54" s="16"/>
      <c r="JV54" s="16"/>
      <c r="JW54" s="16"/>
      <c r="JX54" s="16"/>
      <c r="JY54" s="16"/>
      <c r="JZ54" s="16"/>
      <c r="KA54" s="19"/>
      <c r="KB54" s="16"/>
      <c r="KC54" s="16"/>
      <c r="KD54" s="19"/>
      <c r="KE54" s="17"/>
      <c r="KF54" s="19"/>
      <c r="KG54" s="19"/>
      <c r="KH54" s="19"/>
      <c r="KI54" s="19"/>
      <c r="KJ54" s="19"/>
      <c r="KK54" s="19"/>
      <c r="KL54" s="19"/>
      <c r="KM54" s="19"/>
      <c r="KN54" s="49"/>
      <c r="KO54" s="19"/>
      <c r="KP54" s="19"/>
      <c r="KQ54" s="19"/>
      <c r="KR54" s="19"/>
      <c r="KS54" s="19"/>
      <c r="KT54" s="17"/>
      <c r="KU54" s="16"/>
      <c r="KV54" s="16"/>
      <c r="KW54" s="16"/>
      <c r="KX54" s="16"/>
      <c r="KY54" s="19"/>
      <c r="KZ54" s="16"/>
      <c r="LA54" s="16"/>
      <c r="LB54" s="16"/>
      <c r="LC54" s="16"/>
      <c r="LD54" s="17"/>
      <c r="LE54" s="16"/>
      <c r="LF54" s="16"/>
      <c r="LG54" s="16"/>
      <c r="LH54" s="16"/>
      <c r="LI54" s="16"/>
      <c r="LJ54" s="17"/>
      <c r="LK54" s="16"/>
      <c r="LL54" s="16"/>
      <c r="LM54" s="16"/>
      <c r="LN54" s="16"/>
      <c r="LO54" s="19"/>
      <c r="LP54" s="17"/>
      <c r="LQ54" s="16"/>
      <c r="LR54" s="16"/>
      <c r="LS54" s="16"/>
      <c r="LT54" s="16"/>
      <c r="LU54" s="19"/>
      <c r="LV54" s="16"/>
      <c r="LW54" s="16"/>
      <c r="LX54" s="19"/>
      <c r="LY54" s="19"/>
      <c r="LZ54" s="17"/>
      <c r="MA54" s="16"/>
      <c r="MB54" s="16"/>
      <c r="MC54" s="16"/>
      <c r="MD54" s="16"/>
      <c r="ME54" s="19"/>
      <c r="MF54" s="16"/>
      <c r="MG54" s="16"/>
      <c r="MH54" s="19"/>
      <c r="MI54" s="17"/>
      <c r="MJ54" s="16"/>
      <c r="MK54" s="16"/>
      <c r="ML54" s="16"/>
      <c r="MM54" s="16"/>
      <c r="MN54" s="16"/>
      <c r="MO54" s="17"/>
      <c r="MP54" s="16"/>
      <c r="MQ54" s="16"/>
      <c r="MR54" s="16"/>
      <c r="MS54" s="16"/>
      <c r="MT54" s="19"/>
      <c r="MU54" s="17"/>
      <c r="MV54" s="16"/>
      <c r="MW54" s="16"/>
      <c r="MX54" s="16"/>
      <c r="MY54" s="16"/>
      <c r="MZ54" s="19"/>
      <c r="NA54" s="16"/>
      <c r="NB54" s="16"/>
      <c r="NC54" s="19"/>
      <c r="ND54" s="17"/>
      <c r="NE54" s="19"/>
      <c r="NF54" s="16"/>
      <c r="NG54" s="16"/>
      <c r="NH54" s="16"/>
      <c r="NI54" s="19"/>
      <c r="NJ54" s="16"/>
      <c r="NK54" s="16"/>
      <c r="NL54" s="19"/>
      <c r="NM54" s="17"/>
      <c r="NN54" s="16"/>
      <c r="NO54" s="16"/>
      <c r="NP54" s="16"/>
      <c r="NQ54" s="16"/>
      <c r="NR54" s="16"/>
      <c r="NS54" s="17"/>
      <c r="NT54" s="16"/>
      <c r="NU54" s="16"/>
      <c r="NV54" s="16"/>
      <c r="NW54" s="16"/>
      <c r="NX54" s="19"/>
      <c r="NY54" s="17"/>
      <c r="NZ54" s="16"/>
      <c r="OA54" s="16"/>
      <c r="OB54" s="16"/>
      <c r="OC54" s="16"/>
      <c r="OD54" s="19"/>
      <c r="OE54" s="16"/>
      <c r="OF54" s="16"/>
      <c r="OG54" s="19"/>
      <c r="OH54" s="17"/>
      <c r="OI54" s="19"/>
      <c r="OJ54" s="16"/>
      <c r="OK54" s="16"/>
      <c r="OL54" s="16"/>
      <c r="OM54" s="19"/>
      <c r="ON54" s="16"/>
      <c r="OO54" s="16"/>
      <c r="OP54" s="19"/>
      <c r="OQ54" s="17"/>
      <c r="OR54" s="16"/>
      <c r="OS54" s="16"/>
      <c r="OT54" s="16"/>
      <c r="OU54" s="16"/>
      <c r="OV54" s="19"/>
      <c r="OW54" s="17"/>
      <c r="OX54" s="16"/>
      <c r="OY54" s="16"/>
      <c r="OZ54" s="16"/>
      <c r="PA54" s="16"/>
      <c r="PB54" s="19"/>
      <c r="PC54" s="17"/>
      <c r="PD54" s="16"/>
      <c r="PE54" s="16"/>
      <c r="PF54" s="16"/>
      <c r="PG54" s="16"/>
      <c r="PH54" s="19"/>
      <c r="PI54" s="16"/>
      <c r="PJ54" s="16"/>
      <c r="PK54" s="19"/>
      <c r="PL54" s="17"/>
      <c r="PM54" s="19"/>
      <c r="PN54" s="16"/>
      <c r="PO54" s="16"/>
      <c r="PP54" s="16"/>
      <c r="PQ54" s="19"/>
      <c r="PR54" s="16"/>
      <c r="PS54" s="16"/>
      <c r="PT54" s="19"/>
      <c r="PU54" s="17"/>
      <c r="PV54" s="16"/>
      <c r="PW54" s="16"/>
      <c r="PX54" s="16"/>
      <c r="PY54" s="16"/>
      <c r="PZ54" s="19"/>
      <c r="QA54" s="16"/>
      <c r="QB54" s="16"/>
      <c r="QC54" s="19"/>
      <c r="QD54" s="17"/>
      <c r="QE54" s="19"/>
      <c r="QF54" s="16"/>
      <c r="QG54" s="16"/>
      <c r="QH54" s="16"/>
      <c r="QI54" s="19"/>
      <c r="QJ54" s="16"/>
      <c r="QK54" s="16"/>
      <c r="QL54" s="19"/>
      <c r="QM54" s="17"/>
      <c r="QN54" s="16"/>
      <c r="QO54" s="16"/>
      <c r="QP54" s="16"/>
      <c r="QQ54" s="16"/>
      <c r="QR54" s="19"/>
      <c r="QS54" s="16"/>
      <c r="QT54" s="16"/>
      <c r="QU54" s="19"/>
      <c r="QV54" s="17"/>
      <c r="QW54" s="49"/>
      <c r="QX54" s="19"/>
      <c r="QY54" s="19"/>
      <c r="QZ54" s="17"/>
      <c r="RA54" s="49"/>
      <c r="RB54" s="19"/>
      <c r="RC54" s="19"/>
      <c r="RD54" s="17"/>
      <c r="RE54" s="49"/>
      <c r="RF54" s="19"/>
      <c r="RG54" s="19"/>
      <c r="RH54" s="17"/>
      <c r="RI54" s="49"/>
      <c r="RJ54" s="19"/>
      <c r="RK54" s="19"/>
      <c r="RL54" s="17"/>
    </row>
    <row r="55" spans="1:480" x14ac:dyDescent="0.25">
      <c r="A55" s="33"/>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90"/>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7"/>
      <c r="GT55" s="19"/>
      <c r="GU55" s="19"/>
      <c r="GV55" s="19"/>
      <c r="GW55" s="19"/>
      <c r="GX55" s="19"/>
      <c r="GY55" s="19"/>
      <c r="GZ55" s="19"/>
      <c r="HA55" s="17"/>
      <c r="HB55" s="4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6"/>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9"/>
      <c r="KG55" s="19"/>
      <c r="KH55" s="19"/>
      <c r="KI55" s="19"/>
      <c r="KJ55" s="19"/>
      <c r="KK55" s="19"/>
      <c r="KL55" s="19"/>
      <c r="KM55" s="19"/>
      <c r="KN55" s="49"/>
      <c r="KO55" s="19"/>
      <c r="KP55" s="19"/>
      <c r="KQ55" s="19"/>
      <c r="KR55" s="19"/>
      <c r="KS55" s="19"/>
      <c r="KT55" s="17"/>
      <c r="KU55" s="16"/>
      <c r="KV55" s="16"/>
      <c r="KW55" s="16"/>
      <c r="KX55" s="16"/>
      <c r="KY55" s="19"/>
      <c r="KZ55" s="16"/>
      <c r="LA55" s="16"/>
      <c r="LB55" s="16"/>
      <c r="LC55" s="16"/>
      <c r="LD55" s="17"/>
      <c r="LE55" s="16"/>
      <c r="LF55" s="16"/>
      <c r="LG55" s="16"/>
      <c r="LH55" s="16"/>
      <c r="LI55" s="16"/>
      <c r="LJ55" s="17"/>
      <c r="LK55" s="16"/>
      <c r="LL55" s="16"/>
      <c r="LM55" s="16"/>
      <c r="LN55" s="16"/>
      <c r="LO55" s="19"/>
      <c r="LP55" s="17"/>
      <c r="LQ55" s="16"/>
      <c r="LR55" s="16"/>
      <c r="LS55" s="16"/>
      <c r="LT55" s="16"/>
      <c r="LU55" s="19"/>
      <c r="LV55" s="16"/>
      <c r="LW55" s="16"/>
      <c r="LX55" s="19"/>
      <c r="LY55" s="19"/>
      <c r="LZ55" s="17"/>
      <c r="MA55" s="16"/>
      <c r="MB55" s="16"/>
      <c r="MC55" s="16"/>
      <c r="MD55" s="16"/>
      <c r="ME55" s="19"/>
      <c r="MF55" s="16"/>
      <c r="MG55" s="16"/>
      <c r="MH55" s="19"/>
      <c r="MI55" s="17"/>
      <c r="MJ55" s="16"/>
      <c r="MK55" s="16"/>
      <c r="ML55" s="16"/>
      <c r="MM55" s="16"/>
      <c r="MN55" s="16"/>
      <c r="MO55" s="17"/>
      <c r="MP55" s="16"/>
      <c r="MQ55" s="16"/>
      <c r="MR55" s="16"/>
      <c r="MS55" s="16"/>
      <c r="MT55" s="19"/>
      <c r="MU55" s="17"/>
      <c r="MV55" s="16"/>
      <c r="MW55" s="16"/>
      <c r="MX55" s="16"/>
      <c r="MY55" s="16"/>
      <c r="MZ55" s="19"/>
      <c r="NA55" s="16"/>
      <c r="NB55" s="16"/>
      <c r="NC55" s="19"/>
      <c r="ND55" s="17"/>
      <c r="NE55" s="19"/>
      <c r="NF55" s="16"/>
      <c r="NG55" s="16"/>
      <c r="NH55" s="16"/>
      <c r="NI55" s="19"/>
      <c r="NJ55" s="16"/>
      <c r="NK55" s="16"/>
      <c r="NL55" s="19"/>
      <c r="NM55" s="17"/>
      <c r="NN55" s="16"/>
      <c r="NO55" s="16"/>
      <c r="NP55" s="16"/>
      <c r="NQ55" s="16"/>
      <c r="NR55" s="16"/>
      <c r="NS55" s="17"/>
      <c r="NT55" s="16"/>
      <c r="NU55" s="16"/>
      <c r="NV55" s="16"/>
      <c r="NW55" s="16"/>
      <c r="NX55" s="19"/>
      <c r="NY55" s="17"/>
      <c r="NZ55" s="16"/>
      <c r="OA55" s="16"/>
      <c r="OB55" s="16"/>
      <c r="OC55" s="16"/>
      <c r="OD55" s="19"/>
      <c r="OE55" s="16"/>
      <c r="OF55" s="16"/>
      <c r="OG55" s="19"/>
      <c r="OH55" s="17"/>
      <c r="OI55" s="19"/>
      <c r="OJ55" s="16"/>
      <c r="OK55" s="16"/>
      <c r="OL55" s="16"/>
      <c r="OM55" s="19"/>
      <c r="ON55" s="16"/>
      <c r="OO55" s="16"/>
      <c r="OP55" s="19"/>
      <c r="OQ55" s="17"/>
      <c r="OR55" s="16"/>
      <c r="OS55" s="16"/>
      <c r="OT55" s="16"/>
      <c r="OU55" s="16"/>
      <c r="OV55" s="19"/>
      <c r="OW55" s="17"/>
      <c r="OX55" s="16"/>
      <c r="OY55" s="16"/>
      <c r="OZ55" s="16"/>
      <c r="PA55" s="16"/>
      <c r="PB55" s="19"/>
      <c r="PC55" s="17"/>
      <c r="PD55" s="16"/>
      <c r="PE55" s="16"/>
      <c r="PF55" s="16"/>
      <c r="PG55" s="16"/>
      <c r="PH55" s="19"/>
      <c r="PI55" s="16"/>
      <c r="PJ55" s="16"/>
      <c r="PK55" s="19"/>
      <c r="PL55" s="17"/>
      <c r="PM55" s="19"/>
      <c r="PN55" s="16"/>
      <c r="PO55" s="16"/>
      <c r="PP55" s="16"/>
      <c r="PQ55" s="19"/>
      <c r="PR55" s="16"/>
      <c r="PS55" s="16"/>
      <c r="PT55" s="19"/>
      <c r="PU55" s="17"/>
      <c r="PV55" s="16"/>
      <c r="PW55" s="16"/>
      <c r="PX55" s="16"/>
      <c r="PY55" s="16"/>
      <c r="PZ55" s="19"/>
      <c r="QA55" s="16"/>
      <c r="QB55" s="16"/>
      <c r="QC55" s="19"/>
      <c r="QD55" s="17"/>
      <c r="QE55" s="19"/>
      <c r="QF55" s="16"/>
      <c r="QG55" s="16"/>
      <c r="QH55" s="16"/>
      <c r="QI55" s="19"/>
      <c r="QJ55" s="16"/>
      <c r="QK55" s="16"/>
      <c r="QL55" s="19"/>
      <c r="QM55" s="17"/>
      <c r="QN55" s="16"/>
      <c r="QO55" s="16"/>
      <c r="QP55" s="16"/>
      <c r="QQ55" s="16"/>
      <c r="QR55" s="19"/>
      <c r="QS55" s="16"/>
      <c r="QT55" s="16"/>
      <c r="QU55" s="19"/>
      <c r="QV55" s="17"/>
      <c r="QW55" s="49"/>
      <c r="QX55" s="19"/>
      <c r="QY55" s="19"/>
      <c r="QZ55" s="17"/>
      <c r="RA55" s="49"/>
      <c r="RB55" s="19"/>
      <c r="RC55" s="19"/>
      <c r="RD55" s="17"/>
      <c r="RE55" s="49"/>
      <c r="RF55" s="19"/>
      <c r="RG55" s="19"/>
      <c r="RH55" s="17"/>
      <c r="RI55" s="49"/>
      <c r="RJ55" s="19"/>
      <c r="RK55" s="19"/>
      <c r="RL55" s="17"/>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90"/>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7"/>
      <c r="GT56" s="19"/>
      <c r="GU56" s="19"/>
      <c r="GV56" s="19"/>
      <c r="GW56" s="19"/>
      <c r="GX56" s="19"/>
      <c r="GY56" s="19"/>
      <c r="GZ56" s="19"/>
      <c r="HA56" s="17"/>
      <c r="HB56" s="4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6"/>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9"/>
      <c r="KG56" s="19"/>
      <c r="KH56" s="19"/>
      <c r="KI56" s="19"/>
      <c r="KJ56" s="19"/>
      <c r="KK56" s="19"/>
      <c r="KL56" s="19"/>
      <c r="KM56" s="19"/>
      <c r="KN56" s="49"/>
      <c r="KO56" s="19"/>
      <c r="KP56" s="19"/>
      <c r="KQ56" s="19"/>
      <c r="KR56" s="19"/>
      <c r="KS56" s="19"/>
      <c r="KT56" s="17"/>
      <c r="KU56" s="16"/>
      <c r="KV56" s="16"/>
      <c r="KW56" s="16"/>
      <c r="KX56" s="16"/>
      <c r="KY56" s="19"/>
      <c r="KZ56" s="16"/>
      <c r="LA56" s="16"/>
      <c r="LB56" s="16"/>
      <c r="LC56" s="16"/>
      <c r="LD56" s="17"/>
      <c r="LE56" s="16"/>
      <c r="LF56" s="16"/>
      <c r="LG56" s="16"/>
      <c r="LH56" s="16"/>
      <c r="LI56" s="16"/>
      <c r="LJ56" s="17"/>
      <c r="LK56" s="16"/>
      <c r="LL56" s="16"/>
      <c r="LM56" s="16"/>
      <c r="LN56" s="16"/>
      <c r="LO56" s="19"/>
      <c r="LP56" s="17"/>
      <c r="LQ56" s="16"/>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7"/>
      <c r="MP56" s="16"/>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6"/>
      <c r="NO56" s="16"/>
      <c r="NP56" s="16"/>
      <c r="NQ56" s="16"/>
      <c r="NR56" s="16"/>
      <c r="NS56" s="17"/>
      <c r="NT56" s="16"/>
      <c r="NU56" s="16"/>
      <c r="NV56" s="16"/>
      <c r="NW56" s="16"/>
      <c r="NX56" s="19"/>
      <c r="NY56" s="17"/>
      <c r="NZ56" s="16"/>
      <c r="OA56" s="16"/>
      <c r="OB56" s="16"/>
      <c r="OC56" s="16"/>
      <c r="OD56" s="19"/>
      <c r="OE56" s="16"/>
      <c r="OF56" s="16"/>
      <c r="OG56" s="19"/>
      <c r="OH56" s="17"/>
      <c r="OI56" s="19"/>
      <c r="OJ56" s="16"/>
      <c r="OK56" s="16"/>
      <c r="OL56" s="16"/>
      <c r="OM56" s="19"/>
      <c r="ON56" s="16"/>
      <c r="OO56" s="16"/>
      <c r="OP56" s="19"/>
      <c r="OQ56" s="17"/>
      <c r="OR56" s="16"/>
      <c r="OS56" s="16"/>
      <c r="OT56" s="16"/>
      <c r="OU56" s="16"/>
      <c r="OV56" s="19"/>
      <c r="OW56" s="17"/>
      <c r="OX56" s="16"/>
      <c r="OY56" s="16"/>
      <c r="OZ56" s="16"/>
      <c r="PA56" s="16"/>
      <c r="PB56" s="19"/>
      <c r="PC56" s="17"/>
      <c r="PD56" s="16"/>
      <c r="PE56" s="16"/>
      <c r="PF56" s="16"/>
      <c r="PG56" s="16"/>
      <c r="PH56" s="19"/>
      <c r="PI56" s="16"/>
      <c r="PJ56" s="16"/>
      <c r="PK56" s="19"/>
      <c r="PL56" s="17"/>
      <c r="PM56" s="19"/>
      <c r="PN56" s="16"/>
      <c r="PO56" s="16"/>
      <c r="PP56" s="16"/>
      <c r="PQ56" s="19"/>
      <c r="PR56" s="16"/>
      <c r="PS56" s="16"/>
      <c r="PT56" s="19"/>
      <c r="PU56" s="17"/>
      <c r="PV56" s="16"/>
      <c r="PW56" s="16"/>
      <c r="PX56" s="16"/>
      <c r="PY56" s="16"/>
      <c r="PZ56" s="19"/>
      <c r="QA56" s="16"/>
      <c r="QB56" s="16"/>
      <c r="QC56" s="19"/>
      <c r="QD56" s="17"/>
      <c r="QE56" s="19"/>
      <c r="QF56" s="16"/>
      <c r="QG56" s="16"/>
      <c r="QH56" s="16"/>
      <c r="QI56" s="19"/>
      <c r="QJ56" s="16"/>
      <c r="QK56" s="16"/>
      <c r="QL56" s="19"/>
      <c r="QM56" s="17"/>
      <c r="QN56" s="16"/>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90"/>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7"/>
      <c r="GT57" s="19"/>
      <c r="GU57" s="19"/>
      <c r="GV57" s="19"/>
      <c r="GW57" s="19"/>
      <c r="GX57" s="19"/>
      <c r="GY57" s="19"/>
      <c r="GZ57" s="19"/>
      <c r="HA57" s="17"/>
      <c r="HB57" s="4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6"/>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9"/>
      <c r="KG57" s="19"/>
      <c r="KH57" s="19"/>
      <c r="KI57" s="19"/>
      <c r="KJ57" s="19"/>
      <c r="KK57" s="19"/>
      <c r="KL57" s="19"/>
      <c r="KM57" s="19"/>
      <c r="KN57" s="49"/>
      <c r="KO57" s="19"/>
      <c r="KP57" s="19"/>
      <c r="KQ57" s="19"/>
      <c r="KR57" s="19"/>
      <c r="KS57" s="19"/>
      <c r="KT57" s="17"/>
      <c r="KU57" s="16"/>
      <c r="KV57" s="16"/>
      <c r="KW57" s="16"/>
      <c r="KX57" s="16"/>
      <c r="KY57" s="19"/>
      <c r="KZ57" s="16"/>
      <c r="LA57" s="16"/>
      <c r="LB57" s="16"/>
      <c r="LC57" s="16"/>
      <c r="LD57" s="17"/>
      <c r="LE57" s="16"/>
      <c r="LF57" s="16"/>
      <c r="LG57" s="16"/>
      <c r="LH57" s="16"/>
      <c r="LI57" s="16"/>
      <c r="LJ57" s="17"/>
      <c r="LK57" s="16"/>
      <c r="LL57" s="16"/>
      <c r="LM57" s="16"/>
      <c r="LN57" s="16"/>
      <c r="LO57" s="19"/>
      <c r="LP57" s="17"/>
      <c r="LQ57" s="16"/>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7"/>
      <c r="MP57" s="16"/>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6"/>
      <c r="NO57" s="16"/>
      <c r="NP57" s="16"/>
      <c r="NQ57" s="16"/>
      <c r="NR57" s="16"/>
      <c r="NS57" s="17"/>
      <c r="NT57" s="16"/>
      <c r="NU57" s="16"/>
      <c r="NV57" s="16"/>
      <c r="NW57" s="16"/>
      <c r="NX57" s="19"/>
      <c r="NY57" s="17"/>
      <c r="NZ57" s="16"/>
      <c r="OA57" s="16"/>
      <c r="OB57" s="16"/>
      <c r="OC57" s="16"/>
      <c r="OD57" s="19"/>
      <c r="OE57" s="16"/>
      <c r="OF57" s="16"/>
      <c r="OG57" s="19"/>
      <c r="OH57" s="17"/>
      <c r="OI57" s="19"/>
      <c r="OJ57" s="16"/>
      <c r="OK57" s="16"/>
      <c r="OL57" s="16"/>
      <c r="OM57" s="19"/>
      <c r="ON57" s="16"/>
      <c r="OO57" s="16"/>
      <c r="OP57" s="19"/>
      <c r="OQ57" s="17"/>
      <c r="OR57" s="16"/>
      <c r="OS57" s="16"/>
      <c r="OT57" s="16"/>
      <c r="OU57" s="16"/>
      <c r="OV57" s="19"/>
      <c r="OW57" s="17"/>
      <c r="OX57" s="16"/>
      <c r="OY57" s="16"/>
      <c r="OZ57" s="16"/>
      <c r="PA57" s="16"/>
      <c r="PB57" s="19"/>
      <c r="PC57" s="17"/>
      <c r="PD57" s="16"/>
      <c r="PE57" s="16"/>
      <c r="PF57" s="16"/>
      <c r="PG57" s="16"/>
      <c r="PH57" s="19"/>
      <c r="PI57" s="16"/>
      <c r="PJ57" s="16"/>
      <c r="PK57" s="19"/>
      <c r="PL57" s="17"/>
      <c r="PM57" s="19"/>
      <c r="PN57" s="16"/>
      <c r="PO57" s="16"/>
      <c r="PP57" s="16"/>
      <c r="PQ57" s="19"/>
      <c r="PR57" s="16"/>
      <c r="PS57" s="16"/>
      <c r="PT57" s="19"/>
      <c r="PU57" s="17"/>
      <c r="PV57" s="16"/>
      <c r="PW57" s="16"/>
      <c r="PX57" s="16"/>
      <c r="PY57" s="16"/>
      <c r="PZ57" s="19"/>
      <c r="QA57" s="16"/>
      <c r="QB57" s="16"/>
      <c r="QC57" s="19"/>
      <c r="QD57" s="17"/>
      <c r="QE57" s="19"/>
      <c r="QF57" s="16"/>
      <c r="QG57" s="16"/>
      <c r="QH57" s="16"/>
      <c r="QI57" s="19"/>
      <c r="QJ57" s="16"/>
      <c r="QK57" s="16"/>
      <c r="QL57" s="19"/>
      <c r="QM57" s="17"/>
      <c r="QN57" s="16"/>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90"/>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7"/>
      <c r="GT58" s="19"/>
      <c r="GU58" s="19"/>
      <c r="GV58" s="19"/>
      <c r="GW58" s="19"/>
      <c r="GX58" s="19"/>
      <c r="GY58" s="19"/>
      <c r="GZ58" s="19"/>
      <c r="HA58" s="17"/>
      <c r="HB58" s="4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6"/>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9"/>
      <c r="KG58" s="19"/>
      <c r="KH58" s="19"/>
      <c r="KI58" s="19"/>
      <c r="KJ58" s="19"/>
      <c r="KK58" s="19"/>
      <c r="KL58" s="19"/>
      <c r="KM58" s="19"/>
      <c r="KN58" s="49"/>
      <c r="KO58" s="19"/>
      <c r="KP58" s="19"/>
      <c r="KQ58" s="19"/>
      <c r="KR58" s="19"/>
      <c r="KS58" s="19"/>
      <c r="KT58" s="17"/>
      <c r="KU58" s="16"/>
      <c r="KV58" s="16"/>
      <c r="KW58" s="16"/>
      <c r="KX58" s="16"/>
      <c r="KY58" s="19"/>
      <c r="KZ58" s="16"/>
      <c r="LA58" s="16"/>
      <c r="LB58" s="16"/>
      <c r="LC58" s="16"/>
      <c r="LD58" s="17"/>
      <c r="LE58" s="16"/>
      <c r="LF58" s="16"/>
      <c r="LG58" s="16"/>
      <c r="LH58" s="16"/>
      <c r="LI58" s="16"/>
      <c r="LJ58" s="17"/>
      <c r="LK58" s="16"/>
      <c r="LL58" s="16"/>
      <c r="LM58" s="16"/>
      <c r="LN58" s="16"/>
      <c r="LO58" s="19"/>
      <c r="LP58" s="17"/>
      <c r="LQ58" s="16"/>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7"/>
      <c r="MP58" s="16"/>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6"/>
      <c r="NO58" s="16"/>
      <c r="NP58" s="16"/>
      <c r="NQ58" s="16"/>
      <c r="NR58" s="16"/>
      <c r="NS58" s="17"/>
      <c r="NT58" s="16"/>
      <c r="NU58" s="16"/>
      <c r="NV58" s="16"/>
      <c r="NW58" s="16"/>
      <c r="NX58" s="19"/>
      <c r="NY58" s="17"/>
      <c r="NZ58" s="16"/>
      <c r="OA58" s="16"/>
      <c r="OB58" s="16"/>
      <c r="OC58" s="16"/>
      <c r="OD58" s="19"/>
      <c r="OE58" s="16"/>
      <c r="OF58" s="16"/>
      <c r="OG58" s="19"/>
      <c r="OH58" s="17"/>
      <c r="OI58" s="19"/>
      <c r="OJ58" s="16"/>
      <c r="OK58" s="16"/>
      <c r="OL58" s="16"/>
      <c r="OM58" s="19"/>
      <c r="ON58" s="16"/>
      <c r="OO58" s="16"/>
      <c r="OP58" s="19"/>
      <c r="OQ58" s="17"/>
      <c r="OR58" s="16"/>
      <c r="OS58" s="16"/>
      <c r="OT58" s="16"/>
      <c r="OU58" s="16"/>
      <c r="OV58" s="19"/>
      <c r="OW58" s="17"/>
      <c r="OX58" s="16"/>
      <c r="OY58" s="16"/>
      <c r="OZ58" s="16"/>
      <c r="PA58" s="16"/>
      <c r="PB58" s="19"/>
      <c r="PC58" s="17"/>
      <c r="PD58" s="16"/>
      <c r="PE58" s="16"/>
      <c r="PF58" s="16"/>
      <c r="PG58" s="16"/>
      <c r="PH58" s="19"/>
      <c r="PI58" s="16"/>
      <c r="PJ58" s="16"/>
      <c r="PK58" s="19"/>
      <c r="PL58" s="17"/>
      <c r="PM58" s="19"/>
      <c r="PN58" s="16"/>
      <c r="PO58" s="16"/>
      <c r="PP58" s="16"/>
      <c r="PQ58" s="19"/>
      <c r="PR58" s="16"/>
      <c r="PS58" s="16"/>
      <c r="PT58" s="19"/>
      <c r="PU58" s="17"/>
      <c r="PV58" s="16"/>
      <c r="PW58" s="16"/>
      <c r="PX58" s="16"/>
      <c r="PY58" s="16"/>
      <c r="PZ58" s="19"/>
      <c r="QA58" s="16"/>
      <c r="QB58" s="16"/>
      <c r="QC58" s="19"/>
      <c r="QD58" s="17"/>
      <c r="QE58" s="19"/>
      <c r="QF58" s="16"/>
      <c r="QG58" s="16"/>
      <c r="QH58" s="16"/>
      <c r="QI58" s="19"/>
      <c r="QJ58" s="16"/>
      <c r="QK58" s="16"/>
      <c r="QL58" s="19"/>
      <c r="QM58" s="17"/>
      <c r="QN58" s="16"/>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90"/>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7"/>
      <c r="GT59" s="19"/>
      <c r="GU59" s="19"/>
      <c r="GV59" s="19"/>
      <c r="GW59" s="19"/>
      <c r="GX59" s="19"/>
      <c r="GY59" s="19"/>
      <c r="GZ59" s="19"/>
      <c r="HA59" s="17"/>
      <c r="HB59" s="4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6"/>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9"/>
      <c r="KG59" s="19"/>
      <c r="KH59" s="19"/>
      <c r="KI59" s="19"/>
      <c r="KJ59" s="19"/>
      <c r="KK59" s="19"/>
      <c r="KL59" s="19"/>
      <c r="KM59" s="19"/>
      <c r="KN59" s="49"/>
      <c r="KO59" s="19"/>
      <c r="KP59" s="19"/>
      <c r="KQ59" s="19"/>
      <c r="KR59" s="19"/>
      <c r="KS59" s="19"/>
      <c r="KT59" s="17"/>
      <c r="KU59" s="16"/>
      <c r="KV59" s="16"/>
      <c r="KW59" s="16"/>
      <c r="KX59" s="16"/>
      <c r="KY59" s="19"/>
      <c r="KZ59" s="16"/>
      <c r="LA59" s="16"/>
      <c r="LB59" s="16"/>
      <c r="LC59" s="16"/>
      <c r="LD59" s="17"/>
      <c r="LE59" s="16"/>
      <c r="LF59" s="16"/>
      <c r="LG59" s="16"/>
      <c r="LH59" s="16"/>
      <c r="LI59" s="16"/>
      <c r="LJ59" s="17"/>
      <c r="LK59" s="16"/>
      <c r="LL59" s="16"/>
      <c r="LM59" s="16"/>
      <c r="LN59" s="16"/>
      <c r="LO59" s="19"/>
      <c r="LP59" s="17"/>
      <c r="LQ59" s="16"/>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7"/>
      <c r="MP59" s="16"/>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6"/>
      <c r="NO59" s="16"/>
      <c r="NP59" s="16"/>
      <c r="NQ59" s="16"/>
      <c r="NR59" s="16"/>
      <c r="NS59" s="17"/>
      <c r="NT59" s="16"/>
      <c r="NU59" s="16"/>
      <c r="NV59" s="16"/>
      <c r="NW59" s="16"/>
      <c r="NX59" s="19"/>
      <c r="NY59" s="17"/>
      <c r="NZ59" s="16"/>
      <c r="OA59" s="16"/>
      <c r="OB59" s="16"/>
      <c r="OC59" s="16"/>
      <c r="OD59" s="19"/>
      <c r="OE59" s="16"/>
      <c r="OF59" s="16"/>
      <c r="OG59" s="19"/>
      <c r="OH59" s="17"/>
      <c r="OI59" s="19"/>
      <c r="OJ59" s="16"/>
      <c r="OK59" s="16"/>
      <c r="OL59" s="16"/>
      <c r="OM59" s="19"/>
      <c r="ON59" s="16"/>
      <c r="OO59" s="16"/>
      <c r="OP59" s="19"/>
      <c r="OQ59" s="17"/>
      <c r="OR59" s="16"/>
      <c r="OS59" s="16"/>
      <c r="OT59" s="16"/>
      <c r="OU59" s="16"/>
      <c r="OV59" s="19"/>
      <c r="OW59" s="17"/>
      <c r="OX59" s="16"/>
      <c r="OY59" s="16"/>
      <c r="OZ59" s="16"/>
      <c r="PA59" s="16"/>
      <c r="PB59" s="19"/>
      <c r="PC59" s="17"/>
      <c r="PD59" s="16"/>
      <c r="PE59" s="16"/>
      <c r="PF59" s="16"/>
      <c r="PG59" s="16"/>
      <c r="PH59" s="19"/>
      <c r="PI59" s="16"/>
      <c r="PJ59" s="16"/>
      <c r="PK59" s="19"/>
      <c r="PL59" s="17"/>
      <c r="PM59" s="19"/>
      <c r="PN59" s="16"/>
      <c r="PO59" s="16"/>
      <c r="PP59" s="16"/>
      <c r="PQ59" s="19"/>
      <c r="PR59" s="16"/>
      <c r="PS59" s="16"/>
      <c r="PT59" s="19"/>
      <c r="PU59" s="17"/>
      <c r="PV59" s="16"/>
      <c r="PW59" s="16"/>
      <c r="PX59" s="16"/>
      <c r="PY59" s="16"/>
      <c r="PZ59" s="19"/>
      <c r="QA59" s="16"/>
      <c r="QB59" s="16"/>
      <c r="QC59" s="19"/>
      <c r="QD59" s="17"/>
      <c r="QE59" s="19"/>
      <c r="QF59" s="16"/>
      <c r="QG59" s="16"/>
      <c r="QH59" s="16"/>
      <c r="QI59" s="19"/>
      <c r="QJ59" s="16"/>
      <c r="QK59" s="16"/>
      <c r="QL59" s="19"/>
      <c r="QM59" s="17"/>
      <c r="QN59" s="16"/>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90"/>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7"/>
      <c r="GT60" s="19"/>
      <c r="GU60" s="19"/>
      <c r="GV60" s="19"/>
      <c r="GW60" s="19"/>
      <c r="GX60" s="19"/>
      <c r="GY60" s="19"/>
      <c r="GZ60" s="19"/>
      <c r="HA60" s="17"/>
      <c r="HB60" s="4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6"/>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9"/>
      <c r="KG60" s="19"/>
      <c r="KH60" s="19"/>
      <c r="KI60" s="19"/>
      <c r="KJ60" s="19"/>
      <c r="KK60" s="19"/>
      <c r="KL60" s="19"/>
      <c r="KM60" s="19"/>
      <c r="KN60" s="49"/>
      <c r="KO60" s="19"/>
      <c r="KP60" s="19"/>
      <c r="KQ60" s="19"/>
      <c r="KR60" s="19"/>
      <c r="KS60" s="19"/>
      <c r="KT60" s="17"/>
      <c r="KU60" s="16"/>
      <c r="KV60" s="16"/>
      <c r="KW60" s="16"/>
      <c r="KX60" s="16"/>
      <c r="KY60" s="19"/>
      <c r="KZ60" s="16"/>
      <c r="LA60" s="16"/>
      <c r="LB60" s="16"/>
      <c r="LC60" s="16"/>
      <c r="LD60" s="17"/>
      <c r="LE60" s="16"/>
      <c r="LF60" s="16"/>
      <c r="LG60" s="16"/>
      <c r="LH60" s="16"/>
      <c r="LI60" s="16"/>
      <c r="LJ60" s="17"/>
      <c r="LK60" s="16"/>
      <c r="LL60" s="16"/>
      <c r="LM60" s="16"/>
      <c r="LN60" s="16"/>
      <c r="LO60" s="19"/>
      <c r="LP60" s="17"/>
      <c r="LQ60" s="16"/>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7"/>
      <c r="MP60" s="16"/>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6"/>
      <c r="NO60" s="16"/>
      <c r="NP60" s="16"/>
      <c r="NQ60" s="16"/>
      <c r="NR60" s="16"/>
      <c r="NS60" s="17"/>
      <c r="NT60" s="16"/>
      <c r="NU60" s="16"/>
      <c r="NV60" s="16"/>
      <c r="NW60" s="16"/>
      <c r="NX60" s="19"/>
      <c r="NY60" s="17"/>
      <c r="NZ60" s="16"/>
      <c r="OA60" s="16"/>
      <c r="OB60" s="16"/>
      <c r="OC60" s="16"/>
      <c r="OD60" s="19"/>
      <c r="OE60" s="16"/>
      <c r="OF60" s="16"/>
      <c r="OG60" s="19"/>
      <c r="OH60" s="17"/>
      <c r="OI60" s="19"/>
      <c r="OJ60" s="16"/>
      <c r="OK60" s="16"/>
      <c r="OL60" s="16"/>
      <c r="OM60" s="19"/>
      <c r="ON60" s="16"/>
      <c r="OO60" s="16"/>
      <c r="OP60" s="19"/>
      <c r="OQ60" s="17"/>
      <c r="OR60" s="16"/>
      <c r="OS60" s="16"/>
      <c r="OT60" s="16"/>
      <c r="OU60" s="16"/>
      <c r="OV60" s="19"/>
      <c r="OW60" s="17"/>
      <c r="OX60" s="16"/>
      <c r="OY60" s="16"/>
      <c r="OZ60" s="16"/>
      <c r="PA60" s="16"/>
      <c r="PB60" s="19"/>
      <c r="PC60" s="17"/>
      <c r="PD60" s="16"/>
      <c r="PE60" s="16"/>
      <c r="PF60" s="16"/>
      <c r="PG60" s="16"/>
      <c r="PH60" s="19"/>
      <c r="PI60" s="16"/>
      <c r="PJ60" s="16"/>
      <c r="PK60" s="19"/>
      <c r="PL60" s="17"/>
      <c r="PM60" s="19"/>
      <c r="PN60" s="16"/>
      <c r="PO60" s="16"/>
      <c r="PP60" s="16"/>
      <c r="PQ60" s="19"/>
      <c r="PR60" s="16"/>
      <c r="PS60" s="16"/>
      <c r="PT60" s="19"/>
      <c r="PU60" s="17"/>
      <c r="PV60" s="16"/>
      <c r="PW60" s="16"/>
      <c r="PX60" s="16"/>
      <c r="PY60" s="16"/>
      <c r="PZ60" s="19"/>
      <c r="QA60" s="16"/>
      <c r="QB60" s="16"/>
      <c r="QC60" s="19"/>
      <c r="QD60" s="17"/>
      <c r="QE60" s="19"/>
      <c r="QF60" s="16"/>
      <c r="QG60" s="16"/>
      <c r="QH60" s="16"/>
      <c r="QI60" s="19"/>
      <c r="QJ60" s="16"/>
      <c r="QK60" s="16"/>
      <c r="QL60" s="19"/>
      <c r="QM60" s="17"/>
      <c r="QN60" s="16"/>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23" t="s">
        <v>424</v>
      </c>
      <c r="C2" s="423"/>
      <c r="D2" s="423"/>
    </row>
    <row r="3" spans="2:4" s="158" customFormat="1" ht="15.95" customHeight="1" thickBot="1" x14ac:dyDescent="0.25">
      <c r="B3" s="159"/>
      <c r="C3" s="159"/>
      <c r="D3" s="159"/>
    </row>
    <row r="4" spans="2:4" ht="28.5" customHeight="1" x14ac:dyDescent="0.2">
      <c r="B4" s="388" t="s">
        <v>84</v>
      </c>
      <c r="C4" s="389"/>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9.0909090909090898E-2</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0.45454545454545497</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0.27272727272727298</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0.18181818181818199</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9.0909090909090898E-2</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36" t="s">
        <v>256</v>
      </c>
      <c r="C12" s="437"/>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23" t="s">
        <v>425</v>
      </c>
      <c r="C2" s="423"/>
      <c r="D2" s="423"/>
    </row>
    <row r="3" spans="2:4" ht="15.95" customHeight="1" thickBot="1" x14ac:dyDescent="0.25">
      <c r="B3" s="159"/>
      <c r="C3" s="159"/>
      <c r="D3" s="159"/>
    </row>
    <row r="4" spans="2:4" ht="31.5" customHeight="1" x14ac:dyDescent="0.2">
      <c r="B4" s="396" t="s">
        <v>84</v>
      </c>
      <c r="C4" s="397"/>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40" t="s">
        <v>270</v>
      </c>
      <c r="C12" s="437"/>
      <c r="D12" s="291">
        <f>+IF(Indice!$D$7="Bancos",VLOOKUP(Indice!$D$6,Bancos!$A:$AAV,MATCH(Indice!$C$50,Bancos!$A$1:$AAV$1,0)+ROW(A8)-1,0),IF(Indice!$D$7="CFC",VLOOKUP(Indice!$D$6,CFC!$A:$ABM,MATCH(Indice!$C$50,Bancos!$A$1:$AAV$1,0)+ROW(A8)-1,0),VLOOKUP(Indice!$D$6,Coop!$A:$ABM,MATCH(Indice!$C$50,Bancos!$A$1:$AAV$1,0)+ROW(A8)-1,0)))</f>
        <v>9.0909090909090898E-2</v>
      </c>
    </row>
  </sheetData>
  <mergeCells count="3">
    <mergeCell ref="B2:D2"/>
    <mergeCell ref="B4:C4"/>
    <mergeCell ref="B12:C12"/>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23" t="s">
        <v>427</v>
      </c>
      <c r="C2" s="423"/>
      <c r="D2" s="423"/>
    </row>
    <row r="3" spans="2:6" ht="15.95" customHeight="1" thickBot="1" x14ac:dyDescent="0.25"/>
    <row r="4" spans="2:6" ht="15.95" customHeight="1" thickBot="1" x14ac:dyDescent="0.25">
      <c r="B4" s="441" t="s">
        <v>10</v>
      </c>
      <c r="C4" s="442"/>
      <c r="D4" s="443"/>
      <c r="F4" s="215"/>
    </row>
    <row r="5" spans="2:6" ht="29.25" customHeight="1" thickBot="1" x14ac:dyDescent="0.25">
      <c r="B5" s="444" t="s">
        <v>84</v>
      </c>
      <c r="C5" s="445"/>
      <c r="D5" s="192" t="s">
        <v>193</v>
      </c>
    </row>
    <row r="6" spans="2:6" ht="15.95" customHeight="1" x14ac:dyDescent="0.2">
      <c r="B6" s="421" t="s">
        <v>244</v>
      </c>
      <c r="C6" s="431"/>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21" t="s">
        <v>245</v>
      </c>
      <c r="C7" s="431"/>
      <c r="D7" s="221">
        <f>+IF(Indice!$D$7="Bancos",VLOOKUP(Indice!$D$6,Bancos!$A:$AAV,MATCH(Indice!$C$51,Bancos!$A$1:$AAV$1,0)+ROW(A2)-1,0),IF(Indice!$D$7="CFC",VLOOKUP(Indice!$D$6,CFC!$A:$ABM,MATCH(Indice!$C$51,Bancos!$A$1:$AAV$1,0)+ROW(A2)-1,0),VLOOKUP(Indice!$D$6,Coop!$A:$ABM,MATCH(Indice!$C$51,Bancos!$A$1:$AAV$1,0)+ROW(A2)-1,0)))</f>
        <v>0</v>
      </c>
    </row>
    <row r="8" spans="2:6" ht="15.95" customHeight="1" x14ac:dyDescent="0.2">
      <c r="B8" s="421" t="s">
        <v>246</v>
      </c>
      <c r="C8" s="431"/>
      <c r="D8" s="221">
        <f>+IF(Indice!$D$7="Bancos",VLOOKUP(Indice!$D$6,Bancos!$A:$AAV,MATCH(Indice!$C$51,Bancos!$A$1:$AAV$1,0)+ROW(A3)-1,0),IF(Indice!$D$7="CFC",VLOOKUP(Indice!$D$6,CFC!$A:$ABM,MATCH(Indice!$C$51,Bancos!$A$1:$AAV$1,0)+ROW(A3)-1,0),VLOOKUP(Indice!$D$6,Coop!$A:$ABM,MATCH(Indice!$C$51,Bancos!$A$1:$AAV$1,0)+ROW(A3)-1,0)))</f>
        <v>0.8</v>
      </c>
    </row>
    <row r="9" spans="2:6" ht="15.95" customHeight="1" x14ac:dyDescent="0.2">
      <c r="B9" s="421" t="s">
        <v>247</v>
      </c>
      <c r="C9" s="431"/>
      <c r="D9" s="221">
        <f>+IF(Indice!$D$7="Bancos",VLOOKUP(Indice!$D$6,Bancos!$A:$AAV,MATCH(Indice!$C$51,Bancos!$A$1:$AAV$1,0)+ROW(A4)-1,0),IF(Indice!$D$7="CFC",VLOOKUP(Indice!$D$6,CFC!$A:$ABM,MATCH(Indice!$C$51,Bancos!$A$1:$AAV$1,0)+ROW(A4)-1,0),VLOOKUP(Indice!$D$6,Coop!$A:$ABM,MATCH(Indice!$C$51,Bancos!$A$1:$AAV$1,0)+ROW(A4)-1,0)))</f>
        <v>0.2</v>
      </c>
    </row>
    <row r="10" spans="2:6" ht="15.95" customHeight="1" thickBot="1" x14ac:dyDescent="0.25">
      <c r="B10" s="432" t="s">
        <v>248</v>
      </c>
      <c r="C10" s="433"/>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41" t="s">
        <v>83</v>
      </c>
      <c r="C13" s="442"/>
      <c r="D13" s="443"/>
    </row>
    <row r="14" spans="2:6" ht="31.5" customHeight="1" thickBot="1" x14ac:dyDescent="0.25">
      <c r="B14" s="444" t="s">
        <v>84</v>
      </c>
      <c r="C14" s="445"/>
      <c r="D14" s="192" t="s">
        <v>193</v>
      </c>
    </row>
    <row r="15" spans="2:6" ht="15.95" customHeight="1" x14ac:dyDescent="0.2">
      <c r="B15" s="421" t="s">
        <v>244</v>
      </c>
      <c r="C15" s="431"/>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21" t="s">
        <v>245</v>
      </c>
      <c r="C16" s="431"/>
      <c r="D16" s="293">
        <f>+IF(Indice!$D$7="Bancos",VLOOKUP(Indice!$D$6,Bancos!$A:$AAV,MATCH(Indice!$C$52,Bancos!$A$1:$AAV$1,0)+ROW(A2)-1,0),IF(Indice!$D$7="CFC",VLOOKUP(Indice!$D$6,CFC!$A:$ABM,MATCH(Indice!$C$52,Bancos!$A$1:$AAV$1,0)+ROW(A2)-1,0),VLOOKUP(Indice!$D$6,Coop!$A:$ABM,MATCH(Indice!$C$52,Bancos!$A$1:$AAV$1,0)+ROW(A2)-1,0)))</f>
        <v>0</v>
      </c>
    </row>
    <row r="17" spans="2:4" ht="15.95" customHeight="1" x14ac:dyDescent="0.2">
      <c r="B17" s="421" t="s">
        <v>246</v>
      </c>
      <c r="C17" s="431"/>
      <c r="D17" s="293">
        <f>+IF(Indice!$D$7="Bancos",VLOOKUP(Indice!$D$6,Bancos!$A:$AAV,MATCH(Indice!$C$52,Bancos!$A$1:$AAV$1,0)+ROW(A3)-1,0),IF(Indice!$D$7="CFC",VLOOKUP(Indice!$D$6,CFC!$A:$ABM,MATCH(Indice!$C$52,Bancos!$A$1:$AAV$1,0)+ROW(A3)-1,0),VLOOKUP(Indice!$D$6,Coop!$A:$ABM,MATCH(Indice!$C$52,Bancos!$A$1:$AAV$1,0)+ROW(A3)-1,0)))</f>
        <v>0.4</v>
      </c>
    </row>
    <row r="18" spans="2:4" ht="15.95" customHeight="1" x14ac:dyDescent="0.2">
      <c r="B18" s="421" t="s">
        <v>247</v>
      </c>
      <c r="C18" s="431"/>
      <c r="D18" s="293">
        <f>+IF(Indice!$D$7="Bancos",VLOOKUP(Indice!$D$6,Bancos!$A:$AAV,MATCH(Indice!$C$52,Bancos!$A$1:$AAV$1,0)+ROW(A4)-1,0),IF(Indice!$D$7="CFC",VLOOKUP(Indice!$D$6,CFC!$A:$ABM,MATCH(Indice!$C$52,Bancos!$A$1:$AAV$1,0)+ROW(A4)-1,0),VLOOKUP(Indice!$D$6,Coop!$A:$ABM,MATCH(Indice!$C$52,Bancos!$A$1:$AAV$1,0)+ROW(A4)-1,0)))</f>
        <v>0.4</v>
      </c>
    </row>
    <row r="19" spans="2:4" ht="15.95" customHeight="1" thickBot="1" x14ac:dyDescent="0.25">
      <c r="B19" s="432" t="s">
        <v>248</v>
      </c>
      <c r="C19" s="433"/>
      <c r="D19" s="294">
        <f>+IF(Indice!$D$7="Bancos",VLOOKUP(Indice!$D$6,Bancos!$A:$AAV,MATCH(Indice!$C$52,Bancos!$A$1:$AAV$1,0)+ROW(A5)-1,0),IF(Indice!$D$7="CFC",VLOOKUP(Indice!$D$6,CFC!$A:$ABM,MATCH(Indice!$C$52,Bancos!$A$1:$AAV$1,0)+ROW(A5)-1,0),VLOOKUP(Indice!$D$6,Coop!$A:$ABM,MATCH(Indice!$C$52,Bancos!$A$1:$AAV$1,0)+ROW(A5)-1,0)))</f>
        <v>0.2</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46" t="s">
        <v>424</v>
      </c>
      <c r="C2" s="446"/>
      <c r="D2" s="446"/>
    </row>
    <row r="3" spans="2:5" s="158" customFormat="1" ht="15.95" customHeight="1" thickBot="1" x14ac:dyDescent="0.25">
      <c r="B3" s="159"/>
      <c r="C3" s="159"/>
      <c r="D3" s="159"/>
      <c r="E3" s="179"/>
    </row>
    <row r="4" spans="2:5" ht="29.25" customHeight="1" thickBot="1" x14ac:dyDescent="0.25">
      <c r="B4" s="447" t="s">
        <v>84</v>
      </c>
      <c r="C4" s="448"/>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9.0909090909090898E-2</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9.0909090909090898E-2</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40" t="s">
        <v>256</v>
      </c>
      <c r="C12" s="449"/>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23" t="s">
        <v>425</v>
      </c>
      <c r="C2" s="423"/>
      <c r="D2" s="423"/>
    </row>
    <row r="3" spans="2:6" s="158" customFormat="1" ht="12.75" customHeight="1" thickBot="1" x14ac:dyDescent="0.25">
      <c r="B3" s="159"/>
      <c r="C3" s="159"/>
      <c r="D3" s="159"/>
      <c r="E3" s="179"/>
    </row>
    <row r="4" spans="2:6" ht="30" customHeight="1" x14ac:dyDescent="0.2">
      <c r="B4" s="450" t="s">
        <v>84</v>
      </c>
      <c r="C4" s="451"/>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9.0909090909090898E-2</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52" t="s">
        <v>270</v>
      </c>
      <c r="C12" s="449"/>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23" t="s">
        <v>428</v>
      </c>
      <c r="C2" s="423"/>
      <c r="D2" s="423"/>
    </row>
    <row r="3" spans="2:7" ht="15.95" customHeight="1" thickBot="1" x14ac:dyDescent="0.25"/>
    <row r="4" spans="2:7" ht="18" customHeight="1" x14ac:dyDescent="0.2">
      <c r="B4" s="424" t="s">
        <v>10</v>
      </c>
      <c r="C4" s="425"/>
      <c r="D4" s="426"/>
      <c r="G4" s="215"/>
    </row>
    <row r="5" spans="2:7" ht="25.5" customHeight="1" x14ac:dyDescent="0.2">
      <c r="B5" s="419" t="s">
        <v>84</v>
      </c>
      <c r="C5" s="420"/>
      <c r="D5" s="187" t="s">
        <v>193</v>
      </c>
    </row>
    <row r="6" spans="2:7" ht="18.75" customHeight="1" x14ac:dyDescent="0.2">
      <c r="B6" s="421" t="s">
        <v>244</v>
      </c>
      <c r="C6" s="431"/>
      <c r="D6" s="228">
        <f>+IF(Indice!$D$7="Bancos",VLOOKUP(Indice!$D$6,Bancos!$A:$AAV,MATCH(Indice!$C$55,Bancos!$A$1:$AAV$1,0)+ROW(A1)-1,0),IF(Indice!$D$7="CFC",VLOOKUP(Indice!$D$6,CFC!$A:$ABM,MATCH(Indice!$C$55,Bancos!$A$1:$AAV$1,0)+ROW(A1)-1,0),VLOOKUP(Indice!$D$6,Coop!$A:$ABM,MATCH(Indice!$C$55,Bancos!$A$1:$AAV$1,0)+ROW(A1)-1,0)))</f>
        <v>0.16666666666666699</v>
      </c>
    </row>
    <row r="7" spans="2:7" ht="15.95" customHeight="1" x14ac:dyDescent="0.2">
      <c r="B7" s="421" t="s">
        <v>245</v>
      </c>
      <c r="C7" s="431"/>
      <c r="D7" s="228">
        <f>+IF(Indice!$D$7="Bancos",VLOOKUP(Indice!$D$6,Bancos!$A:$AAV,MATCH(Indice!$C$55,Bancos!$A$1:$AAV$1,0)+ROW(A2)-1,0),IF(Indice!$D$7="CFC",VLOOKUP(Indice!$D$6,CFC!$A:$ABM,MATCH(Indice!$C$55,Bancos!$A$1:$AAV$1,0)+ROW(A2)-1,0),VLOOKUP(Indice!$D$6,Coop!$A:$ABM,MATCH(Indice!$C$55,Bancos!$A$1:$AAV$1,0)+ROW(A2)-1,0)))</f>
        <v>0.16666666666666699</v>
      </c>
    </row>
    <row r="8" spans="2:7" ht="15.95" customHeight="1" x14ac:dyDescent="0.2">
      <c r="B8" s="421" t="s">
        <v>246</v>
      </c>
      <c r="C8" s="431"/>
      <c r="D8" s="228">
        <f>+IF(Indice!$D$7="Bancos",VLOOKUP(Indice!$D$6,Bancos!$A:$AAV,MATCH(Indice!$C$55,Bancos!$A$1:$AAV$1,0)+ROW(A3)-1,0),IF(Indice!$D$7="CFC",VLOOKUP(Indice!$D$6,CFC!$A:$ABM,MATCH(Indice!$C$55,Bancos!$A$1:$AAV$1,0)+ROW(A3)-1,0),VLOOKUP(Indice!$D$6,Coop!$A:$ABM,MATCH(Indice!$C$55,Bancos!$A$1:$AAV$1,0)+ROW(A3)-1,0)))</f>
        <v>0.16666666666666699</v>
      </c>
    </row>
    <row r="9" spans="2:7" ht="15.95" customHeight="1" x14ac:dyDescent="0.2">
      <c r="B9" s="421" t="s">
        <v>247</v>
      </c>
      <c r="C9" s="431"/>
      <c r="D9" s="228">
        <f>+IF(Indice!$D$7="Bancos",VLOOKUP(Indice!$D$6,Bancos!$A:$AAV,MATCH(Indice!$C$55,Bancos!$A$1:$AAV$1,0)+ROW(A4)-1,0),IF(Indice!$D$7="CFC",VLOOKUP(Indice!$D$6,CFC!$A:$ABM,MATCH(Indice!$C$55,Bancos!$A$1:$AAV$1,0)+ROW(A4)-1,0),VLOOKUP(Indice!$D$6,Coop!$A:$ABM,MATCH(Indice!$C$55,Bancos!$A$1:$AAV$1,0)+ROW(A4)-1,0)))</f>
        <v>0.5</v>
      </c>
    </row>
    <row r="10" spans="2:7" ht="15.95" customHeight="1" thickBot="1" x14ac:dyDescent="0.25">
      <c r="B10" s="432" t="s">
        <v>248</v>
      </c>
      <c r="C10" s="433"/>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24" t="s">
        <v>83</v>
      </c>
      <c r="C14" s="425"/>
      <c r="D14" s="426"/>
    </row>
    <row r="15" spans="2:7" ht="29.25" customHeight="1" x14ac:dyDescent="0.2">
      <c r="B15" s="419" t="s">
        <v>84</v>
      </c>
      <c r="C15" s="420"/>
      <c r="D15" s="187" t="s">
        <v>193</v>
      </c>
    </row>
    <row r="16" spans="2:7" ht="15.95" customHeight="1" x14ac:dyDescent="0.2">
      <c r="B16" s="421" t="s">
        <v>244</v>
      </c>
      <c r="C16" s="431"/>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21" t="s">
        <v>245</v>
      </c>
      <c r="C17" s="431"/>
      <c r="D17" s="213">
        <f>+IF(Indice!$D$7="Bancos",VLOOKUP(Indice!$D$6,Bancos!$A:$AAV,MATCH(Indice!$C$56,Bancos!$A$1:$AAV$1,0)+ROW(A2)-1,0),IF(Indice!$D$7="CFC",VLOOKUP(Indice!$D$6,CFC!$A:$ABM,MATCH(Indice!$C$56,Bancos!$A$1:$AAV$1,0)+ROW(A2)-1,0),VLOOKUP(Indice!$D$6,Coop!$A:$ABM,MATCH(Indice!$C$56,Bancos!$A$1:$AAV$1,0)+ROW(A2)-1,0)))</f>
        <v>0.33333333333333298</v>
      </c>
    </row>
    <row r="18" spans="2:4" ht="15.95" customHeight="1" x14ac:dyDescent="0.2">
      <c r="B18" s="421" t="s">
        <v>246</v>
      </c>
      <c r="C18" s="431"/>
      <c r="D18" s="213">
        <f>+IF(Indice!$D$7="Bancos",VLOOKUP(Indice!$D$6,Bancos!$A:$AAV,MATCH(Indice!$C$56,Bancos!$A$1:$AAV$1,0)+ROW(A3)-1,0),IF(Indice!$D$7="CFC",VLOOKUP(Indice!$D$6,CFC!$A:$ABM,MATCH(Indice!$C$56,Bancos!$A$1:$AAV$1,0)+ROW(A3)-1,0),VLOOKUP(Indice!$D$6,Coop!$A:$ABM,MATCH(Indice!$C$56,Bancos!$A$1:$AAV$1,0)+ROW(A3)-1,0)))</f>
        <v>0.16666666666666699</v>
      </c>
    </row>
    <row r="19" spans="2:4" ht="15.95" customHeight="1" x14ac:dyDescent="0.2">
      <c r="B19" s="421" t="s">
        <v>247</v>
      </c>
      <c r="C19" s="431"/>
      <c r="D19" s="213">
        <f>+IF(Indice!$D$7="Bancos",VLOOKUP(Indice!$D$6,Bancos!$A:$AAV,MATCH(Indice!$C$56,Bancos!$A$1:$AAV$1,0)+ROW(A4)-1,0),IF(Indice!$D$7="CFC",VLOOKUP(Indice!$D$6,CFC!$A:$ABM,MATCH(Indice!$C$56,Bancos!$A$1:$AAV$1,0)+ROW(A4)-1,0),VLOOKUP(Indice!$D$6,Coop!$A:$ABM,MATCH(Indice!$C$56,Bancos!$A$1:$AAV$1,0)+ROW(A4)-1,0)))</f>
        <v>0.5</v>
      </c>
    </row>
    <row r="20" spans="2:4" ht="15.95" customHeight="1" thickBot="1" x14ac:dyDescent="0.25">
      <c r="B20" s="432" t="s">
        <v>248</v>
      </c>
      <c r="C20" s="433"/>
      <c r="D20" s="214">
        <f>+IF(Indice!$D$7="Bancos",VLOOKUP(Indice!$D$6,Bancos!$A:$AAV,MATCH(Indice!$C$56,Bancos!$A$1:$AAV$1,0)+ROW(A5)-1,0),IF(Indice!$D$7="CFC",VLOOKUP(Indice!$D$6,CFC!$A:$ABM,MATCH(Indice!$C$56,Bancos!$A$1:$AAV$1,0)+ROW(A5)-1,0),VLOOKUP(Indice!$D$6,Coop!$A:$ABM,MATCH(Indice!$C$56,Bancos!$A$1:$AAV$1,0)+ROW(A5)-1,0)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80" t="s">
        <v>424</v>
      </c>
      <c r="C2" s="380"/>
      <c r="D2" s="380"/>
      <c r="E2" s="380"/>
    </row>
    <row r="3" spans="2:5" s="158" customFormat="1" ht="12.75" customHeight="1" thickBot="1" x14ac:dyDescent="0.25">
      <c r="B3" s="159"/>
      <c r="C3" s="159"/>
      <c r="D3" s="159"/>
      <c r="E3" s="179"/>
    </row>
    <row r="4" spans="2:5" ht="30" customHeight="1" x14ac:dyDescent="0.2">
      <c r="B4" s="453" t="s">
        <v>84</v>
      </c>
      <c r="C4" s="454"/>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0.18181818181818199</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9.0909090909090898E-2</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9.0909090909090898E-2</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9.0909090909090898E-2</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23" t="s">
        <v>425</v>
      </c>
      <c r="C2" s="423"/>
      <c r="D2" s="423"/>
    </row>
    <row r="3" spans="2:5" s="158" customFormat="1" ht="12.75" customHeight="1" thickBot="1" x14ac:dyDescent="0.25">
      <c r="B3" s="159"/>
      <c r="C3" s="159"/>
      <c r="D3" s="159"/>
      <c r="E3" s="179"/>
    </row>
    <row r="4" spans="2:5" ht="30" customHeight="1" x14ac:dyDescent="0.2">
      <c r="B4" s="396" t="s">
        <v>84</v>
      </c>
      <c r="C4" s="397"/>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0.18181818181818199</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9.0909090909090898E-2</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0.18181818181818199</v>
      </c>
    </row>
  </sheetData>
  <mergeCells count="2">
    <mergeCell ref="B2:D2"/>
    <mergeCell ref="B4:C4"/>
  </mergeCell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B3" sqref="B3"/>
    </sheetView>
  </sheetViews>
  <sheetFormatPr baseColWidth="10"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75" t="s">
        <v>429</v>
      </c>
      <c r="C2" s="375"/>
      <c r="D2" s="375"/>
    </row>
    <row r="3" spans="2:5" s="158" customFormat="1" ht="13.5" thickBot="1" x14ac:dyDescent="0.25">
      <c r="B3" s="236"/>
      <c r="C3" s="236"/>
    </row>
    <row r="4" spans="2:5" ht="30" customHeight="1" x14ac:dyDescent="0.2">
      <c r="B4" s="396" t="s">
        <v>84</v>
      </c>
      <c r="C4" s="397"/>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0.39393939393939398</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0.10606060606060599</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3.03030303030303E-2</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9.0909090909090898E-2</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1.5151515151515201E-2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0.22727272727272699</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7.5757575757575801E-2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6.0606060606060601E-2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75" t="s">
        <v>430</v>
      </c>
      <c r="C2" s="375"/>
      <c r="D2" s="375"/>
    </row>
    <row r="3" spans="2:4" s="158" customFormat="1" ht="12.75" customHeight="1" thickBot="1" x14ac:dyDescent="0.25">
      <c r="B3" s="159"/>
      <c r="C3" s="159"/>
      <c r="D3" s="179"/>
    </row>
    <row r="4" spans="2:4" ht="30" customHeight="1" x14ac:dyDescent="0.2">
      <c r="B4" s="396" t="s">
        <v>84</v>
      </c>
      <c r="C4" s="397"/>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7.5757575757575801E-2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0.13636363636363599</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9.0909090909090898E-2</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4.5454545454545497E-2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0.22727272727272699</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0.22727272727272699</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0.19696969696969699</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H12" sqref="H12"/>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56" t="s">
        <v>352</v>
      </c>
      <c r="C2" s="356"/>
      <c r="D2" s="356"/>
      <c r="E2" s="356"/>
      <c r="F2" s="356"/>
      <c r="G2" s="356"/>
    </row>
    <row r="3" spans="2:7" ht="15.95" customHeight="1" x14ac:dyDescent="0.2">
      <c r="B3" s="356"/>
      <c r="C3" s="356"/>
      <c r="D3" s="356"/>
      <c r="E3" s="356"/>
      <c r="F3" s="356"/>
      <c r="G3" s="356"/>
    </row>
    <row r="4" spans="2:7" ht="15.95" customHeight="1" x14ac:dyDescent="0.2">
      <c r="B4" s="356"/>
      <c r="C4" s="356"/>
      <c r="D4" s="356"/>
      <c r="E4" s="356"/>
      <c r="F4" s="356"/>
      <c r="G4" s="356"/>
    </row>
    <row r="5" spans="2:7" ht="33" customHeight="1" x14ac:dyDescent="0.2">
      <c r="B5" s="357" t="s">
        <v>84</v>
      </c>
      <c r="C5" s="358"/>
      <c r="D5" s="110" t="s">
        <v>85</v>
      </c>
    </row>
    <row r="6" spans="2:7" ht="15.95" customHeight="1" x14ac:dyDescent="0.2">
      <c r="B6" s="359" t="s">
        <v>86</v>
      </c>
      <c r="C6" s="360"/>
      <c r="D6" s="111">
        <f>IF(Indice!D$7="Bancos",VLOOKUP(Indice!D$6,Bancos!$A:$AAV,MATCH(Indice!C$12,Bancos!$A$1:$AAV$1,0)+ROW(A1)-1,0),IF(Indice!D$7="CFC",VLOOKUP(Indice!D$6,CFC!$A:$ABM,MATCH(Indice!C$12,Bancos!$A$1:$AAV$1,0)+ROW(A1)-1,0),VLOOKUP(Indice!D$6,Coop!$A:$ABM,MATCH(Indice!C$12,Bancos!$A$1:$AAV$1,0)+ROW(A1)-1,0)))</f>
        <v>0.72727272727272696</v>
      </c>
    </row>
    <row r="7" spans="2:7" ht="15.95" customHeight="1" x14ac:dyDescent="0.2">
      <c r="B7" s="361" t="s">
        <v>87</v>
      </c>
      <c r="C7" s="362"/>
      <c r="D7" s="305">
        <f>IF(Indice!D$7="Bancos",VLOOKUP(Indice!D$6,Bancos!$A:$AAV,MATCH(Indice!C$12,Bancos!$A$1:$AAV$1,0)+ROW(A2)-1,0),IF(Indice!D$7="CFC",VLOOKUP(Indice!D$6,CFC!$A:$ABM,MATCH(Indice!C$12,Bancos!$A$1:$AAV$1,0)+ROW(A2)-1,0),VLOOKUP(Indice!D$6,Coop!$A:$ABM,MATCH(Indice!C$12,Bancos!$A$1:$AAV$1,0)+ROW(A2)-1,0)))</f>
        <v>0.27272727272727298</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80" t="s">
        <v>431</v>
      </c>
      <c r="C2" s="380"/>
      <c r="D2" s="380"/>
      <c r="E2" s="380"/>
    </row>
    <row r="3" spans="2:5" s="179" customFormat="1" ht="13.5" thickBot="1" x14ac:dyDescent="0.25">
      <c r="B3" s="236"/>
      <c r="C3" s="236"/>
    </row>
    <row r="4" spans="2:5" ht="30" customHeight="1" x14ac:dyDescent="0.2">
      <c r="B4" s="396" t="s">
        <v>84</v>
      </c>
      <c r="C4" s="397"/>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0.24242424242424199</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0.19696969696969699</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0.24242424242424199</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4.5454545454545497E-2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0.19696969696969699</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3.03030303030303E-2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1.5151515151515201E-2</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3.03030303030303E-2</v>
      </c>
    </row>
    <row r="13" spans="2:5" ht="15" x14ac:dyDescent="0.25">
      <c r="D13" s="162"/>
    </row>
  </sheetData>
  <mergeCells count="2">
    <mergeCell ref="B2:E2"/>
    <mergeCell ref="B4:C4"/>
  </mergeCell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B3" sqref="B3"/>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3" t="s">
        <v>406</v>
      </c>
      <c r="C2" s="363" t="s">
        <v>88</v>
      </c>
      <c r="D2" s="363" t="s">
        <v>88</v>
      </c>
      <c r="E2" s="363" t="s">
        <v>88</v>
      </c>
      <c r="F2" s="363" t="s">
        <v>88</v>
      </c>
      <c r="G2" s="363" t="s">
        <v>88</v>
      </c>
      <c r="H2" s="363" t="s">
        <v>88</v>
      </c>
      <c r="I2" s="363"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0.34285714285714303</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0.30476190476190501</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0.15952380952381001</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0.192857142857143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D4" sqref="D4:G7"/>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3" t="s">
        <v>94</v>
      </c>
      <c r="C2" s="363" t="s">
        <v>95</v>
      </c>
      <c r="D2" s="363" t="s">
        <v>95</v>
      </c>
      <c r="E2" s="363" t="s">
        <v>95</v>
      </c>
      <c r="F2" s="363" t="s">
        <v>95</v>
      </c>
      <c r="G2" s="363" t="s">
        <v>95</v>
      </c>
      <c r="H2" s="363" t="s">
        <v>95</v>
      </c>
      <c r="I2" s="363" t="s">
        <v>95</v>
      </c>
    </row>
    <row r="3" spans="2:9" ht="24" customHeight="1" x14ac:dyDescent="0.2">
      <c r="B3" s="366" t="s">
        <v>96</v>
      </c>
      <c r="C3" s="367" t="s">
        <v>96</v>
      </c>
      <c r="D3" s="252" t="s">
        <v>97</v>
      </c>
      <c r="E3" s="252" t="s">
        <v>98</v>
      </c>
      <c r="F3" s="252" t="s">
        <v>99</v>
      </c>
      <c r="G3" s="253" t="s">
        <v>100</v>
      </c>
    </row>
    <row r="4" spans="2:9" ht="15.95" customHeight="1" x14ac:dyDescent="0.2">
      <c r="B4" s="368" t="s">
        <v>101</v>
      </c>
      <c r="C4" s="369" t="s">
        <v>101</v>
      </c>
      <c r="D4" s="260">
        <f>IF(Indice!$D$7="Bancos",VLOOKUP(Indice!$D$6,Bancos!$A:$AAV,MATCH(Indice!$C$14,Bancos!$A$1:$AAV$1,0)+COLUMN(A1)-1,0),IF(Indice!$D$7="CFC",VLOOKUP(Indice!$D$6,CFC!$A:$ABM,MATCH(Indice!$C$14,Bancos!$A$1:$AAV$1,0)+COLUMN(A1)-1,0),VLOOKUP(Indice!$D$6,Coop!$A:$ABM,MATCH(Indice!$C$14,Bancos!$A$1:$AAV$1,0)+COLUMN(A1)-1,0)))</f>
        <v>1</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70" t="s">
        <v>102</v>
      </c>
      <c r="C5" s="371" t="s">
        <v>102</v>
      </c>
      <c r="D5" s="261">
        <f>IF(Indice!$D$7="Bancos",VLOOKUP(Indice!$D$6,Bancos!$A:$AAV,MATCH(Indice!$C$14,Bancos!$A$1:$AAV$1,0)+COLUMN(A1)+3,0),IF(Indice!$D$7="CFC",VLOOKUP(Indice!$D$6,CFC!$A:$ABM,MATCH(Indice!$C$14,Bancos!$A$1:$AAV$1,0)+COLUMN(A1)+3,0),VLOOKUP(Indice!$D$6,Coop!$A:$ABM,MATCH(Indice!$C$14,Bancos!$A$1:$AAV$1,0)+COLUMN(A1)+3,0)))</f>
        <v>1</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70" t="s">
        <v>103</v>
      </c>
      <c r="C6" s="371"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64" t="s">
        <v>104</v>
      </c>
      <c r="C7" s="365"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B3" sqref="B3"/>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3" t="s">
        <v>407</v>
      </c>
      <c r="C2" s="363" t="s">
        <v>105</v>
      </c>
      <c r="D2" s="363" t="s">
        <v>105</v>
      </c>
      <c r="E2" s="363" t="s">
        <v>105</v>
      </c>
      <c r="F2" s="363" t="s">
        <v>105</v>
      </c>
      <c r="G2" s="363" t="s">
        <v>105</v>
      </c>
      <c r="H2" s="363" t="s">
        <v>105</v>
      </c>
      <c r="I2" s="363" t="s">
        <v>105</v>
      </c>
      <c r="J2" s="363"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-0.36363636363636398</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-0.63636363636363602</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-0.36363636363636398</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-0.27272727272727298</v>
      </c>
    </row>
    <row r="11" spans="2:10" ht="15.95" customHeight="1" x14ac:dyDescent="0.2">
      <c r="C11" s="127"/>
    </row>
  </sheetData>
  <mergeCells count="1">
    <mergeCell ref="B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63" t="s">
        <v>408</v>
      </c>
      <c r="C2" s="363" t="s">
        <v>107</v>
      </c>
      <c r="D2" s="363" t="s">
        <v>107</v>
      </c>
      <c r="E2" s="363"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0.72727272727272696</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0.36363636363636398</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0.54545454545454497</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0.18181818181818199</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0.18181818181818199</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0.18181818181818199</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9.0909090909090898E-2</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Yanquen Briñez Eduardo</cp:lastModifiedBy>
  <dcterms:created xsi:type="dcterms:W3CDTF">2019-09-26T16:39:34Z</dcterms:created>
  <dcterms:modified xsi:type="dcterms:W3CDTF">2020-10-28T16:42:08Z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