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19\Encuesta Septiembre\"/>
    </mc:Choice>
  </mc:AlternateContent>
  <xr:revisionPtr revIDLastSave="0" documentId="13_ncr:1_{D0D64EAD-83D5-479C-BED4-6F4AFF3DAC5A}" xr6:coauthVersionLast="44" xr6:coauthVersionMax="44" xr10:uidLastSave="{00000000-0000-0000-0000-000000000000}"/>
  <bookViews>
    <workbookView xWindow="28680" yWindow="1095" windowWidth="24240" windowHeight="13140" activeTab="3" xr2:uid="{00000000-000D-0000-FFFF-FFFF00000000}"/>
  </bookViews>
  <sheets>
    <sheet name="Graficos 1 y 2" sheetId="5" r:id="rId1"/>
    <sheet name="Gráfico 3" sheetId="4" r:id="rId2"/>
    <sheet name="Cuadro 1" sheetId="1" r:id="rId3"/>
    <sheet name="Gráfico 4" sheetId="3" r:id="rId4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3" l="1"/>
  <c r="G7" i="3" l="1"/>
  <c r="H7" i="3" s="1"/>
  <c r="G8" i="3"/>
  <c r="H8" i="3" s="1"/>
  <c r="G12" i="3"/>
  <c r="H12" i="3" s="1"/>
  <c r="G9" i="3"/>
  <c r="H9" i="3" s="1"/>
  <c r="G6" i="3"/>
  <c r="H6" i="3" s="1"/>
  <c r="G10" i="3"/>
  <c r="H10" i="3" s="1"/>
  <c r="G11" i="3"/>
  <c r="H11" i="3" s="1"/>
  <c r="J9" i="3"/>
  <c r="J12" i="3"/>
  <c r="J8" i="3"/>
  <c r="J11" i="3"/>
  <c r="J7" i="3"/>
  <c r="J10" i="3"/>
  <c r="J6" i="3"/>
  <c r="D46" i="3" l="1"/>
  <c r="G41" i="3" l="1"/>
  <c r="H41" i="3" s="1"/>
  <c r="G45" i="3"/>
  <c r="H45" i="3" s="1"/>
  <c r="G42" i="3"/>
  <c r="H42" i="3" s="1"/>
  <c r="G39" i="3"/>
  <c r="H39" i="3" s="1"/>
  <c r="G43" i="3"/>
  <c r="H43" i="3" s="1"/>
  <c r="G40" i="3"/>
  <c r="H40" i="3" s="1"/>
  <c r="G44" i="3"/>
  <c r="H44" i="3" s="1"/>
  <c r="L44" i="3"/>
  <c r="J43" i="3"/>
  <c r="J39" i="3"/>
  <c r="J40" i="3"/>
  <c r="J42" i="3"/>
  <c r="J45" i="3"/>
  <c r="J41" i="3"/>
  <c r="J44" i="3"/>
  <c r="L10" i="3"/>
  <c r="L6" i="3"/>
  <c r="L8" i="3"/>
  <c r="L11" i="3"/>
  <c r="L12" i="3"/>
  <c r="L7" i="3"/>
  <c r="L45" i="3"/>
  <c r="L41" i="3"/>
  <c r="L39" i="3"/>
  <c r="L43" i="3"/>
  <c r="L42" i="3"/>
  <c r="L9" i="3"/>
  <c r="L40" i="3"/>
</calcChain>
</file>

<file path=xl/sharedStrings.xml><?xml version="1.0" encoding="utf-8"?>
<sst xmlns="http://schemas.openxmlformats.org/spreadsheetml/2006/main" count="223" uniqueCount="57">
  <si>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</si>
  <si>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</si>
  <si>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</si>
  <si>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</si>
  <si>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</si>
  <si>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</si>
  <si>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</si>
  <si>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</si>
  <si>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</si>
  <si>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</si>
  <si>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</si>
  <si>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</si>
  <si>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</si>
  <si>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</si>
  <si>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</si>
  <si>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</si>
  <si>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</si>
  <si>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</si>
  <si>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Plazo 1 a 3 m</t>
  </si>
  <si>
    <t>Libor 3m</t>
  </si>
  <si>
    <t>-</t>
  </si>
  <si>
    <t>Libor 6m</t>
  </si>
  <si>
    <t>Plazo 3 a 6 m</t>
  </si>
  <si>
    <t>Plazo 6 a 12 m</t>
  </si>
  <si>
    <t>Libor 12m</t>
  </si>
  <si>
    <t>Libor 6 y 12m</t>
  </si>
  <si>
    <t>Plazo a más de 12 m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</si>
  <si>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</si>
  <si>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</si>
  <si>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</si>
  <si>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Libor 3 y 6m</t>
  </si>
  <si>
    <t>Capital de Trabajo</t>
  </si>
  <si>
    <t>A. Segmento Comercio Exterior</t>
  </si>
  <si>
    <t>B. Segmento Capital de Trabajo</t>
  </si>
  <si>
    <t>dif</t>
  </si>
  <si>
    <t>Libor 1 y 3m</t>
  </si>
  <si>
    <t>Nota: Las entidades que respondieron "otra" mencionaron Chile y multilaterales.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</si>
  <si>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</si>
  <si>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</si>
  <si>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</si>
  <si>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</si>
  <si>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</si>
  <si>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</si>
  <si>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</si>
  <si>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</si>
  <si>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</si>
  <si>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</si>
  <si>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</si>
  <si>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</si>
  <si>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</si>
  <si>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</si>
  <si>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</si>
  <si>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</si>
  <si>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Gráfico 4</t>
  </si>
  <si>
    <r>
      <t xml:space="preserve">Encuesta Sep 2019 -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</si>
  <si>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Sep 2019 - </t>
    </r>
    <r>
      <rPr>
        <i/>
        <sz val="11"/>
        <color rgb="FFC00000"/>
        <rFont val="ZapfHumnst BT"/>
        <family val="2"/>
      </rPr>
      <t>Segmento de capital de trabajo</t>
    </r>
  </si>
  <si>
    <t>Libor 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</si>
</sst>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i/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Fill="1"/>
    <xf numFmtId="0" fontId="3" fillId="0" borderId="0" xfId="0" applyFont="1"/>
    <xf numFmtId="0" fontId="1" fillId="0" borderId="0" xfId="0" applyFont="1"/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3" fillId="0" borderId="1" xfId="0" applyFont="1" applyBorder="1"/>
    <xf numFmtId="0" fontId="1" fillId="0" borderId="2" xfId="0" applyFont="1" applyBorder="1"/>
    <xf numFmtId="0" fontId="3" fillId="0" borderId="5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0" xfId="0" applyFont="1"/>
    <xf numFmtId="0" fontId="0" fillId="0" borderId="0" xfId="0" applyBorder="1"/>
    <xf numFmtId="0" fontId="0" fillId="0" borderId="9" xfId="0" applyBorder="1"/>
    <xf numFmtId="0" fontId="1" fillId="0" borderId="4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5" fontId="1" fillId="0" borderId="8" xfId="1" applyNumberFormat="1" applyFont="1" applyBorder="1" applyAlignment="1">
      <alignment horizontal="center"/>
    </xf>
    <xf numFmtId="165" fontId="1" fillId="0" borderId="6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5" fillId="0" borderId="0" xfId="0" applyFont="1" applyAlignment="1"/>
    <xf numFmtId="166" fontId="1" fillId="0" borderId="0" xfId="0" applyNumberFormat="1" applyFont="1" applyFill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0" xfId="0" applyFont="1"/>
    <xf numFmtId="10" fontId="12" fillId="0" borderId="0" xfId="0" applyNumberFormat="1" applyFont="1"/>
    <xf numFmtId="0" fontId="12" fillId="0" borderId="0" xfId="0" applyFont="1"/>
    <xf numFmtId="10" fontId="12" fillId="0" borderId="4" xfId="0" applyNumberFormat="1" applyFont="1" applyBorder="1"/>
    <xf numFmtId="0" fontId="12" fillId="0" borderId="10" xfId="0" applyFont="1" applyBorder="1"/>
    <xf numFmtId="49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13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10" xfId="0" applyFont="1" applyBorder="1"/>
    <xf numFmtId="17" fontId="14" fillId="0" borderId="12" xfId="0" applyNumberFormat="1" applyFont="1" applyFill="1" applyBorder="1" applyAlignment="1">
      <alignment horizontal="center"/>
    </xf>
    <xf numFmtId="2" fontId="1" fillId="0" borderId="8" xfId="2" applyNumberFormat="1" applyFont="1" applyBorder="1" applyAlignment="1">
      <alignment horizontal="center" vertical="center"/>
    </xf>
    <xf numFmtId="2" fontId="1" fillId="0" borderId="6" xfId="2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1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7" fontId="1" fillId="0" borderId="11" xfId="0" applyNumberFormat="1" applyFont="1" applyFill="1" applyBorder="1"/>
    <xf numFmtId="0" fontId="1" fillId="0" borderId="10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3" fillId="0" borderId="5" xfId="1" applyNumberFormat="1" applyFont="1" applyBorder="1"/>
    <xf numFmtId="165" fontId="1" fillId="0" borderId="8" xfId="1" applyNumberFormat="1" applyFont="1" applyBorder="1" applyAlignment="1">
      <alignment horizontal="center" vertical="center"/>
    </xf>
    <xf numFmtId="165" fontId="1" fillId="0" borderId="6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5" fillId="0" borderId="0" xfId="1" applyNumberFormat="1" applyFont="1" applyAlignment="1"/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8" fillId="0" borderId="0" xfId="3" applyFont="1" applyAlignment="1"/>
    <xf numFmtId="0" fontId="15" fillId="0" borderId="0" xfId="3"/>
    <xf numFmtId="0" fontId="18" fillId="0" borderId="4" xfId="3" applyFont="1" applyBorder="1" applyAlignment="1"/>
    <xf numFmtId="0" fontId="17" fillId="0" borderId="0" xfId="3" applyFont="1"/>
    <xf numFmtId="0" fontId="7" fillId="0" borderId="0" xfId="0" applyFont="1" applyFill="1" applyBorder="1" applyAlignment="1">
      <alignment horizontal="left" vertical="center" wrapText="1"/>
    </xf>
    <xf numFmtId="0" fontId="15" fillId="0" borderId="0" xfId="3" applyFill="1"/>
    <xf numFmtId="0" fontId="18" fillId="0" borderId="13" xfId="3" applyFont="1" applyFill="1" applyBorder="1"/>
    <xf numFmtId="0" fontId="15" fillId="0" borderId="13" xfId="3" applyFill="1" applyBorder="1" applyAlignment="1">
      <alignment horizontal="center"/>
    </xf>
    <xf numFmtId="167" fontId="15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5" fillId="0" borderId="0" xfId="3" applyFill="1" applyBorder="1"/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4" fillId="0" borderId="12" xfId="0" applyNumberFormat="1" applyFont="1" applyBorder="1" applyAlignment="1">
      <alignment horizontal="center"/>
    </xf>
    <xf numFmtId="2" fontId="12" fillId="0" borderId="10" xfId="1" applyNumberFormat="1" applyFont="1" applyBorder="1" applyAlignment="1">
      <alignment horizontal="center"/>
    </xf>
  </cellXfs>
  <cellStyles count="6">
    <cellStyle name="Millares" xfId="2" builtinId="3"/>
    <cellStyle name="Millares 2" xfId="4" xr:uid="{00000000-0005-0000-0000-000001000000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2'!$C$3:$AW$4</c:f>
              <c:multiLvlStrCache>
                <c:ptCount val="4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</c:lvl>
              </c:multiLvlStrCache>
            </c:multiLvlStrRef>
          </c:cat>
          <c:val>
            <c:numRef>
              <c:f>'Graficos 1 y 2'!$C$5:$AW$5</c:f>
              <c:numCache>
                <c:formatCode>_(* #,##0_);_(* \(#,##0\);_(* "-"??_);_(@_)</c:formatCode>
                <c:ptCount val="47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2'!$C$3:$AW$4</c:f>
              <c:multiLvlStrCache>
                <c:ptCount val="4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</c:lvl>
              </c:multiLvlStrCache>
            </c:multiLvlStrRef>
          </c:cat>
          <c:val>
            <c:numRef>
              <c:f>'Graficos 1 y 2'!$C$7:$AW$7</c:f>
              <c:numCache>
                <c:formatCode>_(* #,##0.0_);_(* \(#,##0.0\);_(* "-"??_);_(@_)</c:formatCode>
                <c:ptCount val="47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2'!$C$3:$AW$4</c:f>
              <c:multiLvlStrCache>
                <c:ptCount val="4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</c:lvl>
              </c:multiLvlStrCache>
            </c:multiLvlStrRef>
          </c:cat>
          <c:val>
            <c:numRef>
              <c:f>'Graficos 1 y 2'!$C$6:$AW$6</c:f>
              <c:numCache>
                <c:formatCode>_(* #,##0_);_(* \(#,##0\);_(* "-"??_);_(@_)</c:formatCode>
                <c:ptCount val="47"/>
                <c:pt idx="0">
                  <c:v>3388.8017199999995</c:v>
                </c:pt>
                <c:pt idx="1">
                  <c:v>3755.7413000000001</c:v>
                </c:pt>
                <c:pt idx="2">
                  <c:v>4022.4394199999988</c:v>
                </c:pt>
                <c:pt idx="3">
                  <c:v>3764.4433500000005</c:v>
                </c:pt>
                <c:pt idx="4">
                  <c:v>3177.3510400000005</c:v>
                </c:pt>
                <c:pt idx="5">
                  <c:v>2302.8358199999998</c:v>
                </c:pt>
                <c:pt idx="6">
                  <c:v>2193.9943199999998</c:v>
                </c:pt>
                <c:pt idx="7">
                  <c:v>2489.6764800000001</c:v>
                </c:pt>
                <c:pt idx="8">
                  <c:v>2557.2274600000005</c:v>
                </c:pt>
                <c:pt idx="9">
                  <c:v>2855.7770000000005</c:v>
                </c:pt>
                <c:pt idx="10">
                  <c:v>4064.9981500000004</c:v>
                </c:pt>
                <c:pt idx="11">
                  <c:v>6467.4932199999994</c:v>
                </c:pt>
                <c:pt idx="12">
                  <c:v>7609.5181300000022</c:v>
                </c:pt>
                <c:pt idx="13">
                  <c:v>8778.8241600000019</c:v>
                </c:pt>
                <c:pt idx="14">
                  <c:v>9172.7983600000025</c:v>
                </c:pt>
                <c:pt idx="15">
                  <c:v>9801.7907599999999</c:v>
                </c:pt>
                <c:pt idx="16">
                  <c:v>8733.0488300000015</c:v>
                </c:pt>
                <c:pt idx="17">
                  <c:v>7886.1731400000008</c:v>
                </c:pt>
                <c:pt idx="18">
                  <c:v>9623.9743700000017</c:v>
                </c:pt>
                <c:pt idx="19">
                  <c:v>10106.216800000002</c:v>
                </c:pt>
                <c:pt idx="20">
                  <c:v>11291.454439999998</c:v>
                </c:pt>
                <c:pt idx="21">
                  <c:v>12984.444030000001</c:v>
                </c:pt>
                <c:pt idx="22">
                  <c:v>13599.961000000001</c:v>
                </c:pt>
                <c:pt idx="23">
                  <c:v>13476.719640000001</c:v>
                </c:pt>
                <c:pt idx="24">
                  <c:v>13614.380440000003</c:v>
                </c:pt>
                <c:pt idx="25">
                  <c:v>13014.039060000001</c:v>
                </c:pt>
                <c:pt idx="26">
                  <c:v>12484.480300000001</c:v>
                </c:pt>
                <c:pt idx="27">
                  <c:v>13798.324840000001</c:v>
                </c:pt>
                <c:pt idx="28">
                  <c:v>13456.485970000002</c:v>
                </c:pt>
                <c:pt idx="29">
                  <c:v>13479.569290000001</c:v>
                </c:pt>
                <c:pt idx="30">
                  <c:v>13312.986749999998</c:v>
                </c:pt>
                <c:pt idx="31">
                  <c:v>14523.494840000003</c:v>
                </c:pt>
                <c:pt idx="32">
                  <c:v>14558.428690000001</c:v>
                </c:pt>
                <c:pt idx="33">
                  <c:v>14825.578069999998</c:v>
                </c:pt>
                <c:pt idx="34">
                  <c:v>14571.989159999999</c:v>
                </c:pt>
                <c:pt idx="35">
                  <c:v>14596.848120000001</c:v>
                </c:pt>
                <c:pt idx="36">
                  <c:v>14202.4105</c:v>
                </c:pt>
                <c:pt idx="37">
                  <c:v>14768.79451</c:v>
                </c:pt>
                <c:pt idx="38">
                  <c:v>14947.4730602</c:v>
                </c:pt>
                <c:pt idx="39">
                  <c:v>15243.729097169999</c:v>
                </c:pt>
                <c:pt idx="40">
                  <c:v>15022.758728069999</c:v>
                </c:pt>
                <c:pt idx="41">
                  <c:v>14735.84586944</c:v>
                </c:pt>
                <c:pt idx="42">
                  <c:v>15054.115946817001</c:v>
                </c:pt>
                <c:pt idx="43">
                  <c:v>15923.366785325999</c:v>
                </c:pt>
                <c:pt idx="44">
                  <c:v>15363.954909964656</c:v>
                </c:pt>
                <c:pt idx="45">
                  <c:v>15471.543013430002</c:v>
                </c:pt>
                <c:pt idx="46" formatCode="General">
                  <c:v>16004.53393711965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3'!$A$4:$A$18</c:f>
              <c:numCache>
                <c:formatCode>mmm\-yy</c:formatCode>
                <c:ptCount val="1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</c:numCache>
            </c:numRef>
          </c:cat>
          <c:val>
            <c:numRef>
              <c:f>'Gráfico 3'!$B$4:$B$18</c:f>
              <c:numCache>
                <c:formatCode>@</c:formatCode>
                <c:ptCount val="15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3'!$A$4:$A$18</c:f>
              <c:numCache>
                <c:formatCode>mmm\-yy</c:formatCode>
                <c:ptCount val="1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</c:numCache>
            </c:numRef>
          </c:cat>
          <c:val>
            <c:numRef>
              <c:f>'Gráfico 3'!$C$4:$C$18</c:f>
              <c:numCache>
                <c:formatCode>General</c:formatCode>
                <c:ptCount val="15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3'!$A$4:$A$18</c:f>
              <c:numCache>
                <c:formatCode>mmm\-yy</c:formatCode>
                <c:ptCount val="1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</c:numCache>
            </c:numRef>
          </c:cat>
          <c:val>
            <c:numRef>
              <c:f>'Gráfico 3'!$D$4:$D$16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3'!$A$4:$A$18</c:f>
              <c:numCache>
                <c:formatCode>mmm\-yy</c:formatCode>
                <c:ptCount val="1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</c:numCache>
            </c:numRef>
          </c:cat>
          <c:val>
            <c:numRef>
              <c:f>'Gráfico 3'!$E$4:$E$16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3'!$A$4:$A$18</c:f>
              <c:numCache>
                <c:formatCode>mmm\-yy</c:formatCode>
                <c:ptCount val="1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</c:numCache>
            </c:numRef>
          </c:cat>
          <c:val>
            <c:numRef>
              <c:f>'Gráfico 3'!$F$4:$F$18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3'!$A$4:$A$18</c:f>
              <c:numCache>
                <c:formatCode>mmm\-yy</c:formatCode>
                <c:ptCount val="1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</c:numCache>
            </c:numRef>
          </c:cat>
          <c:val>
            <c:numRef>
              <c:f>'Gráfico 3'!$G$4:$G$18</c:f>
              <c:numCache>
                <c:formatCode>General</c:formatCode>
                <c:ptCount val="15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3'!$A$4:$A$18</c:f>
              <c:numCache>
                <c:formatCode>mmm\-yy</c:formatCode>
                <c:ptCount val="1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</c:numCache>
            </c:numRef>
          </c:cat>
          <c:val>
            <c:numRef>
              <c:f>'Gráfico 3'!$H$4:$H$18</c:f>
              <c:numCache>
                <c:formatCode>General</c:formatCode>
                <c:ptCount val="15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3'!$A$4:$A$18</c:f>
              <c:numCache>
                <c:formatCode>mmm\-yy</c:formatCode>
                <c:ptCount val="15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</c:numCache>
            </c:numRef>
          </c:cat>
          <c:val>
            <c:numRef>
              <c:f>'Gráfico 3'!$I$4:$I$18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0A-41A0-BCDF-39D57CF609CC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340A-41A0-BCDF-39D57CF609C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40A-41A0-BCDF-39D57CF609CC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340A-41A0-BCDF-39D57CF609C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340A-41A0-BCDF-39D57CF609CC}"/>
              </c:ext>
            </c:extLst>
          </c:dPt>
          <c:dLbls>
            <c:dLbl>
              <c:idx val="0"/>
              <c:layout>
                <c:manualLayout>
                  <c:x val="-1.1801215277777858E-2"/>
                  <c:y val="-4.743055555555559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0A-41A0-BCDF-39D57CF609CC}"/>
                </c:ext>
              </c:extLst>
            </c:dLbl>
            <c:dLbl>
              <c:idx val="1"/>
              <c:layout>
                <c:manualLayout>
                  <c:x val="1.0903804973068058E-2"/>
                  <c:y val="-3.427923976608195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A-41A0-BCDF-39D57CF609C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0A-41A0-BCDF-39D57CF609CC}"/>
                </c:ext>
              </c:extLst>
            </c:dLbl>
            <c:dLbl>
              <c:idx val="3"/>
              <c:layout>
                <c:manualLayout>
                  <c:x val="-1.5480421518688357E-2"/>
                  <c:y val="-1.2728435672514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A-41A0-BCDF-39D57CF609CC}"/>
                </c:ext>
              </c:extLst>
            </c:dLbl>
            <c:dLbl>
              <c:idx val="4"/>
              <c:layout>
                <c:manualLayout>
                  <c:x val="6.8359374999999801E-3"/>
                  <c:y val="-3.177048611111111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0A-41A0-BCDF-39D57CF609CC}"/>
                </c:ext>
              </c:extLst>
            </c:dLbl>
            <c:dLbl>
              <c:idx val="5"/>
              <c:layout>
                <c:manualLayout>
                  <c:x val="2.4255208333333333E-3"/>
                  <c:y val="1.875937499999999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A-41A0-BCDF-39D57CF609CC}"/>
                </c:ext>
              </c:extLst>
            </c:dLbl>
            <c:dLbl>
              <c:idx val="6"/>
              <c:layout>
                <c:manualLayout>
                  <c:x val="4.1324652777777774E-3"/>
                  <c:y val="-2.855555555555555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0A-41A0-BCDF-39D57CF609C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0.0%</c:formatCode>
                <c:ptCount val="7"/>
                <c:pt idx="0">
                  <c:v>0.36842105263157893</c:v>
                </c:pt>
                <c:pt idx="1">
                  <c:v>0.10526315789473684</c:v>
                </c:pt>
                <c:pt idx="2">
                  <c:v>0</c:v>
                </c:pt>
                <c:pt idx="3">
                  <c:v>0.21052631578947367</c:v>
                </c:pt>
                <c:pt idx="4">
                  <c:v>0.21052631578947367</c:v>
                </c:pt>
                <c:pt idx="5">
                  <c:v>0.10526315789473684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40A-41A0-BCDF-39D57CF609C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591838728717236"/>
          <c:y val="3.3326754385964913E-2"/>
          <c:w val="0.26559248970473875"/>
          <c:h val="0.9248969298245614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1A3-4DCD-9059-ED2F01C56599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E1A3-4DCD-9059-ED2F01C5659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E1A3-4DCD-9059-ED2F01C56599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E1A3-4DCD-9059-ED2F01C5659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E1A3-4DCD-9059-ED2F01C56599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3-4DCD-9059-ED2F01C565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3-4DCD-9059-ED2F01C5659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4'!$E$39:$E$45</c:f>
              <c:numCache>
                <c:formatCode>0.0%</c:formatCode>
                <c:ptCount val="7"/>
                <c:pt idx="0">
                  <c:v>0.5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A3-4DCD-9059-ED2F01C5659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3</xdr:col>
      <xdr:colOff>718039</xdr:colOff>
      <xdr:row>29</xdr:row>
      <xdr:rowOff>22500</xdr:rowOff>
    </xdr:to>
    <xdr:graphicFrame macro="">
      <xdr:nvGraphicFramePr>
        <xdr:cNvPr id="25" name="7 Gráfico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3</xdr:col>
      <xdr:colOff>696058</xdr:colOff>
      <xdr:row>62</xdr:row>
      <xdr:rowOff>22500</xdr:rowOff>
    </xdr:to>
    <xdr:graphicFrame macro="">
      <xdr:nvGraphicFramePr>
        <xdr:cNvPr id="28" name="7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39"/>
  <sheetViews>
    <sheetView showGridLines="0" zoomScale="70" zoomScaleNormal="70" workbookViewId="0">
      <selection activeCell="X40" sqref="X40"/>
    </sheetView>
  </sheetViews>
  <sheetFormatPr baseColWidth="10" defaultRowHeight="12.75" x14ac:dyDescent="0.2"/>
  <cols>
    <col min="1" max="1" width="14.42578125" style="63" customWidth="1"/>
    <col min="2" max="2" width="19.7109375" style="63" customWidth="1"/>
    <col min="3" max="12" width="11" style="63" bestFit="1" customWidth="1"/>
    <col min="13" max="13" width="10" style="63" bestFit="1" customWidth="1"/>
    <col min="14" max="38" width="11" style="63" bestFit="1" customWidth="1"/>
    <col min="39" max="39" width="10" style="63" bestFit="1" customWidth="1"/>
    <col min="40" max="42" width="11" style="63" bestFit="1" customWidth="1"/>
    <col min="43" max="16384" width="11.42578125" style="63"/>
  </cols>
  <sheetData>
    <row r="2" spans="1:49" x14ac:dyDescent="0.2">
      <c r="B2" s="62" t="s">
        <v>44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</row>
    <row r="3" spans="1:49" ht="13.5" thickBot="1" x14ac:dyDescent="0.25">
      <c r="C3" s="64">
        <v>2008</v>
      </c>
      <c r="D3" s="64" t="s">
        <v>45</v>
      </c>
      <c r="E3" s="64" t="s">
        <v>45</v>
      </c>
      <c r="F3" s="64" t="s">
        <v>45</v>
      </c>
      <c r="G3" s="64">
        <v>2009</v>
      </c>
      <c r="H3" s="64" t="s">
        <v>45</v>
      </c>
      <c r="I3" s="64" t="s">
        <v>45</v>
      </c>
      <c r="J3" s="64" t="s">
        <v>45</v>
      </c>
      <c r="K3" s="64">
        <v>2010</v>
      </c>
      <c r="L3" s="64" t="s">
        <v>45</v>
      </c>
      <c r="M3" s="64" t="s">
        <v>45</v>
      </c>
      <c r="N3" s="64" t="s">
        <v>45</v>
      </c>
      <c r="O3" s="64">
        <v>2011</v>
      </c>
      <c r="P3" s="64" t="s">
        <v>45</v>
      </c>
      <c r="Q3" s="64" t="s">
        <v>45</v>
      </c>
      <c r="R3" s="64" t="s">
        <v>45</v>
      </c>
      <c r="S3" s="64">
        <v>2012</v>
      </c>
      <c r="T3" s="64" t="s">
        <v>45</v>
      </c>
      <c r="U3" s="64" t="s">
        <v>45</v>
      </c>
      <c r="V3" s="64" t="s">
        <v>45</v>
      </c>
      <c r="W3" s="64">
        <v>2013</v>
      </c>
      <c r="X3" s="64" t="s">
        <v>45</v>
      </c>
      <c r="Y3" s="64" t="s">
        <v>45</v>
      </c>
      <c r="Z3" s="64" t="s">
        <v>45</v>
      </c>
      <c r="AA3" s="64">
        <v>2014</v>
      </c>
      <c r="AB3" s="64" t="s">
        <v>45</v>
      </c>
      <c r="AC3" s="64" t="s">
        <v>45</v>
      </c>
      <c r="AD3" s="64" t="s">
        <v>45</v>
      </c>
      <c r="AE3" s="64">
        <v>2015</v>
      </c>
      <c r="AF3" s="64" t="s">
        <v>45</v>
      </c>
      <c r="AG3" s="64" t="s">
        <v>45</v>
      </c>
      <c r="AH3" s="64" t="s">
        <v>45</v>
      </c>
      <c r="AI3" s="64">
        <v>2016</v>
      </c>
      <c r="AJ3" s="64" t="s">
        <v>45</v>
      </c>
      <c r="AK3" s="64" t="s">
        <v>45</v>
      </c>
      <c r="AL3" s="64" t="s">
        <v>45</v>
      </c>
      <c r="AM3" s="64">
        <v>2017</v>
      </c>
      <c r="AN3" s="64" t="s">
        <v>45</v>
      </c>
      <c r="AO3" s="64" t="s">
        <v>45</v>
      </c>
      <c r="AP3" s="64" t="s">
        <v>45</v>
      </c>
      <c r="AQ3" s="64">
        <v>2018</v>
      </c>
      <c r="AR3" s="64" t="s">
        <v>45</v>
      </c>
      <c r="AS3" s="64" t="s">
        <v>45</v>
      </c>
      <c r="AT3" s="64" t="s">
        <v>45</v>
      </c>
      <c r="AU3" s="64">
        <v>2019</v>
      </c>
      <c r="AV3" s="64" t="s">
        <v>45</v>
      </c>
    </row>
    <row r="4" spans="1:49" s="67" customFormat="1" ht="13.5" thickBot="1" x14ac:dyDescent="0.25">
      <c r="B4" s="68" t="s">
        <v>46</v>
      </c>
      <c r="C4" s="69">
        <v>1</v>
      </c>
      <c r="D4" s="69">
        <v>2</v>
      </c>
      <c r="E4" s="69">
        <v>3</v>
      </c>
      <c r="F4" s="69">
        <v>4</v>
      </c>
      <c r="G4" s="69">
        <v>1</v>
      </c>
      <c r="H4" s="69">
        <v>2</v>
      </c>
      <c r="I4" s="69">
        <v>3</v>
      </c>
      <c r="J4" s="69">
        <v>4</v>
      </c>
      <c r="K4" s="69">
        <v>1</v>
      </c>
      <c r="L4" s="69">
        <v>2</v>
      </c>
      <c r="M4" s="69">
        <v>3</v>
      </c>
      <c r="N4" s="69">
        <v>4</v>
      </c>
      <c r="O4" s="69">
        <v>1</v>
      </c>
      <c r="P4" s="69">
        <v>2</v>
      </c>
      <c r="Q4" s="69">
        <v>3</v>
      </c>
      <c r="R4" s="69">
        <v>4</v>
      </c>
      <c r="S4" s="69">
        <v>1</v>
      </c>
      <c r="T4" s="69">
        <v>2</v>
      </c>
      <c r="U4" s="69">
        <v>3</v>
      </c>
      <c r="V4" s="69">
        <v>4</v>
      </c>
      <c r="W4" s="69">
        <v>1</v>
      </c>
      <c r="X4" s="69">
        <v>2</v>
      </c>
      <c r="Y4" s="69">
        <v>3</v>
      </c>
      <c r="Z4" s="69">
        <v>4</v>
      </c>
      <c r="AA4" s="69">
        <v>1</v>
      </c>
      <c r="AB4" s="69">
        <v>2</v>
      </c>
      <c r="AC4" s="69">
        <v>3</v>
      </c>
      <c r="AD4" s="69">
        <v>4</v>
      </c>
      <c r="AE4" s="69">
        <v>1</v>
      </c>
      <c r="AF4" s="69">
        <v>2</v>
      </c>
      <c r="AG4" s="69">
        <v>3</v>
      </c>
      <c r="AH4" s="69">
        <v>4</v>
      </c>
      <c r="AI4" s="69">
        <v>1</v>
      </c>
      <c r="AJ4" s="69">
        <v>2</v>
      </c>
      <c r="AK4" s="69">
        <v>3</v>
      </c>
      <c r="AL4" s="69">
        <v>4</v>
      </c>
      <c r="AM4" s="69">
        <v>1</v>
      </c>
      <c r="AN4" s="69">
        <v>2</v>
      </c>
      <c r="AO4" s="69">
        <v>3</v>
      </c>
      <c r="AP4" s="69">
        <v>4</v>
      </c>
      <c r="AQ4" s="69">
        <v>1</v>
      </c>
      <c r="AR4" s="69">
        <v>2</v>
      </c>
      <c r="AS4" s="69">
        <v>3</v>
      </c>
      <c r="AT4" s="69">
        <v>4</v>
      </c>
      <c r="AU4" s="69">
        <v>1</v>
      </c>
      <c r="AV4" s="69">
        <v>2</v>
      </c>
      <c r="AW4" s="69">
        <v>3</v>
      </c>
    </row>
    <row r="5" spans="1:49" s="67" customFormat="1" ht="15" x14ac:dyDescent="0.25">
      <c r="A5" s="67" t="s">
        <v>48</v>
      </c>
      <c r="B5" s="73" t="s">
        <v>47</v>
      </c>
      <c r="C5" s="72">
        <v>5836.8226500000019</v>
      </c>
      <c r="D5" s="72">
        <v>6070.0381500000012</v>
      </c>
      <c r="E5" s="72">
        <v>6076.7682700000005</v>
      </c>
      <c r="F5" s="72">
        <v>5731.5612700000056</v>
      </c>
      <c r="G5" s="72">
        <v>5451.1874500000013</v>
      </c>
      <c r="H5" s="72">
        <v>5070.7709600000007</v>
      </c>
      <c r="I5" s="72">
        <v>5079.9307799999988</v>
      </c>
      <c r="J5" s="72">
        <v>5429.8599999999988</v>
      </c>
      <c r="K5" s="72">
        <v>5332.7743300000002</v>
      </c>
      <c r="L5" s="72">
        <v>5321.0733700000001</v>
      </c>
      <c r="M5" s="72">
        <v>5984.7720000000008</v>
      </c>
      <c r="N5" s="72">
        <v>7106.69146</v>
      </c>
      <c r="O5" s="72">
        <v>7913.0981099999999</v>
      </c>
      <c r="P5" s="72">
        <v>8971.0914699999994</v>
      </c>
      <c r="Q5" s="72">
        <v>9218.0400100000006</v>
      </c>
      <c r="R5" s="72">
        <v>9720.1962199999962</v>
      </c>
      <c r="S5" s="72">
        <v>9726.3158999999996</v>
      </c>
      <c r="T5" s="72">
        <v>10011.89062</v>
      </c>
      <c r="U5" s="72">
        <v>12360.789489999999</v>
      </c>
      <c r="V5" s="72">
        <v>13097.295959999996</v>
      </c>
      <c r="W5" s="72">
        <v>15611.576200000003</v>
      </c>
      <c r="X5" s="72">
        <v>16565.521859999997</v>
      </c>
      <c r="Y5" s="72">
        <v>16418.091700000004</v>
      </c>
      <c r="Z5" s="72">
        <v>16860.435219999999</v>
      </c>
      <c r="AA5" s="72">
        <v>17229.69536999999</v>
      </c>
      <c r="AB5" s="72">
        <v>16843.352730000002</v>
      </c>
      <c r="AC5" s="72">
        <v>16594.625169999992</v>
      </c>
      <c r="AD5" s="72">
        <v>17882.123579999996</v>
      </c>
      <c r="AE5" s="72">
        <v>17650.9522</v>
      </c>
      <c r="AF5" s="72">
        <v>18020.72783</v>
      </c>
      <c r="AG5" s="72">
        <v>18411.995480000001</v>
      </c>
      <c r="AH5" s="72">
        <v>18532.76123</v>
      </c>
      <c r="AI5" s="72">
        <v>18111.382059999996</v>
      </c>
      <c r="AJ5" s="72">
        <v>18051.76483</v>
      </c>
      <c r="AK5" s="72">
        <v>17983.949079999999</v>
      </c>
      <c r="AL5" s="72">
        <v>17852.175769999994</v>
      </c>
      <c r="AM5" s="72">
        <v>22049.860189999999</v>
      </c>
      <c r="AN5" s="72">
        <v>22731.558019999997</v>
      </c>
      <c r="AO5" s="72">
        <v>22958.583419999992</v>
      </c>
      <c r="AP5" s="72">
        <v>23076.500951999995</v>
      </c>
      <c r="AQ5" s="72">
        <v>23315.085565219997</v>
      </c>
      <c r="AR5" s="72">
        <v>23247.778844480003</v>
      </c>
      <c r="AS5" s="72">
        <v>23594.843619429994</v>
      </c>
      <c r="AT5" s="72">
        <v>23835.102750000005</v>
      </c>
      <c r="AU5" s="72">
        <v>23970.271767683655</v>
      </c>
      <c r="AV5" s="72">
        <v>24046.871602185005</v>
      </c>
      <c r="AW5" s="67">
        <v>24195.214965354651</v>
      </c>
    </row>
    <row r="6" spans="1:49" s="67" customFormat="1" x14ac:dyDescent="0.2">
      <c r="A6" s="67" t="s">
        <v>49</v>
      </c>
      <c r="B6" s="67" t="s">
        <v>47</v>
      </c>
      <c r="C6" s="70">
        <v>3388.8017199999995</v>
      </c>
      <c r="D6" s="70">
        <v>3755.7413000000001</v>
      </c>
      <c r="E6" s="70">
        <v>4022.4394199999988</v>
      </c>
      <c r="F6" s="70">
        <v>3764.4433500000005</v>
      </c>
      <c r="G6" s="70">
        <v>3177.3510400000005</v>
      </c>
      <c r="H6" s="70">
        <v>2302.8358199999998</v>
      </c>
      <c r="I6" s="70">
        <v>2193.9943199999998</v>
      </c>
      <c r="J6" s="70">
        <v>2489.6764800000001</v>
      </c>
      <c r="K6" s="70">
        <v>2557.2274600000005</v>
      </c>
      <c r="L6" s="70">
        <v>2855.7770000000005</v>
      </c>
      <c r="M6" s="70">
        <v>4064.9981500000004</v>
      </c>
      <c r="N6" s="70">
        <v>6467.4932199999994</v>
      </c>
      <c r="O6" s="70">
        <v>7609.5181300000022</v>
      </c>
      <c r="P6" s="70">
        <v>8778.8241600000019</v>
      </c>
      <c r="Q6" s="70">
        <v>9172.7983600000025</v>
      </c>
      <c r="R6" s="70">
        <v>9801.7907599999999</v>
      </c>
      <c r="S6" s="70">
        <v>8733.0488300000015</v>
      </c>
      <c r="T6" s="70">
        <v>7886.1731400000008</v>
      </c>
      <c r="U6" s="70">
        <v>9623.9743700000017</v>
      </c>
      <c r="V6" s="70">
        <v>10106.216800000002</v>
      </c>
      <c r="W6" s="70">
        <v>11291.454439999998</v>
      </c>
      <c r="X6" s="70">
        <v>12984.444030000001</v>
      </c>
      <c r="Y6" s="70">
        <v>13599.961000000001</v>
      </c>
      <c r="Z6" s="70">
        <v>13476.719640000001</v>
      </c>
      <c r="AA6" s="70">
        <v>13614.380440000003</v>
      </c>
      <c r="AB6" s="70">
        <v>13014.039060000001</v>
      </c>
      <c r="AC6" s="70">
        <v>12484.480300000001</v>
      </c>
      <c r="AD6" s="70">
        <v>13798.324840000001</v>
      </c>
      <c r="AE6" s="70">
        <v>13456.485970000002</v>
      </c>
      <c r="AF6" s="70">
        <v>13479.569290000001</v>
      </c>
      <c r="AG6" s="70">
        <v>13312.986749999998</v>
      </c>
      <c r="AH6" s="70">
        <v>14523.494840000003</v>
      </c>
      <c r="AI6" s="70">
        <v>14558.428690000001</v>
      </c>
      <c r="AJ6" s="70">
        <v>14825.578069999998</v>
      </c>
      <c r="AK6" s="70">
        <v>14571.989159999999</v>
      </c>
      <c r="AL6" s="70">
        <v>14596.848120000001</v>
      </c>
      <c r="AM6" s="70">
        <v>14202.4105</v>
      </c>
      <c r="AN6" s="70">
        <v>14768.79451</v>
      </c>
      <c r="AO6" s="70">
        <v>14947.4730602</v>
      </c>
      <c r="AP6" s="70">
        <v>15243.729097169999</v>
      </c>
      <c r="AQ6" s="70">
        <v>15022.758728069999</v>
      </c>
      <c r="AR6" s="70">
        <v>14735.84586944</v>
      </c>
      <c r="AS6" s="70">
        <v>15054.115946817001</v>
      </c>
      <c r="AT6" s="70">
        <v>15923.366785325999</v>
      </c>
      <c r="AU6" s="70">
        <v>15363.954909964656</v>
      </c>
      <c r="AV6" s="70">
        <v>15471.543013430002</v>
      </c>
      <c r="AW6" s="67">
        <v>16004.53393711965</v>
      </c>
    </row>
    <row r="7" spans="1:49" s="67" customFormat="1" ht="15" x14ac:dyDescent="0.25">
      <c r="A7" s="67" t="s">
        <v>50</v>
      </c>
      <c r="B7" s="67" t="s">
        <v>47</v>
      </c>
      <c r="C7" s="71">
        <v>47.380817027222825</v>
      </c>
      <c r="D7" s="71">
        <v>51.632966095937959</v>
      </c>
      <c r="E7" s="71">
        <v>53.574965102297689</v>
      </c>
      <c r="F7" s="71">
        <v>55.240707214842303</v>
      </c>
      <c r="G7" s="71">
        <v>50.172829041129376</v>
      </c>
      <c r="H7" s="71">
        <v>40.197811655843338</v>
      </c>
      <c r="I7" s="71">
        <v>38.713525738238502</v>
      </c>
      <c r="J7" s="71">
        <v>38.438384783401425</v>
      </c>
      <c r="K7" s="71">
        <v>40.30282038955135</v>
      </c>
      <c r="L7" s="71">
        <v>45.226042804968877</v>
      </c>
      <c r="M7" s="71">
        <v>57.323499541837187</v>
      </c>
      <c r="N7" s="71">
        <v>65.539303432767852</v>
      </c>
      <c r="O7" s="71">
        <v>70.381437997866584</v>
      </c>
      <c r="P7" s="71">
        <v>74.42882844666839</v>
      </c>
      <c r="Q7" s="71">
        <v>76.95928572998244</v>
      </c>
      <c r="R7" s="71">
        <v>78.330539607152119</v>
      </c>
      <c r="S7" s="71">
        <v>69.014142035012469</v>
      </c>
      <c r="T7" s="71">
        <v>60.740938657997447</v>
      </c>
      <c r="U7" s="71">
        <v>63.154637544110479</v>
      </c>
      <c r="V7" s="71">
        <v>62.568409197038598</v>
      </c>
      <c r="W7" s="71">
        <v>60.240746735105432</v>
      </c>
      <c r="X7" s="71">
        <v>66.217931814675723</v>
      </c>
      <c r="Y7" s="71">
        <v>70.680534084238275</v>
      </c>
      <c r="Z7" s="71">
        <v>66.976562126965078</v>
      </c>
      <c r="AA7" s="71">
        <v>65.260411623864996</v>
      </c>
      <c r="AB7" s="71">
        <v>63.971231634950158</v>
      </c>
      <c r="AC7" s="71">
        <v>61.897483099342622</v>
      </c>
      <c r="AD7" s="71">
        <v>63.08990456042919</v>
      </c>
      <c r="AE7" s="71">
        <v>63.312519593135605</v>
      </c>
      <c r="AF7" s="71">
        <v>61.247795394954373</v>
      </c>
      <c r="AG7" s="71">
        <v>58.737912964119396</v>
      </c>
      <c r="AH7" s="71">
        <v>61.827959405485757</v>
      </c>
      <c r="AI7" s="71">
        <v>64.863706596668209</v>
      </c>
      <c r="AJ7" s="71">
        <v>63.059614432169617</v>
      </c>
      <c r="AK7" s="71">
        <v>61.471032923987799</v>
      </c>
      <c r="AL7" s="71">
        <v>61.414163972238356</v>
      </c>
      <c r="AM7" s="71">
        <v>60.956948044939054</v>
      </c>
      <c r="AN7" s="71">
        <v>61.849095154983146</v>
      </c>
      <c r="AO7" s="71">
        <v>61.913115873766763</v>
      </c>
      <c r="AP7" s="71">
        <v>62.487865655387608</v>
      </c>
      <c r="AQ7" s="71">
        <v>60.599600091395509</v>
      </c>
      <c r="AR7" s="71">
        <v>59.755349966771099</v>
      </c>
      <c r="AS7" s="71">
        <v>60.399285310377827</v>
      </c>
      <c r="AT7" s="71">
        <v>62.949561337242386</v>
      </c>
      <c r="AU7" s="71">
        <v>60.125951321858459</v>
      </c>
      <c r="AV7" s="71">
        <v>60.74984049884732</v>
      </c>
      <c r="AW7" s="67">
        <v>62.558142225242207</v>
      </c>
    </row>
    <row r="8" spans="1:49" s="67" customFormat="1" ht="15" x14ac:dyDescent="0.25"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</row>
    <row r="39" spans="2:2" x14ac:dyDescent="0.2">
      <c r="B39" s="65" t="s">
        <v>51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24"/>
  <sheetViews>
    <sheetView showGridLines="0" zoomScale="115" zoomScaleNormal="115" workbookViewId="0">
      <selection activeCell="W19" sqref="W19"/>
    </sheetView>
  </sheetViews>
  <sheetFormatPr baseColWidth="10" defaultRowHeight="15" x14ac:dyDescent="0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 x14ac:dyDescent="0.25">
      <c r="A1" s="46"/>
      <c r="B1" s="74" t="s">
        <v>13</v>
      </c>
      <c r="C1" s="74"/>
      <c r="D1" s="74"/>
      <c r="E1" s="75"/>
      <c r="F1" s="76" t="s">
        <v>31</v>
      </c>
      <c r="G1" s="76"/>
      <c r="H1" s="76"/>
      <c r="I1" s="76"/>
      <c r="K1" s="37" t="s">
        <v>32</v>
      </c>
      <c r="Q1" s="37" t="s">
        <v>33</v>
      </c>
    </row>
    <row r="2" spans="1:18" ht="7.5" customHeight="1" thickBot="1" x14ac:dyDescent="0.3">
      <c r="A2" s="46"/>
      <c r="B2" s="43"/>
      <c r="C2" s="43"/>
      <c r="D2" s="43"/>
      <c r="E2" s="44"/>
      <c r="F2" s="43"/>
      <c r="G2" s="43"/>
      <c r="H2" s="43"/>
      <c r="I2" s="43"/>
      <c r="K2" s="37"/>
      <c r="R2" s="37"/>
    </row>
    <row r="3" spans="1:18" ht="15.75" thickBot="1" x14ac:dyDescent="0.3">
      <c r="A3" s="50"/>
      <c r="B3" s="47" t="s">
        <v>9</v>
      </c>
      <c r="C3" s="47" t="s">
        <v>10</v>
      </c>
      <c r="D3" s="47" t="s">
        <v>11</v>
      </c>
      <c r="E3" s="48" t="s">
        <v>12</v>
      </c>
      <c r="F3" s="47" t="s">
        <v>9</v>
      </c>
      <c r="G3" s="47" t="s">
        <v>10</v>
      </c>
      <c r="H3" s="47" t="s">
        <v>11</v>
      </c>
      <c r="I3" s="47" t="s">
        <v>12</v>
      </c>
    </row>
    <row r="4" spans="1:18" ht="15" customHeight="1" x14ac:dyDescent="0.25">
      <c r="A4" s="49">
        <v>42430</v>
      </c>
      <c r="B4" s="5">
        <v>6</v>
      </c>
      <c r="C4" s="5">
        <v>1</v>
      </c>
      <c r="D4" s="5">
        <v>0</v>
      </c>
      <c r="E4" s="45">
        <v>0</v>
      </c>
      <c r="F4" s="5">
        <v>0</v>
      </c>
      <c r="G4" s="5">
        <v>4</v>
      </c>
      <c r="H4" s="5">
        <v>3</v>
      </c>
      <c r="I4" s="5">
        <v>0</v>
      </c>
      <c r="J4" s="36"/>
      <c r="K4" s="36"/>
      <c r="L4" s="36"/>
      <c r="M4" s="36"/>
      <c r="N4" s="36"/>
    </row>
    <row r="5" spans="1:18" x14ac:dyDescent="0.25">
      <c r="A5" s="49">
        <v>42522</v>
      </c>
      <c r="B5" s="35">
        <v>4</v>
      </c>
      <c r="C5" s="5">
        <v>3</v>
      </c>
      <c r="D5" s="5">
        <v>0</v>
      </c>
      <c r="E5" s="45">
        <v>0</v>
      </c>
      <c r="F5" s="5">
        <v>0</v>
      </c>
      <c r="G5" s="5">
        <v>2</v>
      </c>
      <c r="H5" s="5">
        <v>5</v>
      </c>
      <c r="I5" s="5">
        <v>0</v>
      </c>
    </row>
    <row r="6" spans="1:18" x14ac:dyDescent="0.25">
      <c r="A6" s="49">
        <v>42614</v>
      </c>
      <c r="B6" s="35">
        <v>5</v>
      </c>
      <c r="C6" s="5">
        <v>2</v>
      </c>
      <c r="D6" s="5">
        <v>0</v>
      </c>
      <c r="E6" s="45">
        <v>0</v>
      </c>
      <c r="F6" s="5">
        <v>0</v>
      </c>
      <c r="G6" s="5">
        <v>4</v>
      </c>
      <c r="H6" s="5">
        <v>2</v>
      </c>
      <c r="I6" s="5">
        <v>1</v>
      </c>
    </row>
    <row r="7" spans="1:18" x14ac:dyDescent="0.25">
      <c r="A7" s="49">
        <v>42705</v>
      </c>
      <c r="B7" s="35">
        <v>4</v>
      </c>
      <c r="C7" s="5">
        <v>3</v>
      </c>
      <c r="D7" s="5">
        <v>0</v>
      </c>
      <c r="E7" s="45">
        <v>0</v>
      </c>
      <c r="F7" s="5">
        <v>1</v>
      </c>
      <c r="G7" s="5">
        <v>2</v>
      </c>
      <c r="H7" s="5">
        <v>3</v>
      </c>
      <c r="I7" s="5">
        <v>1</v>
      </c>
    </row>
    <row r="8" spans="1:18" x14ac:dyDescent="0.25">
      <c r="A8" s="49">
        <v>42795</v>
      </c>
      <c r="B8" s="35">
        <v>4</v>
      </c>
      <c r="C8" s="5">
        <v>3</v>
      </c>
      <c r="D8" s="5">
        <v>0</v>
      </c>
      <c r="E8" s="45">
        <v>0</v>
      </c>
      <c r="F8" s="5">
        <v>0</v>
      </c>
      <c r="G8" s="5">
        <v>1</v>
      </c>
      <c r="H8" s="5">
        <v>6</v>
      </c>
      <c r="I8" s="5">
        <v>0</v>
      </c>
    </row>
    <row r="9" spans="1:18" x14ac:dyDescent="0.25">
      <c r="A9" s="49">
        <v>42887</v>
      </c>
      <c r="B9" s="35">
        <v>3</v>
      </c>
      <c r="C9" s="5">
        <v>4</v>
      </c>
      <c r="D9" s="5">
        <v>0</v>
      </c>
      <c r="E9" s="45">
        <v>0</v>
      </c>
      <c r="F9" s="5">
        <v>0</v>
      </c>
      <c r="G9" s="5">
        <v>4</v>
      </c>
      <c r="H9" s="5">
        <v>3</v>
      </c>
      <c r="I9" s="5">
        <v>0</v>
      </c>
    </row>
    <row r="10" spans="1:18" x14ac:dyDescent="0.25">
      <c r="A10" s="49">
        <v>42979</v>
      </c>
      <c r="B10" s="35">
        <v>4</v>
      </c>
      <c r="C10" s="5">
        <v>3</v>
      </c>
      <c r="D10" s="5">
        <v>0</v>
      </c>
      <c r="E10" s="45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 x14ac:dyDescent="0.25">
      <c r="A11" s="49">
        <v>43070</v>
      </c>
      <c r="B11" s="35">
        <v>3</v>
      </c>
      <c r="C11" s="5">
        <v>4</v>
      </c>
      <c r="D11" s="5">
        <v>0</v>
      </c>
      <c r="E11" s="45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 x14ac:dyDescent="0.25">
      <c r="A12" s="49">
        <v>43160</v>
      </c>
      <c r="B12" s="5">
        <v>3</v>
      </c>
      <c r="C12" s="5">
        <v>4</v>
      </c>
      <c r="D12" s="5">
        <v>0</v>
      </c>
      <c r="E12" s="45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 x14ac:dyDescent="0.25">
      <c r="A13" s="49">
        <v>43252</v>
      </c>
      <c r="B13" s="5">
        <v>3</v>
      </c>
      <c r="C13" s="5">
        <v>4</v>
      </c>
      <c r="D13" s="5">
        <v>0</v>
      </c>
      <c r="E13" s="45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 x14ac:dyDescent="0.25">
      <c r="A14" s="49">
        <v>43344</v>
      </c>
      <c r="B14" s="5">
        <v>4</v>
      </c>
      <c r="C14" s="5">
        <v>3</v>
      </c>
      <c r="D14" s="5">
        <v>0</v>
      </c>
      <c r="E14" s="45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 x14ac:dyDescent="0.25">
      <c r="A15" s="49">
        <v>43435</v>
      </c>
      <c r="B15" s="5">
        <v>3</v>
      </c>
      <c r="C15" s="5">
        <v>4</v>
      </c>
      <c r="D15" s="5">
        <v>0</v>
      </c>
      <c r="E15" s="45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 x14ac:dyDescent="0.25">
      <c r="A16" s="49">
        <v>43525</v>
      </c>
      <c r="B16" s="5">
        <v>3</v>
      </c>
      <c r="C16" s="5">
        <v>4</v>
      </c>
      <c r="D16" s="5">
        <v>0</v>
      </c>
      <c r="E16" s="45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 x14ac:dyDescent="0.25">
      <c r="A17" s="49">
        <v>43617</v>
      </c>
      <c r="B17" s="5">
        <v>4</v>
      </c>
      <c r="C17" s="5">
        <v>4</v>
      </c>
      <c r="D17" s="5">
        <v>0</v>
      </c>
      <c r="E17" s="45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 x14ac:dyDescent="0.25">
      <c r="A18" s="49">
        <v>43709</v>
      </c>
      <c r="B18" s="5">
        <v>5</v>
      </c>
      <c r="C18" s="5">
        <v>3</v>
      </c>
      <c r="D18" s="5">
        <v>0</v>
      </c>
      <c r="E18" s="45">
        <v>0</v>
      </c>
      <c r="F18" s="5">
        <v>1</v>
      </c>
      <c r="G18" s="5">
        <v>6</v>
      </c>
      <c r="H18" s="5">
        <v>1</v>
      </c>
      <c r="I18" s="5">
        <v>0</v>
      </c>
    </row>
    <row r="23" spans="1:9" x14ac:dyDescent="0.25">
      <c r="C23" s="27"/>
      <c r="D23" s="27"/>
    </row>
    <row r="24" spans="1:9" x14ac:dyDescent="0.25">
      <c r="C24" s="27"/>
      <c r="D24" s="5"/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2"/>
  <sheetViews>
    <sheetView showGridLines="0" zoomScale="90" zoomScaleNormal="90" workbookViewId="0">
      <selection activeCell="I21" sqref="I21"/>
    </sheetView>
  </sheetViews>
  <sheetFormatPr baseColWidth="10" defaultRowHeight="15" x14ac:dyDescent="0.25"/>
  <cols>
    <col min="1" max="1" width="5.7109375" style="1" customWidth="1"/>
    <col min="2" max="2" width="14.7109375" style="1" customWidth="1"/>
    <col min="3" max="3" width="12.7109375" style="1" customWidth="1"/>
    <col min="4" max="4" width="7.7109375" style="1" customWidth="1"/>
    <col min="5" max="5" width="12.710937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2.710937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12.7109375" style="1" customWidth="1"/>
    <col min="18" max="18" width="7.7109375" style="1" customWidth="1"/>
    <col min="19" max="19" width="12.7109375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 x14ac:dyDescent="0.25">
      <c r="B1" s="1" t="s">
        <v>54</v>
      </c>
      <c r="E1" s="6"/>
      <c r="J1" s="6"/>
      <c r="L1" s="1" t="s">
        <v>55</v>
      </c>
      <c r="M1" s="25"/>
      <c r="T1" s="25"/>
    </row>
    <row r="2" spans="2:20" ht="15.75" thickBot="1" x14ac:dyDescent="0.3">
      <c r="I2" s="17"/>
      <c r="J2" s="17"/>
      <c r="N2" s="6"/>
      <c r="O2" s="6"/>
      <c r="S2" s="17"/>
      <c r="T2" s="17"/>
    </row>
    <row r="3" spans="2:20" ht="15" customHeight="1" x14ac:dyDescent="0.25">
      <c r="B3" s="81" t="s">
        <v>0</v>
      </c>
      <c r="C3" s="77" t="s">
        <v>18</v>
      </c>
      <c r="D3" s="78"/>
      <c r="E3" s="77" t="s">
        <v>22</v>
      </c>
      <c r="F3" s="78"/>
      <c r="G3" s="77" t="s">
        <v>23</v>
      </c>
      <c r="H3" s="78"/>
      <c r="I3" s="79" t="s">
        <v>26</v>
      </c>
      <c r="J3" s="80"/>
      <c r="K3" s="6"/>
      <c r="L3" s="81" t="s">
        <v>0</v>
      </c>
      <c r="M3" s="77" t="s">
        <v>18</v>
      </c>
      <c r="N3" s="78"/>
      <c r="O3" s="77" t="s">
        <v>22</v>
      </c>
      <c r="P3" s="78"/>
      <c r="Q3" s="77" t="s">
        <v>23</v>
      </c>
      <c r="R3" s="78"/>
      <c r="S3" s="79" t="s">
        <v>26</v>
      </c>
      <c r="T3" s="80"/>
    </row>
    <row r="4" spans="2:20" ht="15.75" thickBot="1" x14ac:dyDescent="0.3">
      <c r="B4" s="82"/>
      <c r="C4" s="60" t="s">
        <v>28</v>
      </c>
      <c r="D4" s="28" t="s">
        <v>17</v>
      </c>
      <c r="E4" s="60" t="s">
        <v>28</v>
      </c>
      <c r="F4" s="28" t="s">
        <v>17</v>
      </c>
      <c r="G4" s="60" t="s">
        <v>28</v>
      </c>
      <c r="H4" s="28" t="s">
        <v>17</v>
      </c>
      <c r="I4" s="60" t="s">
        <v>28</v>
      </c>
      <c r="J4" s="29" t="s">
        <v>17</v>
      </c>
      <c r="K4" s="6"/>
      <c r="L4" s="82"/>
      <c r="M4" s="60" t="s">
        <v>28</v>
      </c>
      <c r="N4" s="28" t="s">
        <v>17</v>
      </c>
      <c r="O4" s="60" t="s">
        <v>28</v>
      </c>
      <c r="P4" s="28" t="s">
        <v>17</v>
      </c>
      <c r="Q4" s="60" t="s">
        <v>28</v>
      </c>
      <c r="R4" s="28" t="s">
        <v>17</v>
      </c>
      <c r="S4" s="60" t="s">
        <v>28</v>
      </c>
      <c r="T4" s="29" t="s">
        <v>17</v>
      </c>
    </row>
    <row r="5" spans="2:20" ht="30" x14ac:dyDescent="0.25">
      <c r="B5" s="1" t="s">
        <v>37</v>
      </c>
      <c r="C5" s="18" t="s">
        <v>35</v>
      </c>
      <c r="D5" s="18">
        <v>35</v>
      </c>
      <c r="E5" s="18" t="s">
        <v>30</v>
      </c>
      <c r="F5" s="18">
        <v>40</v>
      </c>
      <c r="G5" s="18" t="s">
        <v>25</v>
      </c>
      <c r="H5" s="18">
        <v>55</v>
      </c>
      <c r="I5" s="18" t="s">
        <v>20</v>
      </c>
      <c r="J5" s="18" t="s">
        <v>20</v>
      </c>
      <c r="L5" s="1" t="s">
        <v>37</v>
      </c>
      <c r="M5" s="18" t="s">
        <v>35</v>
      </c>
      <c r="N5" s="18">
        <v>55</v>
      </c>
      <c r="O5" s="18" t="s">
        <v>30</v>
      </c>
      <c r="P5" s="18">
        <v>60</v>
      </c>
      <c r="Q5" s="18" t="s">
        <v>25</v>
      </c>
      <c r="R5" s="18">
        <v>80</v>
      </c>
      <c r="S5" s="18" t="s">
        <v>20</v>
      </c>
      <c r="T5" s="18" t="s">
        <v>20</v>
      </c>
    </row>
    <row r="6" spans="2:20" x14ac:dyDescent="0.25">
      <c r="B6" s="6" t="s">
        <v>38</v>
      </c>
      <c r="C6" s="18" t="s">
        <v>19</v>
      </c>
      <c r="D6" s="18">
        <v>40</v>
      </c>
      <c r="E6" s="18" t="s">
        <v>21</v>
      </c>
      <c r="F6" s="18">
        <v>39</v>
      </c>
      <c r="G6" s="18" t="s">
        <v>24</v>
      </c>
      <c r="H6" s="18">
        <v>35</v>
      </c>
      <c r="I6" s="18" t="s">
        <v>20</v>
      </c>
      <c r="J6" s="18" t="s">
        <v>20</v>
      </c>
      <c r="L6" s="6" t="s">
        <v>38</v>
      </c>
      <c r="M6" s="18" t="s">
        <v>20</v>
      </c>
      <c r="N6" s="18" t="s">
        <v>20</v>
      </c>
      <c r="O6" s="18" t="s">
        <v>20</v>
      </c>
      <c r="P6" s="18" t="s">
        <v>20</v>
      </c>
      <c r="Q6" s="18" t="s">
        <v>19</v>
      </c>
      <c r="R6" s="18">
        <v>77</v>
      </c>
      <c r="S6" s="18" t="s">
        <v>19</v>
      </c>
      <c r="T6" s="18">
        <v>110</v>
      </c>
    </row>
    <row r="7" spans="2:20" x14ac:dyDescent="0.25">
      <c r="B7" s="1" t="s">
        <v>39</v>
      </c>
      <c r="C7" s="18" t="s">
        <v>20</v>
      </c>
      <c r="D7" s="18" t="s">
        <v>20</v>
      </c>
      <c r="E7" s="18" t="s">
        <v>20</v>
      </c>
      <c r="F7" s="18" t="s">
        <v>20</v>
      </c>
      <c r="G7" s="18" t="s">
        <v>21</v>
      </c>
      <c r="H7" s="18">
        <v>30</v>
      </c>
      <c r="I7" s="18" t="s">
        <v>20</v>
      </c>
      <c r="J7" s="18" t="s">
        <v>20</v>
      </c>
      <c r="L7" s="1" t="s">
        <v>39</v>
      </c>
      <c r="M7" s="18" t="s">
        <v>20</v>
      </c>
      <c r="N7" s="18" t="s">
        <v>20</v>
      </c>
      <c r="O7" s="18" t="s">
        <v>20</v>
      </c>
      <c r="P7" s="18" t="s">
        <v>20</v>
      </c>
      <c r="Q7" s="18" t="s">
        <v>21</v>
      </c>
      <c r="R7" s="18">
        <v>85</v>
      </c>
      <c r="S7" s="18" t="s">
        <v>20</v>
      </c>
      <c r="T7" s="18" t="s">
        <v>20</v>
      </c>
    </row>
    <row r="8" spans="2:20" x14ac:dyDescent="0.25">
      <c r="B8" s="6" t="s">
        <v>40</v>
      </c>
      <c r="C8" s="18" t="s">
        <v>19</v>
      </c>
      <c r="D8" s="18">
        <v>40</v>
      </c>
      <c r="E8" s="18" t="s">
        <v>21</v>
      </c>
      <c r="F8" s="18">
        <v>45</v>
      </c>
      <c r="G8" s="18" t="s">
        <v>24</v>
      </c>
      <c r="H8" s="18">
        <v>50</v>
      </c>
      <c r="I8" s="18" t="s">
        <v>20</v>
      </c>
      <c r="J8" s="18" t="s">
        <v>20</v>
      </c>
      <c r="L8" s="6" t="s">
        <v>40</v>
      </c>
      <c r="M8" s="18" t="s">
        <v>19</v>
      </c>
      <c r="N8" s="18">
        <v>55</v>
      </c>
      <c r="O8" s="18" t="s">
        <v>20</v>
      </c>
      <c r="P8" s="18" t="s">
        <v>20</v>
      </c>
      <c r="Q8" s="18" t="s">
        <v>24</v>
      </c>
      <c r="R8" s="18">
        <v>90</v>
      </c>
      <c r="S8" s="18" t="s">
        <v>20</v>
      </c>
      <c r="T8" s="18" t="s">
        <v>20</v>
      </c>
    </row>
    <row r="9" spans="2:20" x14ac:dyDescent="0.25">
      <c r="B9" s="1" t="s">
        <v>41</v>
      </c>
      <c r="C9" s="18" t="s">
        <v>19</v>
      </c>
      <c r="D9" s="18">
        <v>40</v>
      </c>
      <c r="E9" s="18" t="s">
        <v>21</v>
      </c>
      <c r="F9" s="18">
        <v>40</v>
      </c>
      <c r="G9" s="18" t="s">
        <v>21</v>
      </c>
      <c r="H9" s="18">
        <v>40</v>
      </c>
      <c r="I9" s="18" t="s">
        <v>20</v>
      </c>
      <c r="J9" s="18" t="s">
        <v>20</v>
      </c>
      <c r="L9" s="1" t="s">
        <v>41</v>
      </c>
      <c r="M9" s="18" t="s">
        <v>19</v>
      </c>
      <c r="N9" s="18">
        <v>55</v>
      </c>
      <c r="O9" s="18" t="s">
        <v>21</v>
      </c>
      <c r="P9" s="18">
        <v>55</v>
      </c>
      <c r="Q9" s="18" t="s">
        <v>20</v>
      </c>
      <c r="R9" s="18" t="s">
        <v>20</v>
      </c>
      <c r="S9" s="18" t="s">
        <v>20</v>
      </c>
      <c r="T9" s="18" t="s">
        <v>20</v>
      </c>
    </row>
    <row r="10" spans="2:20" x14ac:dyDescent="0.25">
      <c r="B10" s="6" t="s">
        <v>42</v>
      </c>
      <c r="C10" s="18" t="s">
        <v>19</v>
      </c>
      <c r="D10" s="18">
        <v>40</v>
      </c>
      <c r="E10" s="18" t="s">
        <v>21</v>
      </c>
      <c r="F10" s="18">
        <v>45</v>
      </c>
      <c r="G10" s="18" t="s">
        <v>21</v>
      </c>
      <c r="H10" s="18">
        <v>55</v>
      </c>
      <c r="I10" s="18" t="s">
        <v>20</v>
      </c>
      <c r="J10" s="18" t="s">
        <v>20</v>
      </c>
      <c r="L10" s="6" t="s">
        <v>42</v>
      </c>
      <c r="M10" s="18" t="s">
        <v>19</v>
      </c>
      <c r="N10" s="18">
        <v>90</v>
      </c>
      <c r="O10" s="18" t="s">
        <v>19</v>
      </c>
      <c r="P10" s="18">
        <v>90</v>
      </c>
      <c r="Q10" s="18" t="s">
        <v>24</v>
      </c>
      <c r="R10" s="18">
        <v>80</v>
      </c>
      <c r="S10" s="18" t="s">
        <v>20</v>
      </c>
      <c r="T10" s="18" t="s">
        <v>20</v>
      </c>
    </row>
    <row r="11" spans="2:20" x14ac:dyDescent="0.25">
      <c r="B11" s="66" t="s">
        <v>43</v>
      </c>
      <c r="C11" s="18" t="s">
        <v>19</v>
      </c>
      <c r="D11" s="18">
        <v>50</v>
      </c>
      <c r="E11" s="18" t="s">
        <v>21</v>
      </c>
      <c r="F11" s="18">
        <v>50</v>
      </c>
      <c r="G11" s="18" t="s">
        <v>24</v>
      </c>
      <c r="H11" s="18">
        <v>50</v>
      </c>
      <c r="I11" s="18" t="s">
        <v>20</v>
      </c>
      <c r="J11" s="18" t="s">
        <v>20</v>
      </c>
      <c r="L11" s="66" t="s">
        <v>43</v>
      </c>
      <c r="M11" s="18" t="s">
        <v>19</v>
      </c>
      <c r="N11" s="18">
        <v>50</v>
      </c>
      <c r="O11" s="18" t="s">
        <v>21</v>
      </c>
      <c r="P11" s="18">
        <v>50</v>
      </c>
      <c r="Q11" s="18" t="s">
        <v>24</v>
      </c>
      <c r="R11" s="18">
        <v>50</v>
      </c>
      <c r="S11" s="18" t="s">
        <v>20</v>
      </c>
      <c r="T11" s="18" t="s">
        <v>20</v>
      </c>
    </row>
    <row r="12" spans="2:20" ht="15.75" thickBot="1" x14ac:dyDescent="0.3">
      <c r="B12" s="61" t="s">
        <v>52</v>
      </c>
      <c r="C12" s="19" t="s">
        <v>20</v>
      </c>
      <c r="D12" s="19" t="s">
        <v>20</v>
      </c>
      <c r="E12" s="19" t="s">
        <v>20</v>
      </c>
      <c r="F12" s="19" t="s">
        <v>20</v>
      </c>
      <c r="G12" s="19" t="s">
        <v>21</v>
      </c>
      <c r="H12" s="19">
        <v>30</v>
      </c>
      <c r="I12" s="19" t="s">
        <v>20</v>
      </c>
      <c r="J12" s="19" t="s">
        <v>20</v>
      </c>
      <c r="L12" s="61" t="s">
        <v>52</v>
      </c>
      <c r="M12" s="19" t="s">
        <v>56</v>
      </c>
      <c r="N12" s="19">
        <v>30</v>
      </c>
      <c r="O12" s="19" t="s">
        <v>21</v>
      </c>
      <c r="P12" s="19">
        <v>35</v>
      </c>
      <c r="Q12" s="19" t="s">
        <v>20</v>
      </c>
      <c r="R12" s="19" t="s">
        <v>20</v>
      </c>
      <c r="S12" s="19" t="s">
        <v>20</v>
      </c>
      <c r="T12" s="19" t="s">
        <v>20</v>
      </c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U64"/>
  <sheetViews>
    <sheetView showGridLines="0" tabSelected="1" zoomScaleNormal="100" workbookViewId="0">
      <selection activeCell="E29" sqref="E29"/>
    </sheetView>
  </sheetViews>
  <sheetFormatPr baseColWidth="10" defaultRowHeight="15" x14ac:dyDescent="0.25"/>
  <cols>
    <col min="2" max="2" width="41.140625" customWidth="1"/>
    <col min="3" max="3" width="17" bestFit="1" customWidth="1"/>
    <col min="4" max="4" width="15" bestFit="1" customWidth="1"/>
    <col min="5" max="6" width="15" customWidth="1"/>
    <col min="7" max="12" width="11.7109375" customWidth="1"/>
    <col min="13" max="13" width="11.7109375" style="51" customWidth="1"/>
    <col min="14" max="19" width="11.7109375" customWidth="1"/>
  </cols>
  <sheetData>
    <row r="1" spans="1:21" x14ac:dyDescent="0.25">
      <c r="A1" s="2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52"/>
    </row>
    <row r="2" spans="1:21" x14ac:dyDescent="0.25">
      <c r="A2" s="2" t="s">
        <v>14</v>
      </c>
      <c r="B2" s="3"/>
      <c r="C2" s="3"/>
      <c r="D2" s="3"/>
      <c r="E2" s="3"/>
      <c r="F2" s="3"/>
      <c r="G2" s="11"/>
      <c r="H2" s="11"/>
      <c r="I2" s="11"/>
      <c r="J2" s="11"/>
      <c r="K2" s="11"/>
      <c r="L2" s="11"/>
      <c r="M2" s="53"/>
      <c r="N2" s="15"/>
      <c r="O2" s="15"/>
      <c r="P2" s="15"/>
      <c r="Q2" s="15"/>
      <c r="R2" s="15"/>
      <c r="S2" s="15"/>
    </row>
    <row r="3" spans="1:21" ht="15.75" thickBot="1" x14ac:dyDescent="0.3">
      <c r="A3" s="2"/>
      <c r="B3" s="3"/>
      <c r="C3" s="3"/>
      <c r="D3" s="3"/>
      <c r="E3" s="3"/>
      <c r="F3" s="3"/>
      <c r="G3" s="3"/>
      <c r="H3" s="3"/>
      <c r="I3" s="13"/>
      <c r="J3" s="13"/>
      <c r="K3" s="13"/>
      <c r="L3" s="13"/>
      <c r="M3" s="13"/>
      <c r="N3" s="13"/>
      <c r="O3" s="54"/>
      <c r="P3" s="38"/>
      <c r="Q3" s="38"/>
      <c r="R3" s="38"/>
      <c r="S3" s="38"/>
      <c r="T3" s="38"/>
      <c r="U3" s="38"/>
    </row>
    <row r="4" spans="1:21" ht="15.75" thickBot="1" x14ac:dyDescent="0.3">
      <c r="A4" s="3"/>
      <c r="B4" s="3"/>
      <c r="C4" s="13"/>
      <c r="D4" s="39"/>
      <c r="E4" s="83">
        <v>43709</v>
      </c>
      <c r="F4" s="83" t="s">
        <v>34</v>
      </c>
      <c r="G4" s="40">
        <v>43617</v>
      </c>
      <c r="H4" s="40" t="s">
        <v>34</v>
      </c>
      <c r="I4" s="40">
        <v>43525</v>
      </c>
      <c r="J4" s="40" t="s">
        <v>34</v>
      </c>
      <c r="K4" s="40">
        <v>43435</v>
      </c>
      <c r="L4" s="40" t="s">
        <v>34</v>
      </c>
      <c r="M4" s="40">
        <v>43344</v>
      </c>
      <c r="N4" s="40">
        <v>43252</v>
      </c>
      <c r="O4" s="40">
        <v>43160</v>
      </c>
      <c r="P4" s="40">
        <v>43070</v>
      </c>
      <c r="Q4" s="40">
        <v>42979</v>
      </c>
      <c r="R4" s="40">
        <v>42887</v>
      </c>
      <c r="S4" s="40">
        <v>42795</v>
      </c>
      <c r="T4" s="40">
        <v>42705</v>
      </c>
      <c r="U4" s="40">
        <v>42614</v>
      </c>
    </row>
    <row r="5" spans="1:21" x14ac:dyDescent="0.25">
      <c r="A5" s="7" t="s">
        <v>1</v>
      </c>
      <c r="B5" s="8"/>
      <c r="C5" s="15" t="s">
        <v>7</v>
      </c>
      <c r="D5" s="16" t="s">
        <v>8</v>
      </c>
      <c r="E5" s="9"/>
      <c r="F5" s="9"/>
      <c r="G5" s="9"/>
      <c r="H5" s="9"/>
      <c r="I5" s="9"/>
      <c r="J5" s="9"/>
      <c r="K5" s="9"/>
      <c r="L5" s="9"/>
      <c r="M5" s="9"/>
      <c r="N5" s="9"/>
      <c r="O5" s="55"/>
      <c r="P5" s="9"/>
      <c r="Q5" s="9"/>
      <c r="R5" s="9"/>
      <c r="S5" s="9"/>
      <c r="T5" s="9"/>
      <c r="U5" s="9"/>
    </row>
    <row r="6" spans="1:21" x14ac:dyDescent="0.25">
      <c r="A6" s="10" t="s">
        <v>2</v>
      </c>
      <c r="B6" s="11"/>
      <c r="C6" s="31">
        <v>0.875</v>
      </c>
      <c r="D6" s="32">
        <v>7</v>
      </c>
      <c r="E6" s="20">
        <v>0.36842105263157893</v>
      </c>
      <c r="F6" s="41">
        <v>8.2706766917293226</v>
      </c>
      <c r="G6" s="20">
        <f>+D6/$D$13</f>
        <v>0.36842105263157893</v>
      </c>
      <c r="H6" s="41">
        <f>+(G6-I6)*100</f>
        <v>-0.65789473684210731</v>
      </c>
      <c r="I6" s="20">
        <v>0.375</v>
      </c>
      <c r="J6" s="41">
        <f>+(I6-K6)*100</f>
        <v>0.65789473684210731</v>
      </c>
      <c r="K6" s="20">
        <v>0.36842105263157893</v>
      </c>
      <c r="L6" s="41">
        <f>+(K6-M6)*100</f>
        <v>-6.0150375939849621</v>
      </c>
      <c r="M6" s="56">
        <v>0.42857142857142855</v>
      </c>
      <c r="N6" s="56">
        <v>0.2857142857142857</v>
      </c>
      <c r="O6" s="56">
        <v>0.35294117647058826</v>
      </c>
      <c r="P6" s="20">
        <v>0.33333333333333331</v>
      </c>
      <c r="Q6" s="20">
        <v>0.30434782608695654</v>
      </c>
      <c r="R6" s="20">
        <v>0.36842105263157893</v>
      </c>
      <c r="S6" s="20">
        <v>0.33333333333333331</v>
      </c>
      <c r="T6" s="20">
        <v>0.33333333333333331</v>
      </c>
      <c r="U6" s="20">
        <v>0.3888888888888889</v>
      </c>
    </row>
    <row r="7" spans="1:21" x14ac:dyDescent="0.25">
      <c r="A7" s="10" t="s">
        <v>3</v>
      </c>
      <c r="B7" s="11"/>
      <c r="C7" s="31">
        <v>0.25</v>
      </c>
      <c r="D7" s="32">
        <v>2</v>
      </c>
      <c r="E7" s="20">
        <v>0.10526315789473684</v>
      </c>
      <c r="F7" s="41">
        <v>1.0025062656641603</v>
      </c>
      <c r="G7" s="20">
        <f t="shared" ref="G7:G12" si="0">+D7/$D$13</f>
        <v>0.10526315789473684</v>
      </c>
      <c r="H7" s="41">
        <f t="shared" ref="H7:H12" si="1">+(G7-I7)*100</f>
        <v>4.2763157894736832</v>
      </c>
      <c r="I7" s="20">
        <v>6.25E-2</v>
      </c>
      <c r="J7" s="41">
        <f t="shared" ref="J7:J12" si="2">+(I7-K7)*100</f>
        <v>0.98684210526315819</v>
      </c>
      <c r="K7" s="20">
        <v>5.2631578947368418E-2</v>
      </c>
      <c r="L7" s="41">
        <f t="shared" ref="L7:L12" si="3">+(K7-M7)*100</f>
        <v>5.2631578947368416</v>
      </c>
      <c r="M7" s="56">
        <v>0</v>
      </c>
      <c r="N7" s="56">
        <v>0.14285714285714285</v>
      </c>
      <c r="O7" s="56">
        <v>0.11764705882352941</v>
      </c>
      <c r="P7" s="20">
        <v>5.5555555555555552E-2</v>
      </c>
      <c r="Q7" s="20">
        <v>8.6956521739130432E-2</v>
      </c>
      <c r="R7" s="20">
        <v>5.2631578947368418E-2</v>
      </c>
      <c r="S7" s="20">
        <v>4.7619047619047616E-2</v>
      </c>
      <c r="T7" s="20">
        <v>4.7619047619047616E-2</v>
      </c>
      <c r="U7" s="20">
        <v>0</v>
      </c>
    </row>
    <row r="8" spans="1:21" x14ac:dyDescent="0.25">
      <c r="A8" s="10" t="s">
        <v>4</v>
      </c>
      <c r="B8" s="11"/>
      <c r="C8" s="31">
        <v>0</v>
      </c>
      <c r="D8" s="32">
        <v>0</v>
      </c>
      <c r="E8" s="20">
        <v>0</v>
      </c>
      <c r="F8" s="41">
        <v>0</v>
      </c>
      <c r="G8" s="20">
        <f t="shared" si="0"/>
        <v>0</v>
      </c>
      <c r="H8" s="41">
        <f t="shared" si="1"/>
        <v>0</v>
      </c>
      <c r="I8" s="20">
        <v>0</v>
      </c>
      <c r="J8" s="41">
        <f t="shared" si="2"/>
        <v>0</v>
      </c>
      <c r="K8" s="20">
        <v>0</v>
      </c>
      <c r="L8" s="41">
        <f t="shared" si="3"/>
        <v>0</v>
      </c>
      <c r="M8" s="56">
        <v>0</v>
      </c>
      <c r="N8" s="56">
        <v>0</v>
      </c>
      <c r="O8" s="56">
        <v>0</v>
      </c>
      <c r="P8" s="20">
        <v>0</v>
      </c>
      <c r="Q8" s="20">
        <v>4.3478260869565216E-2</v>
      </c>
      <c r="R8" s="20">
        <v>0</v>
      </c>
      <c r="S8" s="20">
        <v>0</v>
      </c>
      <c r="T8" s="20">
        <v>0</v>
      </c>
      <c r="U8" s="20">
        <v>0</v>
      </c>
    </row>
    <row r="9" spans="1:21" x14ac:dyDescent="0.25">
      <c r="A9" s="10" t="s">
        <v>5</v>
      </c>
      <c r="B9" s="11"/>
      <c r="C9" s="31">
        <v>0.5</v>
      </c>
      <c r="D9" s="32">
        <v>4</v>
      </c>
      <c r="E9" s="20">
        <v>0.21052631578947367</v>
      </c>
      <c r="F9" s="41">
        <v>-2.7568922305764412</v>
      </c>
      <c r="G9" s="20">
        <f t="shared" si="0"/>
        <v>0.21052631578947367</v>
      </c>
      <c r="H9" s="41">
        <f t="shared" si="1"/>
        <v>2.3026315789473673</v>
      </c>
      <c r="I9" s="20">
        <v>0.1875</v>
      </c>
      <c r="J9" s="41">
        <f t="shared" si="2"/>
        <v>-2.3026315789473673</v>
      </c>
      <c r="K9" s="20">
        <v>0.21052631578947367</v>
      </c>
      <c r="L9" s="41">
        <f t="shared" si="3"/>
        <v>6.7669172932330826</v>
      </c>
      <c r="M9" s="56">
        <v>0.14285714285714285</v>
      </c>
      <c r="N9" s="56">
        <v>0.14285714285714285</v>
      </c>
      <c r="O9" s="56">
        <v>0.17647058823529413</v>
      </c>
      <c r="P9" s="20">
        <v>0.27777777777777779</v>
      </c>
      <c r="Q9" s="20">
        <v>0.17391304347826086</v>
      </c>
      <c r="R9" s="20">
        <v>0.21052631578947367</v>
      </c>
      <c r="S9" s="20">
        <v>0.19047619047619047</v>
      </c>
      <c r="T9" s="20">
        <v>0.23809523809523808</v>
      </c>
      <c r="U9" s="20">
        <v>0.16666666666666666</v>
      </c>
    </row>
    <row r="10" spans="1:21" x14ac:dyDescent="0.25">
      <c r="A10" s="10" t="s">
        <v>6</v>
      </c>
      <c r="B10" s="11"/>
      <c r="C10" s="31">
        <v>0.5</v>
      </c>
      <c r="D10" s="32">
        <v>4</v>
      </c>
      <c r="E10" s="20">
        <v>0.21052631578947367</v>
      </c>
      <c r="F10" s="41">
        <v>-2.7568922305764412</v>
      </c>
      <c r="G10" s="20">
        <f t="shared" si="0"/>
        <v>0.21052631578947367</v>
      </c>
      <c r="H10" s="41">
        <f t="shared" si="1"/>
        <v>2.3026315789473673</v>
      </c>
      <c r="I10" s="20">
        <v>0.1875</v>
      </c>
      <c r="J10" s="41">
        <f t="shared" si="2"/>
        <v>-7.5657894736842088</v>
      </c>
      <c r="K10" s="20">
        <v>0.26315789473684209</v>
      </c>
      <c r="L10" s="41">
        <f t="shared" si="3"/>
        <v>-2.2556390977443606</v>
      </c>
      <c r="M10" s="56">
        <v>0.2857142857142857</v>
      </c>
      <c r="N10" s="56">
        <v>0.23809523809523808</v>
      </c>
      <c r="O10" s="56">
        <v>0.11764705882352941</v>
      </c>
      <c r="P10" s="20">
        <v>0.16666666666666666</v>
      </c>
      <c r="Q10" s="20">
        <v>0.13043478260869565</v>
      </c>
      <c r="R10" s="20">
        <v>0.21052631578947367</v>
      </c>
      <c r="S10" s="20">
        <v>0.14285714285714285</v>
      </c>
      <c r="T10" s="20">
        <v>0.19047619047619047</v>
      </c>
      <c r="U10" s="20">
        <v>0.22222222222222221</v>
      </c>
    </row>
    <row r="11" spans="1:21" x14ac:dyDescent="0.25">
      <c r="A11" s="10" t="s">
        <v>16</v>
      </c>
      <c r="B11" s="11"/>
      <c r="C11" s="31">
        <v>0.25</v>
      </c>
      <c r="D11" s="32">
        <v>2</v>
      </c>
      <c r="E11" s="20">
        <v>0.10526315789473684</v>
      </c>
      <c r="F11" s="41">
        <v>5.7644110275689222</v>
      </c>
      <c r="G11" s="20">
        <f t="shared" si="0"/>
        <v>0.10526315789473684</v>
      </c>
      <c r="H11" s="41">
        <f t="shared" si="1"/>
        <v>4.2763157894736832</v>
      </c>
      <c r="I11" s="20">
        <v>6.25E-2</v>
      </c>
      <c r="J11" s="41">
        <f t="shared" si="2"/>
        <v>0.98684210526315819</v>
      </c>
      <c r="K11" s="20">
        <v>5.2631578947368418E-2</v>
      </c>
      <c r="L11" s="41">
        <f t="shared" si="3"/>
        <v>-1.8796992481203008</v>
      </c>
      <c r="M11" s="56">
        <v>7.1428571428571425E-2</v>
      </c>
      <c r="N11" s="56">
        <v>9.5238095238095233E-2</v>
      </c>
      <c r="O11" s="56">
        <v>5.8823529411764705E-2</v>
      </c>
      <c r="P11" s="20">
        <v>5.5555555555555552E-2</v>
      </c>
      <c r="Q11" s="20">
        <v>0.17391304347826086</v>
      </c>
      <c r="R11" s="20">
        <v>0.10526315789473684</v>
      </c>
      <c r="S11" s="20">
        <v>9.5238095238095233E-2</v>
      </c>
      <c r="T11" s="20">
        <v>0.14285714285714285</v>
      </c>
      <c r="U11" s="20">
        <v>0.1111111111111111</v>
      </c>
    </row>
    <row r="12" spans="1:21" ht="15.75" thickBot="1" x14ac:dyDescent="0.3">
      <c r="A12" s="12" t="s">
        <v>27</v>
      </c>
      <c r="B12" s="13"/>
      <c r="C12" s="33">
        <v>0</v>
      </c>
      <c r="D12" s="34">
        <v>0</v>
      </c>
      <c r="E12" s="21">
        <v>0</v>
      </c>
      <c r="F12" s="84">
        <v>-9.5238095238095237</v>
      </c>
      <c r="G12" s="21">
        <f t="shared" si="0"/>
        <v>0</v>
      </c>
      <c r="H12" s="42">
        <f t="shared" si="1"/>
        <v>-12.5</v>
      </c>
      <c r="I12" s="21">
        <v>0.125</v>
      </c>
      <c r="J12" s="42">
        <f t="shared" si="2"/>
        <v>7.2368421052631584</v>
      </c>
      <c r="K12" s="21">
        <v>5.2631578947368418E-2</v>
      </c>
      <c r="L12" s="42">
        <f t="shared" si="3"/>
        <v>-1.8796992481203008</v>
      </c>
      <c r="M12" s="57">
        <v>7.1428571428571425E-2</v>
      </c>
      <c r="N12" s="57">
        <v>9.5238095238095233E-2</v>
      </c>
      <c r="O12" s="57">
        <v>0.17647058823529413</v>
      </c>
      <c r="P12" s="21">
        <v>0.1111111111111111</v>
      </c>
      <c r="Q12" s="21">
        <v>8.6956521739130432E-2</v>
      </c>
      <c r="R12" s="21">
        <v>5.2631578947368418E-2</v>
      </c>
      <c r="S12" s="21">
        <v>9.5238095238095233E-2</v>
      </c>
      <c r="T12" s="21">
        <v>4.7619047619047616E-2</v>
      </c>
      <c r="U12" s="21">
        <v>0.1111111111111111</v>
      </c>
    </row>
    <row r="13" spans="1:21" x14ac:dyDescent="0.25">
      <c r="A13" s="11"/>
      <c r="B13" s="11"/>
      <c r="C13" s="24"/>
      <c r="D13" s="3">
        <f>+SUM(D6:D12)</f>
        <v>19</v>
      </c>
      <c r="E13" s="3"/>
      <c r="F13" s="3"/>
      <c r="G13" s="3"/>
      <c r="H13" s="3"/>
      <c r="M13"/>
      <c r="O13" s="51"/>
      <c r="P13" s="23"/>
    </row>
    <row r="14" spans="1:21" x14ac:dyDescent="0.25">
      <c r="A14" s="11"/>
      <c r="B14" s="11"/>
      <c r="C14" s="24"/>
      <c r="D14" s="3"/>
      <c r="E14" s="3"/>
      <c r="F14" s="3"/>
      <c r="G14" s="3"/>
      <c r="H14" s="3"/>
      <c r="M14"/>
      <c r="O14" s="51"/>
      <c r="P14" s="23"/>
    </row>
    <row r="15" spans="1:21" x14ac:dyDescent="0.25">
      <c r="A15" s="3"/>
      <c r="B15" s="3"/>
      <c r="C15" s="3"/>
      <c r="D15" s="3"/>
      <c r="E15" s="3"/>
      <c r="F15" s="3"/>
    </row>
    <row r="16" spans="1:2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2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2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2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52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52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52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52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2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2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2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52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52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52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52"/>
    </row>
    <row r="30" spans="1:13" x14ac:dyDescent="0.25">
      <c r="A30" s="3"/>
      <c r="B30" s="14" t="s">
        <v>36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52"/>
    </row>
    <row r="31" spans="1:13" ht="7.5" customHeight="1" x14ac:dyDescent="0.25">
      <c r="A31" s="3"/>
      <c r="G31" s="3"/>
      <c r="H31" s="3"/>
      <c r="I31" s="3"/>
      <c r="J31" s="3"/>
      <c r="K31" s="3"/>
      <c r="L31" s="3"/>
      <c r="M31" s="52"/>
    </row>
    <row r="32" spans="1:13" x14ac:dyDescent="0.25">
      <c r="A32" s="3"/>
      <c r="B32" s="30" t="s">
        <v>29</v>
      </c>
      <c r="C32" s="14"/>
      <c r="D32" s="14"/>
      <c r="E32" s="14"/>
      <c r="F32" s="14"/>
      <c r="G32" s="3"/>
      <c r="H32" s="3"/>
      <c r="I32" s="3"/>
      <c r="J32" s="3"/>
      <c r="K32" s="3"/>
      <c r="L32" s="3"/>
      <c r="M32" s="52"/>
    </row>
    <row r="33" spans="1:2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52"/>
    </row>
    <row r="34" spans="1:2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52"/>
    </row>
    <row r="35" spans="1:21" x14ac:dyDescent="0.25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52"/>
    </row>
    <row r="36" spans="1:21" ht="15.75" thickBot="1" x14ac:dyDescent="0.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52"/>
    </row>
    <row r="37" spans="1:21" ht="15.75" thickBot="1" x14ac:dyDescent="0.3">
      <c r="A37" s="3"/>
      <c r="B37" s="3"/>
      <c r="C37" s="13"/>
      <c r="D37" s="3"/>
      <c r="E37" s="40">
        <v>43709</v>
      </c>
      <c r="F37" s="40" t="s">
        <v>34</v>
      </c>
      <c r="G37" s="40">
        <v>43617</v>
      </c>
      <c r="H37" s="40" t="s">
        <v>34</v>
      </c>
      <c r="I37" s="40">
        <v>43525</v>
      </c>
      <c r="J37" s="40" t="s">
        <v>34</v>
      </c>
      <c r="K37" s="40">
        <v>43435</v>
      </c>
      <c r="L37" s="40" t="s">
        <v>34</v>
      </c>
      <c r="M37" s="40">
        <v>43344</v>
      </c>
      <c r="N37" s="40">
        <v>43252</v>
      </c>
      <c r="O37" s="40">
        <v>43160</v>
      </c>
      <c r="P37" s="40">
        <v>43070</v>
      </c>
      <c r="Q37" s="40">
        <v>42979</v>
      </c>
      <c r="R37" s="40">
        <v>42887</v>
      </c>
      <c r="S37" s="40">
        <v>42795</v>
      </c>
      <c r="T37" s="40">
        <v>42705</v>
      </c>
      <c r="U37" s="40">
        <v>42614</v>
      </c>
    </row>
    <row r="38" spans="1:21" x14ac:dyDescent="0.25">
      <c r="A38" s="7" t="s">
        <v>1</v>
      </c>
      <c r="B38" s="8"/>
      <c r="C38" s="15" t="s">
        <v>7</v>
      </c>
      <c r="D38" s="16" t="s">
        <v>8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55"/>
      <c r="P38" s="9"/>
      <c r="Q38" s="9"/>
      <c r="R38" s="9"/>
      <c r="S38" s="9"/>
      <c r="T38" s="9"/>
      <c r="U38" s="9"/>
    </row>
    <row r="39" spans="1:21" x14ac:dyDescent="0.25">
      <c r="A39" s="10" t="s">
        <v>2</v>
      </c>
      <c r="B39" s="11"/>
      <c r="C39" s="31">
        <v>0.5</v>
      </c>
      <c r="D39" s="32">
        <v>1</v>
      </c>
      <c r="E39" s="20">
        <v>0.5</v>
      </c>
      <c r="F39" s="41">
        <v>14.285714285714285</v>
      </c>
      <c r="G39" s="20">
        <f>+D39/$D$46</f>
        <v>0.5</v>
      </c>
      <c r="H39" s="41">
        <f>+(G39-I39)*100</f>
        <v>-16.666666666666664</v>
      </c>
      <c r="I39" s="20">
        <v>0.66666666666666663</v>
      </c>
      <c r="J39" s="41">
        <f>+(I39-K39)*100</f>
        <v>11.111111111111105</v>
      </c>
      <c r="K39" s="20">
        <v>0.55555555555555558</v>
      </c>
      <c r="L39" s="41">
        <f>+(K39-M39)*100</f>
        <v>24.786324786324787</v>
      </c>
      <c r="M39" s="56">
        <v>0.30769230769230771</v>
      </c>
      <c r="N39" s="56">
        <v>0.4</v>
      </c>
      <c r="O39" s="56">
        <v>0.36363636363636365</v>
      </c>
      <c r="P39" s="20">
        <v>0.3125</v>
      </c>
      <c r="Q39" s="20">
        <v>0.4</v>
      </c>
      <c r="R39" s="20">
        <v>0.33333333333333331</v>
      </c>
      <c r="S39" s="20">
        <v>0.36842105263157893</v>
      </c>
      <c r="T39" s="20">
        <v>0.26315789473684209</v>
      </c>
      <c r="U39" s="20">
        <v>0.41176470588235292</v>
      </c>
    </row>
    <row r="40" spans="1:21" x14ac:dyDescent="0.25">
      <c r="A40" s="10" t="s">
        <v>3</v>
      </c>
      <c r="B40" s="11"/>
      <c r="C40" s="31">
        <v>0.5</v>
      </c>
      <c r="D40" s="32">
        <v>1</v>
      </c>
      <c r="E40" s="20">
        <v>0.5</v>
      </c>
      <c r="F40" s="41">
        <v>35.714285714285715</v>
      </c>
      <c r="G40" s="20">
        <f t="shared" ref="G40:G45" si="4">+D40/$D$46</f>
        <v>0.5</v>
      </c>
      <c r="H40" s="41">
        <f t="shared" ref="H40:J45" si="5">+(G40-I40)*100</f>
        <v>16.666666666666668</v>
      </c>
      <c r="I40" s="20">
        <v>0.33333333333333331</v>
      </c>
      <c r="J40" s="41">
        <f t="shared" si="5"/>
        <v>11.111111111111111</v>
      </c>
      <c r="K40" s="20">
        <v>0.22222222222222221</v>
      </c>
      <c r="L40" s="41">
        <f t="shared" ref="L40:L45" si="6">+(K40-M40)*100</f>
        <v>6.8376068376068355</v>
      </c>
      <c r="M40" s="56">
        <v>0.15384615384615385</v>
      </c>
      <c r="N40" s="56">
        <v>0.2</v>
      </c>
      <c r="O40" s="56">
        <v>0.27272727272727271</v>
      </c>
      <c r="P40" s="20">
        <v>0.125</v>
      </c>
      <c r="Q40" s="20">
        <v>0.13333333333333333</v>
      </c>
      <c r="R40" s="20">
        <v>0</v>
      </c>
      <c r="S40" s="20">
        <v>0.15789473684210525</v>
      </c>
      <c r="T40" s="20">
        <v>0.10526315789473684</v>
      </c>
      <c r="U40" s="20">
        <v>0.11764705882352941</v>
      </c>
    </row>
    <row r="41" spans="1:21" x14ac:dyDescent="0.25">
      <c r="A41" s="10" t="s">
        <v>4</v>
      </c>
      <c r="B41" s="11"/>
      <c r="C41" s="31">
        <v>0</v>
      </c>
      <c r="D41" s="32">
        <v>0</v>
      </c>
      <c r="E41" s="20">
        <v>0</v>
      </c>
      <c r="F41" s="41">
        <v>0</v>
      </c>
      <c r="G41" s="20">
        <f t="shared" si="4"/>
        <v>0</v>
      </c>
      <c r="H41" s="41">
        <f t="shared" si="5"/>
        <v>0</v>
      </c>
      <c r="I41" s="20">
        <v>0</v>
      </c>
      <c r="J41" s="41">
        <f t="shared" si="5"/>
        <v>0</v>
      </c>
      <c r="K41" s="20">
        <v>0</v>
      </c>
      <c r="L41" s="41">
        <f t="shared" si="6"/>
        <v>0</v>
      </c>
      <c r="M41" s="56">
        <v>0</v>
      </c>
      <c r="N41" s="56">
        <v>0</v>
      </c>
      <c r="O41" s="56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</row>
    <row r="42" spans="1:21" x14ac:dyDescent="0.25">
      <c r="A42" s="10" t="s">
        <v>5</v>
      </c>
      <c r="B42" s="11"/>
      <c r="C42" s="31">
        <v>0</v>
      </c>
      <c r="D42" s="32">
        <v>0</v>
      </c>
      <c r="E42" s="20">
        <v>0</v>
      </c>
      <c r="F42" s="41">
        <v>-35.714285714285715</v>
      </c>
      <c r="G42" s="20">
        <f t="shared" si="4"/>
        <v>0</v>
      </c>
      <c r="H42" s="41">
        <f t="shared" si="5"/>
        <v>0</v>
      </c>
      <c r="I42" s="20">
        <v>0</v>
      </c>
      <c r="J42" s="41">
        <f t="shared" si="5"/>
        <v>-22.222222222222221</v>
      </c>
      <c r="K42" s="20">
        <v>0.22222222222222221</v>
      </c>
      <c r="L42" s="41">
        <f t="shared" si="6"/>
        <v>6.8376068376068355</v>
      </c>
      <c r="M42" s="56">
        <v>0.15384615384615385</v>
      </c>
      <c r="N42" s="56">
        <v>0.13333333333333333</v>
      </c>
      <c r="O42" s="56">
        <v>9.0909090909090912E-2</v>
      </c>
      <c r="P42" s="20">
        <v>0.25</v>
      </c>
      <c r="Q42" s="20">
        <v>0.2</v>
      </c>
      <c r="R42" s="20">
        <v>0.33333333333333331</v>
      </c>
      <c r="S42" s="20">
        <v>0.16666666666666666</v>
      </c>
      <c r="T42" s="20">
        <v>0.21052631578947367</v>
      </c>
      <c r="U42" s="20">
        <v>0.23529411764705882</v>
      </c>
    </row>
    <row r="43" spans="1:21" x14ac:dyDescent="0.25">
      <c r="A43" s="10" t="s">
        <v>6</v>
      </c>
      <c r="B43" s="11"/>
      <c r="C43" s="31">
        <v>0</v>
      </c>
      <c r="D43" s="32">
        <v>0</v>
      </c>
      <c r="E43" s="20">
        <v>0</v>
      </c>
      <c r="F43" s="41">
        <v>-7.1428571428571423</v>
      </c>
      <c r="G43" s="20">
        <f t="shared" si="4"/>
        <v>0</v>
      </c>
      <c r="H43" s="41">
        <f t="shared" si="5"/>
        <v>0</v>
      </c>
      <c r="I43" s="20">
        <v>0</v>
      </c>
      <c r="J43" s="41">
        <f t="shared" si="5"/>
        <v>0</v>
      </c>
      <c r="K43" s="20">
        <v>0</v>
      </c>
      <c r="L43" s="41">
        <f t="shared" si="6"/>
        <v>-15.384615384615385</v>
      </c>
      <c r="M43" s="56">
        <v>0.15384615384615385</v>
      </c>
      <c r="N43" s="56">
        <v>6.6666666666666666E-2</v>
      </c>
      <c r="O43" s="56">
        <v>9.0909090909090912E-2</v>
      </c>
      <c r="P43" s="20">
        <v>0.125</v>
      </c>
      <c r="Q43" s="20">
        <v>6.6666666666666666E-2</v>
      </c>
      <c r="R43" s="20">
        <v>0</v>
      </c>
      <c r="S43" s="20">
        <v>5.2631578947368418E-2</v>
      </c>
      <c r="T43" s="20">
        <v>0.10526315789473684</v>
      </c>
      <c r="U43" s="20">
        <v>0</v>
      </c>
    </row>
    <row r="44" spans="1:21" x14ac:dyDescent="0.25">
      <c r="A44" s="10" t="s">
        <v>16</v>
      </c>
      <c r="B44" s="11"/>
      <c r="C44" s="31">
        <v>0</v>
      </c>
      <c r="D44" s="32">
        <v>0</v>
      </c>
      <c r="E44" s="20">
        <v>0</v>
      </c>
      <c r="F44" s="41">
        <v>0</v>
      </c>
      <c r="G44" s="20">
        <f t="shared" si="4"/>
        <v>0</v>
      </c>
      <c r="H44" s="41">
        <f t="shared" si="5"/>
        <v>0</v>
      </c>
      <c r="I44" s="20">
        <v>0</v>
      </c>
      <c r="J44" s="41">
        <f t="shared" si="5"/>
        <v>0</v>
      </c>
      <c r="K44" s="20">
        <v>0</v>
      </c>
      <c r="L44" s="41">
        <f t="shared" si="6"/>
        <v>-7.6923076923076925</v>
      </c>
      <c r="M44" s="56">
        <v>7.6923076923076927E-2</v>
      </c>
      <c r="N44" s="56">
        <v>0.13333333333333333</v>
      </c>
      <c r="O44" s="56">
        <v>9.0909090909090912E-2</v>
      </c>
      <c r="P44" s="20">
        <v>0.125</v>
      </c>
      <c r="Q44" s="20">
        <v>0.13333333333333333</v>
      </c>
      <c r="R44" s="20">
        <v>0.16666666666666666</v>
      </c>
      <c r="S44" s="20">
        <v>0.10526315789473684</v>
      </c>
      <c r="T44" s="20">
        <v>0.15789473684210525</v>
      </c>
      <c r="U44" s="20">
        <v>0.11764705882352941</v>
      </c>
    </row>
    <row r="45" spans="1:21" ht="15.75" thickBot="1" x14ac:dyDescent="0.3">
      <c r="A45" s="12" t="s">
        <v>27</v>
      </c>
      <c r="B45" s="13"/>
      <c r="C45" s="33">
        <v>0</v>
      </c>
      <c r="D45" s="34">
        <v>0</v>
      </c>
      <c r="E45" s="21">
        <v>0</v>
      </c>
      <c r="F45" s="42">
        <v>-7.1428571428571423</v>
      </c>
      <c r="G45" s="21">
        <f t="shared" si="4"/>
        <v>0</v>
      </c>
      <c r="H45" s="42">
        <f t="shared" si="5"/>
        <v>0</v>
      </c>
      <c r="I45" s="21">
        <v>0</v>
      </c>
      <c r="J45" s="42">
        <f t="shared" si="5"/>
        <v>0</v>
      </c>
      <c r="K45" s="21">
        <v>0</v>
      </c>
      <c r="L45" s="42">
        <f t="shared" si="6"/>
        <v>-15.384615384615385</v>
      </c>
      <c r="M45" s="57">
        <v>0.15384615384615385</v>
      </c>
      <c r="N45" s="57">
        <v>6.6666666666666666E-2</v>
      </c>
      <c r="O45" s="57">
        <v>9.0909090909090912E-2</v>
      </c>
      <c r="P45" s="21">
        <v>6.25E-2</v>
      </c>
      <c r="Q45" s="21">
        <v>6.6666666666666666E-2</v>
      </c>
      <c r="R45" s="21">
        <v>0.16666666666666666</v>
      </c>
      <c r="S45" s="21">
        <v>0.10526315789473684</v>
      </c>
      <c r="T45" s="21">
        <v>0.15789473684210525</v>
      </c>
      <c r="U45" s="21"/>
    </row>
    <row r="46" spans="1:21" x14ac:dyDescent="0.25">
      <c r="A46" s="3"/>
      <c r="B46" s="3"/>
      <c r="C46" s="3"/>
      <c r="D46" s="22">
        <f>+SUM(D39:D45)</f>
        <v>2</v>
      </c>
      <c r="E46" s="22"/>
      <c r="F46" s="22"/>
      <c r="H46" s="22"/>
      <c r="J46" s="22"/>
      <c r="K46" s="22"/>
      <c r="L46" s="22"/>
      <c r="M46" s="58"/>
    </row>
    <row r="47" spans="1:21" x14ac:dyDescent="0.25">
      <c r="A47" s="3"/>
      <c r="B47" s="3"/>
      <c r="C47" s="3"/>
      <c r="D47" s="22"/>
      <c r="E47" s="22"/>
      <c r="F47" s="22"/>
      <c r="H47" s="22"/>
      <c r="J47" s="22"/>
      <c r="K47" s="22"/>
      <c r="L47" s="22"/>
      <c r="M47" s="58"/>
    </row>
    <row r="48" spans="1:2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52"/>
    </row>
    <row r="49" spans="1:1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52"/>
    </row>
    <row r="50" spans="1:1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52"/>
    </row>
    <row r="51" spans="1:1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52"/>
    </row>
    <row r="52" spans="1:1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52"/>
    </row>
    <row r="53" spans="1:1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52"/>
    </row>
    <row r="54" spans="1:1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52"/>
    </row>
    <row r="55" spans="1:1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52"/>
    </row>
    <row r="56" spans="1:1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52"/>
    </row>
    <row r="57" spans="1:1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52"/>
    </row>
    <row r="58" spans="1:1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52"/>
    </row>
    <row r="59" spans="1:1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52"/>
    </row>
    <row r="60" spans="1:13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52"/>
    </row>
    <row r="61" spans="1:13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52"/>
    </row>
    <row r="62" spans="1:13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52"/>
    </row>
    <row r="63" spans="1:13" x14ac:dyDescent="0.25">
      <c r="A63" s="3"/>
      <c r="B63" s="30" t="s">
        <v>29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59"/>
    </row>
    <row r="64" spans="1:13" ht="7.5" customHeight="1" x14ac:dyDescent="0.25">
      <c r="A64" s="3"/>
      <c r="C64" s="14"/>
      <c r="D64" s="14"/>
      <c r="E64" s="14"/>
      <c r="F64" s="14"/>
      <c r="G64" s="3"/>
      <c r="H64" s="3"/>
      <c r="I64" s="3"/>
      <c r="J64" s="3"/>
      <c r="K64" s="3"/>
      <c r="L64" s="3"/>
      <c r="M64" s="52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Graficos 1 y 2</vt:lpstr>
      <vt:lpstr>Gráfico 3</vt:lpstr>
      <vt:lpstr>Cuadro 1</vt:lpstr>
      <vt:lpstr>Gráfico 4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Mariño Montaña Juan Sebastián</cp:lastModifiedBy>
  <dcterms:created xsi:type="dcterms:W3CDTF">2014-11-28T17:39:36Z</dcterms:created>
  <dcterms:modified xsi:type="dcterms:W3CDTF">2019-11-01T12:55:04Z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