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5.xml" ContentType="application/vnd.openxmlformats-officedocument.drawing+xml"/>
  <Override PartName="/xl/charts/chart1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charts/chart1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ml.chartshapes+xml"/>
  <Override PartName="/xl/charts/chart1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theme/themeOverride4.xml" ContentType="application/vnd.openxmlformats-officedocument.themeOverride+xml"/>
  <Override PartName="/xl/charts/chart18.xml" ContentType="application/vnd.openxmlformats-officedocument.drawingml.chart+xml"/>
  <Override PartName="/xl/theme/themeOverride5.xml" ContentType="application/vnd.openxmlformats-officedocument.themeOverride+xml"/>
  <Override PartName="/xl/charts/chart1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6.xml" ContentType="application/vnd.openxmlformats-officedocument.themeOverride+xml"/>
  <Override PartName="/xl/drawings/drawing10.xml" ContentType="application/vnd.openxmlformats-officedocument.drawing+xml"/>
  <Override PartName="/xl/charts/chart20.xml" ContentType="application/vnd.openxmlformats-officedocument.drawingml.chart+xml"/>
  <Override PartName="/xl/drawings/drawing11.xml" ContentType="application/vnd.openxmlformats-officedocument.drawingml.chartshapes+xml"/>
  <Override PartName="/xl/charts/chart21.xml" ContentType="application/vnd.openxmlformats-officedocument.drawingml.chart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charts/chart2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omments6.xml" ContentType="application/vnd.openxmlformats-officedocument.spreadsheetml.comments+xml"/>
  <Override PartName="/xl/charts/chart2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omments7.xml" ContentType="application/vnd.openxmlformats-officedocument.spreadsheetml.comments+xml"/>
  <Override PartName="/xl/charts/chart28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omments8.xml" ContentType="application/vnd.openxmlformats-officedocument.spreadsheetml.comments+xml"/>
  <Override PartName="/xl/charts/chart29.xml" ContentType="application/vnd.openxmlformats-officedocument.drawingml.chart+xml"/>
  <Override PartName="/xl/drawings/drawing20.xml" ContentType="application/vnd.openxmlformats-officedocument.drawing+xml"/>
  <Override PartName="/xl/comments9.xml" ContentType="application/vnd.openxmlformats-officedocument.spreadsheetml.comments+xml"/>
  <Override PartName="/xl/charts/chart3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omments10.xml" ContentType="application/vnd.openxmlformats-officedocument.spreadsheetml.comments+xml"/>
  <Override PartName="/xl/charts/chart3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3.xml" ContentType="application/vnd.openxmlformats-officedocument.drawingml.chartshapes+xml"/>
  <Override PartName="/xl/charts/chart3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4.xml" ContentType="application/vnd.openxmlformats-officedocument.drawingml.chartshapes+xml"/>
  <Override PartName="/xl/charts/chart3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omments11.xml" ContentType="application/vnd.openxmlformats-officedocument.spreadsheetml.comments+xml"/>
  <Override PartName="/xl/charts/chart34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omments12.xml" ContentType="application/vnd.openxmlformats-officedocument.spreadsheetml.comments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29.xml" ContentType="application/vnd.openxmlformats-officedocument.drawing+xml"/>
  <Override PartName="/xl/comments13.xml" ContentType="application/vnd.openxmlformats-officedocument.spreadsheetml.comments+xml"/>
  <Override PartName="/xl/charts/chart38.xml" ContentType="application/vnd.openxmlformats-officedocument.drawingml.chart+xml"/>
  <Override PartName="/xl/drawings/drawing30.xml" ContentType="application/vnd.openxmlformats-officedocument.drawing+xml"/>
  <Override PartName="/xl/comments14.xml" ContentType="application/vnd.openxmlformats-officedocument.spreadsheetml.comments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31.xml" ContentType="application/vnd.openxmlformats-officedocument.drawing+xml"/>
  <Override PartName="/xl/comments15.xml" ContentType="application/vnd.openxmlformats-officedocument.spreadsheetml.comments+xml"/>
  <Override PartName="/xl/charts/chart42.xml" ContentType="application/vnd.openxmlformats-officedocument.drawingml.chart+xml"/>
  <Override PartName="/xl/drawings/drawing32.xml" ContentType="application/vnd.openxmlformats-officedocument.drawing+xml"/>
  <Override PartName="/xl/comments16.xml" ContentType="application/vnd.openxmlformats-officedocument.spreadsheetml.comments+xml"/>
  <Override PartName="/xl/charts/chart4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4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3.xml" ContentType="application/vnd.openxmlformats-officedocument.drawing+xml"/>
  <Override PartName="/xl/charts/chart45.xml" ContentType="application/vnd.openxmlformats-officedocument.drawingml.chart+xml"/>
  <Override PartName="/xl/drawings/drawing34.xml" ContentType="application/vnd.openxmlformats-officedocument.drawing+xml"/>
  <Override PartName="/xl/charts/chart46.xml" ContentType="application/vnd.openxmlformats-officedocument.drawingml.chart+xml"/>
  <Override PartName="/xl/drawings/drawing35.xml" ContentType="application/vnd.openxmlformats-officedocument.drawing+xml"/>
  <Override PartName="/xl/charts/chart47.xml" ContentType="application/vnd.openxmlformats-officedocument.drawingml.chart+xml"/>
  <Override PartName="/xl/drawings/drawing36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37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38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\\servgt\defi\ENCUESTA CREDITO\Reporte 202406\"/>
    </mc:Choice>
  </mc:AlternateContent>
  <xr:revisionPtr revIDLastSave="0" documentId="13_ncr:1_{CC1F64E9-6178-4B34-B3DD-74FDC3C00F6B}" xr6:coauthVersionLast="47" xr6:coauthVersionMax="47" xr10:uidLastSave="{00000000-0000-0000-0000-000000000000}"/>
  <bookViews>
    <workbookView xWindow="-120" yWindow="-120" windowWidth="20730" windowHeight="11160" tabRatio="910" activeTab="4" xr2:uid="{00000000-000D-0000-FFFF-FFFF00000000}"/>
  </bookViews>
  <sheets>
    <sheet name="G1" sheetId="306" r:id="rId1"/>
    <sheet name="G2" sheetId="307" r:id="rId2"/>
    <sheet name="G3" sheetId="223" r:id="rId3"/>
    <sheet name="G4" sheetId="246" r:id="rId4"/>
    <sheet name="G5" sheetId="245" r:id="rId5"/>
    <sheet name="G6" sheetId="256" r:id="rId6"/>
    <sheet name="G7" sheetId="257" r:id="rId7"/>
    <sheet name="G8" sheetId="247" r:id="rId8"/>
    <sheet name="G9" sheetId="311" r:id="rId9"/>
    <sheet name="G10" sheetId="312" r:id="rId10"/>
    <sheet name="G11" sheetId="313" r:id="rId11"/>
    <sheet name="G12" sheetId="314" r:id="rId12"/>
    <sheet name="G13" sheetId="315" r:id="rId13"/>
    <sheet name="G14" sheetId="316" r:id="rId14"/>
    <sheet name="G15" sheetId="317" r:id="rId15"/>
    <sheet name="G16" sheetId="318" r:id="rId16"/>
    <sheet name="G17" sheetId="321" r:id="rId17"/>
    <sheet name="G18" sheetId="319" r:id="rId18"/>
    <sheet name="G19" sheetId="320" r:id="rId19"/>
    <sheet name="G20." sheetId="308" state="hidden" r:id="rId20"/>
    <sheet name="G20" sheetId="309" r:id="rId21"/>
    <sheet name="G21." sheetId="310" state="hidden" r:id="rId22"/>
    <sheet name="PARTICIPACION" sheetId="293" r:id="rId23"/>
    <sheet name="Tabla Final" sheetId="294" r:id="rId24"/>
    <sheet name="Lista de preguntas" sheetId="272" r:id="rId25"/>
    <sheet name="G20A" sheetId="201" state="hidden" r:id="rId26"/>
    <sheet name="G20B" sheetId="202" state="hidden" r:id="rId27"/>
    <sheet name="G20C" sheetId="203" state="hidden" r:id="rId28"/>
    <sheet name="G7A" sheetId="177" state="hidden" r:id="rId29"/>
    <sheet name="G7B" sheetId="178" state="hidden" r:id="rId30"/>
    <sheet name="G7C" sheetId="179" state="hidden" r:id="rId31"/>
  </sheets>
  <definedNames>
    <definedName name="_xlnm._FilterDatabase" localSheetId="12" hidden="1">'G13'!$C$6:$F$6</definedName>
    <definedName name="_xlnm._FilterDatabase" localSheetId="14" hidden="1">'G15'!$A$7:$E$7</definedName>
    <definedName name="_xlnm._FilterDatabase" localSheetId="15" hidden="1">'G16'!$A$20:$C$30</definedName>
    <definedName name="_xlnm._FilterDatabase" localSheetId="16" hidden="1">'G17'!$A$7:$E$19</definedName>
    <definedName name="_xlnm._FilterDatabase" localSheetId="17" hidden="1">'G18'!$B$19:$C$19</definedName>
    <definedName name="_xlnm._FilterDatabase" localSheetId="18" hidden="1">'G19'!$A$7:$E$7</definedName>
    <definedName name="_xlnm._FilterDatabase" localSheetId="28" hidden="1">G7A!$A$6:$C$6</definedName>
    <definedName name="_xlnm._FilterDatabase" localSheetId="29" hidden="1">G7B!#REF!</definedName>
    <definedName name="_xlnm._FilterDatabase" localSheetId="30" hidden="1">G7C!#REF!</definedName>
    <definedName name="_xlnm._FilterDatabase" localSheetId="22" hidden="1">PARTICIPACION!$A$5:$BC$41</definedName>
    <definedName name="_xlnm.Print_Area" localSheetId="0">'G1'!$K$10:$Y$55</definedName>
    <definedName name="_xlnm.Print_Area" localSheetId="9">'G10'!$J$7:$W$39</definedName>
    <definedName name="_xlnm.Print_Area" localSheetId="10">'G11'!$J$3:$V$34</definedName>
    <definedName name="_xlnm.Print_Area" localSheetId="11">'G12'!$K$4:$U$39</definedName>
    <definedName name="_xlnm.Print_Area" localSheetId="12">'G13'!$G$2:$S$40</definedName>
    <definedName name="_xlnm.Print_Area" localSheetId="13">'G14'!$F$6:$T$55</definedName>
    <definedName name="_xlnm.Print_Area" localSheetId="14">'G15'!$F$1:$K$40</definedName>
    <definedName name="_xlnm.Print_Area" localSheetId="15">'G16'!$E$1:$O$80</definedName>
    <definedName name="_xlnm.Print_Area" localSheetId="16">'G17'!$J$5:$V$32</definedName>
    <definedName name="_xlnm.Print_Area" localSheetId="17">'G18'!$E$6:$O$82</definedName>
    <definedName name="_xlnm.Print_Area" localSheetId="18">'G19'!$J$5:$V$32</definedName>
    <definedName name="_xlnm.Print_Area" localSheetId="1">'G2'!$O$9:$AD$63</definedName>
    <definedName name="_xlnm.Print_Area" localSheetId="20">'G20'!$J$4:$Q$26</definedName>
    <definedName name="_xlnm.Print_Area" localSheetId="2">'G3'!$O$10:$Z$58</definedName>
    <definedName name="_xlnm.Print_Area" localSheetId="3">'G4'!$R$2:$AO$65</definedName>
    <definedName name="_xlnm.Print_Area" localSheetId="4">'G5'!$AV$8:$BF$63</definedName>
    <definedName name="_xlnm.Print_Area" localSheetId="5">'G6'!$AJ$8:$BL$43</definedName>
    <definedName name="_xlnm.Print_Area" localSheetId="6">'G7'!$K$5:$U$60</definedName>
    <definedName name="_xlnm.Print_Area" localSheetId="28">G7A!$B$22:$F$58</definedName>
    <definedName name="_xlnm.Print_Area" localSheetId="29">G7B!$B$16:$H$51</definedName>
    <definedName name="_xlnm.Print_Area" localSheetId="30">G7C!$B$16:$H$54</definedName>
    <definedName name="_xlnm.Print_Area" localSheetId="7">'G8'!$H$1:$AB$57</definedName>
    <definedName name="_xlnm.Print_Area" localSheetId="8">'G9'!$I$7:$R$42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16" l="1"/>
  <c r="C22" i="316"/>
  <c r="C23" i="316"/>
  <c r="C24" i="316"/>
  <c r="BL73" i="293" l="1"/>
  <c r="BL72" i="293"/>
  <c r="BL71" i="293"/>
  <c r="BL70" i="293"/>
  <c r="H73" i="314"/>
  <c r="H73" i="312"/>
  <c r="H73" i="311"/>
  <c r="H73" i="313" l="1"/>
  <c r="BK73" i="293"/>
  <c r="BK72" i="293"/>
  <c r="BK71" i="293"/>
  <c r="BK70" i="293"/>
  <c r="E34" i="321"/>
  <c r="E33" i="321"/>
  <c r="E32" i="321"/>
  <c r="E31" i="321"/>
  <c r="E30" i="321"/>
  <c r="E29" i="321"/>
  <c r="E28" i="321"/>
  <c r="E27" i="321"/>
  <c r="E26" i="321"/>
  <c r="E25" i="321"/>
  <c r="E24" i="321"/>
  <c r="E23" i="321"/>
  <c r="C19" i="316"/>
  <c r="C13" i="316"/>
  <c r="H72" i="314"/>
  <c r="H72" i="312"/>
  <c r="H72" i="313"/>
  <c r="C26" i="319" l="1"/>
  <c r="C10" i="319"/>
  <c r="C13" i="319"/>
  <c r="C15" i="319"/>
  <c r="C14" i="319"/>
  <c r="C11" i="319"/>
  <c r="C12" i="319"/>
  <c r="C16" i="319"/>
  <c r="C17" i="319"/>
  <c r="C9" i="319"/>
  <c r="C18" i="319"/>
  <c r="C8" i="319"/>
  <c r="BJ73" i="293" l="1"/>
  <c r="BJ72" i="293"/>
  <c r="BJ71" i="293"/>
  <c r="BJ70" i="293"/>
  <c r="H71" i="314" l="1"/>
  <c r="H71" i="313"/>
  <c r="H72" i="311"/>
  <c r="C20" i="318" l="1"/>
  <c r="C21" i="318"/>
  <c r="C22" i="318"/>
  <c r="C28" i="318"/>
  <c r="C23" i="318"/>
  <c r="C24" i="318"/>
  <c r="C25" i="318"/>
  <c r="E34" i="320" l="1"/>
  <c r="E33" i="320"/>
  <c r="E32" i="320"/>
  <c r="E31" i="320"/>
  <c r="E30" i="320"/>
  <c r="E29" i="320"/>
  <c r="E28" i="320"/>
  <c r="E27" i="320"/>
  <c r="E26" i="320"/>
  <c r="E25" i="320"/>
  <c r="E24" i="320"/>
  <c r="E23" i="320"/>
  <c r="C8" i="316"/>
  <c r="BI73" i="293" l="1"/>
  <c r="BI72" i="293"/>
  <c r="BI71" i="293"/>
  <c r="BI70" i="293"/>
  <c r="H69" i="314" l="1"/>
  <c r="H70" i="314"/>
  <c r="H69" i="313"/>
  <c r="H70" i="313"/>
  <c r="H70" i="312"/>
  <c r="H71" i="312"/>
  <c r="H71" i="311"/>
  <c r="C35" i="319" l="1"/>
  <c r="C27" i="319"/>
  <c r="C8" i="318"/>
  <c r="H68" i="314" l="1"/>
  <c r="H68" i="313"/>
  <c r="H69" i="312"/>
  <c r="H69" i="311"/>
  <c r="H70" i="311"/>
  <c r="BH73" i="293" l="1"/>
  <c r="BH72" i="293"/>
  <c r="BH71" i="293"/>
  <c r="BH70" i="293"/>
  <c r="B15" i="257" l="1"/>
  <c r="C15" i="257"/>
  <c r="D15" i="257"/>
  <c r="B16" i="257"/>
  <c r="C16" i="257"/>
  <c r="D16" i="257"/>
  <c r="B17" i="257"/>
  <c r="C17" i="257"/>
  <c r="D17" i="257"/>
  <c r="C14" i="257"/>
  <c r="D14" i="257"/>
  <c r="B14" i="257"/>
  <c r="C42" i="319" l="1"/>
  <c r="C38" i="319"/>
  <c r="C41" i="319"/>
  <c r="C40" i="319"/>
  <c r="C37" i="319"/>
  <c r="C36" i="319"/>
  <c r="C39" i="319"/>
  <c r="C34" i="319"/>
  <c r="C33" i="319"/>
  <c r="C32" i="319"/>
  <c r="C30" i="319"/>
  <c r="C25" i="319"/>
  <c r="C24" i="319"/>
  <c r="C23" i="319"/>
  <c r="C22" i="319"/>
  <c r="C21" i="319"/>
  <c r="C29" i="319"/>
  <c r="C28" i="319"/>
  <c r="C20" i="319"/>
  <c r="C42" i="318"/>
  <c r="C41" i="318"/>
  <c r="C39" i="318"/>
  <c r="C38" i="318"/>
  <c r="C40" i="318"/>
  <c r="C34" i="318"/>
  <c r="C37" i="318"/>
  <c r="C36" i="318"/>
  <c r="C35" i="318"/>
  <c r="C33" i="318"/>
  <c r="C32" i="318"/>
  <c r="C29" i="318"/>
  <c r="C30" i="318"/>
  <c r="C27" i="318"/>
  <c r="C26" i="318"/>
  <c r="C18" i="318"/>
  <c r="C16" i="318"/>
  <c r="C17" i="318"/>
  <c r="C12" i="318"/>
  <c r="C13" i="318"/>
  <c r="C15" i="318"/>
  <c r="C11" i="318"/>
  <c r="C14" i="318"/>
  <c r="C10" i="318"/>
  <c r="C9" i="318"/>
  <c r="C20" i="316"/>
  <c r="C18" i="316"/>
  <c r="C17" i="316"/>
  <c r="C15" i="316"/>
  <c r="C16" i="316"/>
  <c r="C14" i="316"/>
  <c r="C12" i="316"/>
  <c r="C11" i="316"/>
  <c r="C9" i="316"/>
  <c r="C10" i="316"/>
  <c r="H67" i="314"/>
  <c r="H66" i="314"/>
  <c r="H65" i="314"/>
  <c r="H64" i="314"/>
  <c r="H63" i="314"/>
  <c r="H62" i="314"/>
  <c r="H61" i="314"/>
  <c r="H60" i="314"/>
  <c r="H59" i="314"/>
  <c r="H58" i="314"/>
  <c r="H57" i="314"/>
  <c r="H56" i="314"/>
  <c r="H55" i="314"/>
  <c r="H54" i="314"/>
  <c r="H53" i="314"/>
  <c r="H52" i="314"/>
  <c r="H51" i="314"/>
  <c r="H50" i="314"/>
  <c r="H49" i="314"/>
  <c r="H48" i="314"/>
  <c r="H47" i="314"/>
  <c r="H46" i="314"/>
  <c r="H45" i="314"/>
  <c r="H44" i="314"/>
  <c r="H43" i="314"/>
  <c r="H42" i="314"/>
  <c r="H41" i="314"/>
  <c r="H40" i="314"/>
  <c r="H39" i="314"/>
  <c r="H38" i="314"/>
  <c r="H37" i="314"/>
  <c r="H36" i="314"/>
  <c r="H35" i="314"/>
  <c r="H34" i="314"/>
  <c r="H33" i="314"/>
  <c r="H32" i="314"/>
  <c r="H31" i="314"/>
  <c r="H30" i="314"/>
  <c r="H29" i="314"/>
  <c r="H28" i="314"/>
  <c r="H27" i="314"/>
  <c r="H26" i="314"/>
  <c r="H25" i="314"/>
  <c r="H24" i="314"/>
  <c r="H23" i="314"/>
  <c r="H22" i="314"/>
  <c r="H21" i="314"/>
  <c r="H20" i="314"/>
  <c r="H19" i="314"/>
  <c r="H18" i="314"/>
  <c r="G18" i="314"/>
  <c r="F18" i="314"/>
  <c r="E18" i="314"/>
  <c r="H17" i="314"/>
  <c r="H16" i="314"/>
  <c r="H15" i="314"/>
  <c r="H14" i="314"/>
  <c r="H13" i="314"/>
  <c r="H12" i="314"/>
  <c r="H11" i="314"/>
  <c r="H10" i="314"/>
  <c r="H9" i="314"/>
  <c r="H8" i="314"/>
  <c r="H7" i="314"/>
  <c r="H67" i="313"/>
  <c r="H66" i="313"/>
  <c r="H65" i="313"/>
  <c r="H64" i="313"/>
  <c r="H63" i="313"/>
  <c r="H62" i="313"/>
  <c r="H61" i="313"/>
  <c r="H60" i="313"/>
  <c r="H59" i="313"/>
  <c r="H58" i="313"/>
  <c r="H57" i="313"/>
  <c r="H56" i="313"/>
  <c r="H55" i="313"/>
  <c r="H54" i="313"/>
  <c r="H53" i="313"/>
  <c r="H52" i="313"/>
  <c r="H51" i="313"/>
  <c r="H50" i="313"/>
  <c r="H49" i="313"/>
  <c r="H48" i="313"/>
  <c r="H47" i="313"/>
  <c r="H46" i="313"/>
  <c r="H45" i="313"/>
  <c r="H44" i="313"/>
  <c r="H43" i="313"/>
  <c r="H42" i="313"/>
  <c r="H41" i="313"/>
  <c r="H40" i="313"/>
  <c r="H39" i="313"/>
  <c r="H38" i="313"/>
  <c r="H37" i="313"/>
  <c r="H36" i="313"/>
  <c r="H35" i="313"/>
  <c r="H34" i="313"/>
  <c r="H33" i="313"/>
  <c r="H32" i="313"/>
  <c r="H31" i="313"/>
  <c r="H30" i="313"/>
  <c r="H29" i="313"/>
  <c r="H28" i="313"/>
  <c r="H27" i="313"/>
  <c r="H26" i="313"/>
  <c r="H25" i="313"/>
  <c r="H24" i="313"/>
  <c r="H23" i="313"/>
  <c r="H22" i="313"/>
  <c r="H21" i="313"/>
  <c r="H20" i="313"/>
  <c r="H19" i="313"/>
  <c r="H18" i="313"/>
  <c r="H17" i="313"/>
  <c r="H16" i="313"/>
  <c r="H15" i="313"/>
  <c r="H14" i="313"/>
  <c r="H13" i="313"/>
  <c r="H12" i="313"/>
  <c r="H11" i="313"/>
  <c r="H10" i="313"/>
  <c r="H9" i="313"/>
  <c r="H8" i="313"/>
  <c r="H7" i="313"/>
  <c r="H68" i="312"/>
  <c r="H67" i="312"/>
  <c r="H66" i="312"/>
  <c r="H65" i="312"/>
  <c r="H64" i="312"/>
  <c r="H63" i="312"/>
  <c r="H62" i="312"/>
  <c r="H61" i="312"/>
  <c r="H60" i="312"/>
  <c r="H59" i="312"/>
  <c r="H58" i="312"/>
  <c r="H57" i="312"/>
  <c r="H56" i="312"/>
  <c r="H55" i="312"/>
  <c r="H54" i="312"/>
  <c r="H53" i="312"/>
  <c r="H52" i="312"/>
  <c r="H51" i="312"/>
  <c r="H50" i="312"/>
  <c r="H49" i="312"/>
  <c r="H48" i="312"/>
  <c r="H47" i="312"/>
  <c r="H46" i="312"/>
  <c r="H45" i="312"/>
  <c r="H44" i="312"/>
  <c r="H43" i="312"/>
  <c r="H42" i="312"/>
  <c r="H41" i="312"/>
  <c r="H40" i="312"/>
  <c r="H39" i="312"/>
  <c r="H38" i="312"/>
  <c r="H37" i="312"/>
  <c r="H36" i="312"/>
  <c r="H35" i="312"/>
  <c r="H34" i="312"/>
  <c r="H33" i="312"/>
  <c r="H32" i="312"/>
  <c r="H31" i="312"/>
  <c r="H30" i="312"/>
  <c r="H29" i="312"/>
  <c r="H28" i="312"/>
  <c r="H27" i="312"/>
  <c r="H26" i="312"/>
  <c r="H25" i="312"/>
  <c r="H24" i="312"/>
  <c r="H23" i="312"/>
  <c r="H22" i="312"/>
  <c r="H21" i="312"/>
  <c r="H20" i="312"/>
  <c r="H19" i="312"/>
  <c r="H18" i="312"/>
  <c r="H17" i="312"/>
  <c r="H16" i="312"/>
  <c r="H15" i="312"/>
  <c r="H14" i="312"/>
  <c r="H13" i="312"/>
  <c r="H12" i="312"/>
  <c r="H11" i="312"/>
  <c r="H10" i="312"/>
  <c r="H9" i="312"/>
  <c r="H8" i="312"/>
  <c r="H68" i="311"/>
  <c r="H67" i="311"/>
  <c r="H66" i="311"/>
  <c r="H65" i="311"/>
  <c r="H64" i="311"/>
  <c r="H63" i="311"/>
  <c r="H62" i="311"/>
  <c r="H61" i="311"/>
  <c r="H60" i="311"/>
  <c r="H59" i="311"/>
  <c r="H58" i="311"/>
  <c r="H57" i="311"/>
  <c r="H56" i="311"/>
  <c r="H55" i="311"/>
  <c r="H54" i="311"/>
  <c r="H53" i="311"/>
  <c r="H52" i="311"/>
  <c r="H51" i="311"/>
  <c r="H50" i="311"/>
  <c r="H49" i="311"/>
  <c r="H48" i="311"/>
  <c r="H47" i="311"/>
  <c r="H46" i="311"/>
  <c r="H45" i="311"/>
  <c r="H44" i="311"/>
  <c r="H43" i="311"/>
  <c r="H42" i="311"/>
  <c r="H41" i="311"/>
  <c r="H40" i="311"/>
  <c r="H39" i="311"/>
  <c r="H38" i="311"/>
  <c r="H37" i="311"/>
  <c r="H36" i="311"/>
  <c r="H35" i="311"/>
  <c r="H34" i="311"/>
  <c r="H33" i="311"/>
  <c r="H32" i="311"/>
  <c r="H31" i="311"/>
  <c r="H30" i="311"/>
  <c r="H29" i="311"/>
  <c r="H28" i="311"/>
  <c r="H27" i="311"/>
  <c r="H26" i="311"/>
  <c r="H25" i="311"/>
  <c r="H24" i="311"/>
  <c r="H23" i="311"/>
  <c r="H22" i="311"/>
  <c r="H21" i="311"/>
  <c r="H20" i="311"/>
  <c r="H19" i="311"/>
  <c r="H18" i="311"/>
  <c r="H17" i="311"/>
  <c r="H16" i="311"/>
  <c r="H15" i="311"/>
  <c r="H14" i="311"/>
  <c r="H13" i="311"/>
  <c r="H12" i="311"/>
  <c r="H11" i="311"/>
  <c r="H10" i="311"/>
  <c r="H9" i="311"/>
  <c r="H8" i="311"/>
  <c r="BG73" i="293" l="1"/>
  <c r="BG72" i="293"/>
  <c r="BG71" i="293"/>
  <c r="BG70" i="293"/>
  <c r="BF73" i="293" l="1"/>
  <c r="BF72" i="293"/>
  <c r="BF71" i="293"/>
  <c r="BF70" i="293"/>
  <c r="BE73" i="293" l="1"/>
  <c r="BE72" i="293"/>
  <c r="BE71" i="293"/>
  <c r="BE70" i="293"/>
  <c r="BD73" i="293" l="1"/>
  <c r="BD72" i="293"/>
  <c r="BD71" i="293"/>
  <c r="BD70" i="293"/>
  <c r="BC73" i="293"/>
  <c r="BC72" i="293"/>
  <c r="BC71" i="293"/>
  <c r="BC70" i="293"/>
  <c r="BB73" i="293" l="1"/>
  <c r="BB72" i="293"/>
  <c r="BB71" i="293"/>
  <c r="BB70" i="293"/>
  <c r="BA73" i="293" l="1"/>
  <c r="BA72" i="293"/>
  <c r="BA71" i="293"/>
  <c r="BA70" i="293"/>
  <c r="AZ73" i="293" l="1"/>
  <c r="AZ72" i="293"/>
  <c r="AZ71" i="293"/>
  <c r="AZ70" i="293"/>
  <c r="AY73" i="293" l="1"/>
  <c r="AY72" i="293"/>
  <c r="AY71" i="293"/>
  <c r="AY70" i="293"/>
  <c r="AX73" i="293" l="1"/>
  <c r="AW73" i="293"/>
  <c r="AX72" i="293"/>
  <c r="AW72" i="293"/>
  <c r="AX71" i="293"/>
  <c r="AW71" i="293"/>
  <c r="AX70" i="293"/>
  <c r="AW70" i="293"/>
  <c r="AV73" i="293" l="1"/>
  <c r="AV72" i="293"/>
  <c r="AV71" i="293"/>
  <c r="AV70" i="293"/>
  <c r="C70" i="293" l="1"/>
  <c r="D70" i="293"/>
  <c r="E70" i="293"/>
  <c r="F70" i="293"/>
  <c r="G70" i="293"/>
  <c r="H70" i="293"/>
  <c r="I70" i="293"/>
  <c r="J70" i="293"/>
  <c r="K70" i="293"/>
  <c r="L70" i="293"/>
  <c r="M70" i="293"/>
  <c r="N70" i="293"/>
  <c r="O70" i="293"/>
  <c r="P70" i="293"/>
  <c r="Q70" i="293"/>
  <c r="R70" i="293"/>
  <c r="S70" i="293"/>
  <c r="T70" i="293"/>
  <c r="U70" i="293"/>
  <c r="V70" i="293"/>
  <c r="W70" i="293"/>
  <c r="X70" i="293"/>
  <c r="Y70" i="293"/>
  <c r="Z70" i="293"/>
  <c r="AA70" i="293"/>
  <c r="AB70" i="293"/>
  <c r="AC70" i="293"/>
  <c r="AD70" i="293"/>
  <c r="AE70" i="293"/>
  <c r="AF70" i="293"/>
  <c r="AG70" i="293"/>
  <c r="AH70" i="293"/>
  <c r="AI70" i="293"/>
  <c r="AJ70" i="293"/>
  <c r="AK70" i="293"/>
  <c r="AL70" i="293"/>
  <c r="AM70" i="293"/>
  <c r="AN70" i="293"/>
  <c r="AO70" i="293"/>
  <c r="AP70" i="293"/>
  <c r="AQ70" i="293"/>
  <c r="AR70" i="293"/>
  <c r="AS70" i="293"/>
  <c r="AT70" i="293"/>
  <c r="AU70" i="293"/>
  <c r="C71" i="293"/>
  <c r="D71" i="293"/>
  <c r="E71" i="293"/>
  <c r="F71" i="293"/>
  <c r="G71" i="293"/>
  <c r="H71" i="293"/>
  <c r="I71" i="293"/>
  <c r="J71" i="293"/>
  <c r="K71" i="293"/>
  <c r="L71" i="293"/>
  <c r="M71" i="293"/>
  <c r="N71" i="293"/>
  <c r="O71" i="293"/>
  <c r="P71" i="293"/>
  <c r="Q71" i="293"/>
  <c r="R71" i="293"/>
  <c r="S71" i="293"/>
  <c r="T71" i="293"/>
  <c r="U71" i="293"/>
  <c r="V71" i="293"/>
  <c r="W71" i="293"/>
  <c r="X71" i="293"/>
  <c r="Y71" i="293"/>
  <c r="Z71" i="293"/>
  <c r="AA71" i="293"/>
  <c r="AB71" i="293"/>
  <c r="AC71" i="293"/>
  <c r="AD71" i="293"/>
  <c r="AE71" i="293"/>
  <c r="AF71" i="293"/>
  <c r="AG71" i="293"/>
  <c r="AH71" i="293"/>
  <c r="AI71" i="293"/>
  <c r="AJ71" i="293"/>
  <c r="AK71" i="293"/>
  <c r="AL71" i="293"/>
  <c r="AM71" i="293"/>
  <c r="AN71" i="293"/>
  <c r="AO71" i="293"/>
  <c r="AP71" i="293"/>
  <c r="AQ71" i="293"/>
  <c r="AR71" i="293"/>
  <c r="AS71" i="293"/>
  <c r="AT71" i="293"/>
  <c r="AU71" i="293"/>
  <c r="C72" i="293"/>
  <c r="D72" i="293"/>
  <c r="E72" i="293"/>
  <c r="F72" i="293"/>
  <c r="G72" i="293"/>
  <c r="H72" i="293"/>
  <c r="I72" i="293"/>
  <c r="J72" i="293"/>
  <c r="K72" i="293"/>
  <c r="L72" i="293"/>
  <c r="M72" i="293"/>
  <c r="N72" i="293"/>
  <c r="O72" i="293"/>
  <c r="P72" i="293"/>
  <c r="Q72" i="293"/>
  <c r="R72" i="293"/>
  <c r="S72" i="293"/>
  <c r="T72" i="293"/>
  <c r="U72" i="293"/>
  <c r="V72" i="293"/>
  <c r="W72" i="293"/>
  <c r="X72" i="293"/>
  <c r="Y72" i="293"/>
  <c r="Z72" i="293"/>
  <c r="AA72" i="293"/>
  <c r="AB72" i="293"/>
  <c r="AC72" i="293"/>
  <c r="AD72" i="293"/>
  <c r="AE72" i="293"/>
  <c r="AF72" i="293"/>
  <c r="AG72" i="293"/>
  <c r="AH72" i="293"/>
  <c r="AI72" i="293"/>
  <c r="AJ72" i="293"/>
  <c r="AK72" i="293"/>
  <c r="AL72" i="293"/>
  <c r="AM72" i="293"/>
  <c r="AN72" i="293"/>
  <c r="AO72" i="293"/>
  <c r="AP72" i="293"/>
  <c r="AQ72" i="293"/>
  <c r="AR72" i="293"/>
  <c r="AS72" i="293"/>
  <c r="AT72" i="293"/>
  <c r="AU72" i="293"/>
  <c r="C73" i="293"/>
  <c r="D73" i="293"/>
  <c r="E73" i="293"/>
  <c r="F73" i="293"/>
  <c r="G73" i="293"/>
  <c r="H73" i="293"/>
  <c r="I73" i="293"/>
  <c r="J73" i="293"/>
  <c r="K73" i="293"/>
  <c r="L73" i="293"/>
  <c r="M73" i="293"/>
  <c r="N73" i="293"/>
  <c r="O73" i="293"/>
  <c r="P73" i="293"/>
  <c r="Q73" i="293"/>
  <c r="R73" i="293"/>
  <c r="S73" i="293"/>
  <c r="T73" i="293"/>
  <c r="U73" i="293"/>
  <c r="V73" i="293"/>
  <c r="W73" i="293"/>
  <c r="X73" i="293"/>
  <c r="Y73" i="293"/>
  <c r="Z73" i="293"/>
  <c r="AA73" i="293"/>
  <c r="AB73" i="293"/>
  <c r="AC73" i="293"/>
  <c r="AD73" i="293"/>
  <c r="AE73" i="293"/>
  <c r="AF73" i="293"/>
  <c r="AG73" i="293"/>
  <c r="AH73" i="293"/>
  <c r="AI73" i="293"/>
  <c r="AJ73" i="293"/>
  <c r="AK73" i="293"/>
  <c r="AL73" i="293"/>
  <c r="AM73" i="293"/>
  <c r="AN73" i="293"/>
  <c r="AO73" i="293"/>
  <c r="AP73" i="293"/>
  <c r="AQ73" i="293"/>
  <c r="AR73" i="293"/>
  <c r="AS73" i="293"/>
  <c r="AT73" i="293"/>
  <c r="AU73" i="293"/>
  <c r="C11" i="179" l="1"/>
  <c r="C12" i="179"/>
  <c r="C9" i="179"/>
  <c r="C4" i="179"/>
  <c r="C10" i="179"/>
  <c r="C3" i="179"/>
  <c r="C5" i="179"/>
  <c r="C6" i="179"/>
  <c r="C8" i="179"/>
  <c r="C7" i="179"/>
  <c r="D3" i="179" l="1"/>
  <c r="D4" i="179"/>
  <c r="D5" i="179"/>
  <c r="D6" i="179"/>
  <c r="D7" i="179"/>
  <c r="D8" i="179"/>
  <c r="D9" i="179"/>
  <c r="D10" i="179"/>
  <c r="D11" i="179"/>
  <c r="D12" i="179"/>
  <c r="C13" i="179"/>
  <c r="D13" i="179"/>
  <c r="C3" i="178"/>
  <c r="D3" i="178"/>
  <c r="C4" i="178"/>
  <c r="D4" i="178"/>
  <c r="C5" i="178"/>
  <c r="D5" i="178"/>
  <c r="C6" i="178"/>
  <c r="D6" i="178"/>
  <c r="C7" i="178"/>
  <c r="D7" i="178"/>
  <c r="C8" i="178"/>
  <c r="D8" i="178"/>
  <c r="C9" i="178"/>
  <c r="D9" i="178"/>
  <c r="C10" i="178"/>
  <c r="D10" i="178"/>
  <c r="C11" i="178"/>
  <c r="D11" i="178"/>
  <c r="C12" i="178"/>
  <c r="D12" i="178"/>
  <c r="C13" i="178"/>
  <c r="D13" i="178"/>
  <c r="B16" i="177"/>
  <c r="C7" i="177"/>
  <c r="B14" i="177"/>
  <c r="C8" i="177"/>
  <c r="B13" i="177"/>
  <c r="C9" i="177"/>
  <c r="B15" i="177"/>
  <c r="C10" i="177"/>
  <c r="B10" i="177"/>
  <c r="C11" i="177"/>
  <c r="B8" i="177"/>
  <c r="C12" i="177"/>
  <c r="B9" i="177"/>
  <c r="C13" i="177"/>
  <c r="B7" i="177"/>
  <c r="C14" i="177"/>
  <c r="B11" i="177"/>
  <c r="C15" i="177"/>
  <c r="B12" i="177"/>
  <c r="C16" i="177"/>
  <c r="B17" i="177"/>
  <c r="C17" i="17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Angelica Maria Lizarazo Cuellar</author>
  </authors>
  <commentList>
    <comment ref="F9" authorId="0" shapeId="0" xr:uid="{00000000-0006-0000-0000-000001000000}">
      <text>
        <r>
          <rPr>
            <sz val="11"/>
            <color indexed="81"/>
            <rFont val="Tahoma"/>
            <family val="2"/>
          </rPr>
          <t>Descargar archivo"Histórico Cartera Titularizada" de la página web de la titularizadora (pasar a miles) y sumar a la serie de cartera hipotecaria de sistema financiero. Sacar crecimientos anuales.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7" authorId="0" shapeId="0" xr:uid="{259F25AA-1D49-44CE-A266-D3C33F067C7E}">
      <text>
        <r>
          <rPr>
            <sz val="9"/>
            <color indexed="81"/>
            <rFont val="Tahoma"/>
            <family val="2"/>
          </rPr>
          <t>Pegar información del trimestre anterior (Columna C)</t>
        </r>
      </text>
    </comment>
    <comment ref="C7" authorId="0" shapeId="0" xr:uid="{A7B79240-DFAA-4E84-8A1C-E4DB9F21748A}">
      <text>
        <r>
          <rPr>
            <sz val="9"/>
            <color indexed="81"/>
            <rFont val="Tahoma"/>
            <family val="2"/>
          </rPr>
          <t xml:space="preserve">Entidad
</t>
        </r>
      </text>
    </comment>
    <comment ref="C13" authorId="0" shapeId="0" xr:uid="{61CF9871-E4A0-41D2-BD79-8018588E55D8}">
      <text>
        <r>
          <rPr>
            <sz val="9"/>
            <color indexed="81"/>
            <rFont val="Tahoma"/>
            <family val="2"/>
          </rPr>
          <t xml:space="preserve">Entidad
</t>
        </r>
      </text>
    </comment>
    <comment ref="C19" authorId="0" shapeId="0" xr:uid="{B0A0B68E-64A0-4AB3-A583-213C49B7BB61}">
      <text>
        <r>
          <rPr>
            <sz val="9"/>
            <color indexed="81"/>
            <rFont val="Tahoma"/>
            <family val="2"/>
          </rPr>
          <t xml:space="preserve">Entidad
</t>
        </r>
      </text>
    </comment>
    <comment ref="A26" authorId="0" shapeId="0" xr:uid="{509DED20-679D-4C8D-A163-5BBD22B04C44}">
      <text>
        <r>
          <rPr>
            <sz val="9"/>
            <color indexed="81"/>
            <rFont val="Tahoma"/>
            <charset val="1"/>
          </rPr>
          <t>Pegar la información correspondiente a Entidad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A7" authorId="0" shapeId="0" xr:uid="{1EB63307-5D59-4BB7-9D8A-42EDCA8F4F73}">
      <text>
        <r>
          <rPr>
            <sz val="9"/>
            <color indexed="81"/>
            <rFont val="Tahoma"/>
            <family val="2"/>
          </rPr>
          <t>Pegar la información de A18:D25 y quitar las letras que preceden la opción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7" authorId="0" shapeId="0" xr:uid="{FC554A0A-0FD0-47E4-9F84-597CF1F2F883}">
      <text>
        <r>
          <rPr>
            <sz val="9"/>
            <color indexed="81"/>
            <rFont val="Tahoma"/>
            <charset val="1"/>
          </rPr>
          <t>Pegar información del trimestre anterior (Columna C)</t>
        </r>
      </text>
    </comment>
    <comment ref="C7" authorId="0" shapeId="0" xr:uid="{A896835A-AD84-45D2-A26A-7A1F7CAA3F85}">
      <text>
        <r>
          <rPr>
            <sz val="9"/>
            <color indexed="81"/>
            <rFont val="Tahoma"/>
            <family val="2"/>
          </rPr>
          <t>Organizar de menor a mayor por esta fecha</t>
        </r>
      </text>
    </comment>
    <comment ref="A44" authorId="0" shapeId="0" xr:uid="{758D5DF7-B6E8-40C6-A76C-27ED60C8EA02}">
      <text>
        <r>
          <rPr>
            <sz val="9"/>
            <color indexed="81"/>
            <rFont val="Tahoma"/>
            <family val="2"/>
          </rPr>
          <t>Total encuestados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  <author xml:space="preserve">María Fernanda Meneses </author>
  </authors>
  <commentList>
    <comment ref="A7" authorId="0" shapeId="0" xr:uid="{F57DA25A-1A2F-4D0C-8988-4839E7B54E4C}">
      <text>
        <r>
          <rPr>
            <sz val="9"/>
            <color indexed="81"/>
            <rFont val="Tahoma"/>
            <family val="2"/>
          </rPr>
          <t>Pegar información A23:E34 y organizar por la Columna E</t>
        </r>
      </text>
    </comment>
    <comment ref="E7" authorId="1" shapeId="0" xr:uid="{46578B12-9447-47F5-AECD-4BE6E165F622}">
      <text>
        <r>
          <rPr>
            <b/>
            <sz val="9"/>
            <color indexed="81"/>
            <rFont val="Tahoma"/>
            <family val="2"/>
          </rPr>
          <t>De menor a mayor</t>
        </r>
      </text>
    </comment>
    <comment ref="A22" authorId="0" shapeId="0" xr:uid="{03E24DB0-FEB5-4CDE-B827-7E8D9414DF2B}">
      <text>
        <r>
          <rPr>
            <sz val="9"/>
            <color indexed="81"/>
            <rFont val="Tahoma"/>
            <family val="2"/>
          </rPr>
          <t>Total respuestas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7" authorId="0" shapeId="0" xr:uid="{9CFF98AA-8317-4887-BE83-160BF6EB73DE}">
      <text>
        <r>
          <rPr>
            <sz val="9"/>
            <color indexed="81"/>
            <rFont val="Tahoma"/>
            <family val="2"/>
          </rPr>
          <t>Pegar información del trimestre anterior</t>
        </r>
      </text>
    </comment>
    <comment ref="C7" authorId="0" shapeId="0" xr:uid="{CFB1A41E-D586-4E9A-8456-EBD7CB42B384}">
      <text>
        <r>
          <rPr>
            <sz val="9"/>
            <color indexed="81"/>
            <rFont val="Tahoma"/>
            <family val="2"/>
          </rPr>
          <t>Organizar de menor a mayor por esta columna</t>
        </r>
      </text>
    </comment>
    <comment ref="A44" authorId="0" shapeId="0" xr:uid="{CFDE0DA0-76DF-4A41-A4B3-55C4A6619CD8}">
      <text>
        <r>
          <rPr>
            <sz val="9"/>
            <color indexed="81"/>
            <rFont val="Tahoma"/>
            <family val="2"/>
          </rPr>
          <t>Total encuestados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  <author xml:space="preserve">María Fernanda Meneses </author>
  </authors>
  <commentList>
    <comment ref="A7" authorId="0" shapeId="0" xr:uid="{B9796A0B-3C1F-4900-8A1E-772169A3D972}">
      <text>
        <r>
          <rPr>
            <sz val="9"/>
            <color indexed="81"/>
            <rFont val="Tahoma"/>
            <family val="2"/>
          </rPr>
          <t>Pegar información de A23:E34 y ordenar por columna E</t>
        </r>
      </text>
    </comment>
    <comment ref="E7" authorId="1" shapeId="0" xr:uid="{00000000-0006-0000-1100-000002000000}">
      <text>
        <r>
          <rPr>
            <b/>
            <sz val="9"/>
            <color indexed="81"/>
            <rFont val="Tahoma"/>
            <family val="2"/>
          </rPr>
          <t>De menor a mayor</t>
        </r>
      </text>
    </comment>
    <comment ref="A22" authorId="0" shapeId="0" xr:uid="{22BE9971-ACB3-4C8D-9377-DC9B24BFB380}">
      <text>
        <r>
          <rPr>
            <sz val="9"/>
            <color indexed="81"/>
            <rFont val="Tahoma"/>
            <family val="2"/>
          </rPr>
          <t>Total encuestados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3" authorId="0" shapeId="0" xr:uid="{2DCAF1EA-A98C-4BD7-8D58-BFDF543C6F30}">
      <text>
        <r>
          <rPr>
            <sz val="9"/>
            <color indexed="81"/>
            <rFont val="Tahoma"/>
            <family val="2"/>
          </rPr>
          <t>RA1007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C8" authorId="0" shapeId="0" xr:uid="{00000000-0006-0000-0100-000001000000}">
      <text>
        <r>
          <rPr>
            <sz val="9"/>
            <color indexed="81"/>
            <rFont val="Tahoma"/>
            <family val="2"/>
          </rPr>
          <t>Se utiliza el valor resultante del archivo Cambio en demanda</t>
        </r>
      </text>
    </comment>
    <comment ref="G8" authorId="0" shapeId="0" xr:uid="{00000000-0006-0000-0100-000002000000}">
      <text>
        <r>
          <rPr>
            <sz val="9"/>
            <color indexed="81"/>
            <rFont val="Tahoma"/>
            <family val="2"/>
          </rPr>
          <t>Se utiliza el valor resultante del archivo Cambio en demanda</t>
        </r>
      </text>
    </comment>
    <comment ref="K8" authorId="0" shapeId="0" xr:uid="{00000000-0006-0000-0100-000003000000}">
      <text>
        <r>
          <rPr>
            <sz val="9"/>
            <color indexed="81"/>
            <rFont val="Tahoma"/>
            <family val="2"/>
          </rPr>
          <t>Se utiliza el valor resultante del archivo Cambio en demanda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Jaulín Méndez Oscar Fernando</author>
  </authors>
  <commentList>
    <comment ref="G7" authorId="0" shapeId="0" xr:uid="{00000000-0006-0000-0300-000001000000}">
      <text>
        <r>
          <rPr>
            <sz val="9"/>
            <color indexed="81"/>
            <rFont val="Tahoma"/>
            <family val="2"/>
          </rPr>
          <t>Este dato corresponde al cálculo de la oferta disponible en Datos para actualización de gráficos</t>
        </r>
      </text>
    </comment>
    <comment ref="K7" authorId="0" shapeId="0" xr:uid="{00000000-0006-0000-0300-000002000000}">
      <text>
        <r>
          <rPr>
            <sz val="9"/>
            <color indexed="81"/>
            <rFont val="Tahoma"/>
            <family val="2"/>
          </rPr>
          <t>Este dato corresponde al cálculo de la oferta disponible en Datos para actualización de gráficos</t>
        </r>
      </text>
    </comment>
    <comment ref="O7" authorId="0" shapeId="0" xr:uid="{00000000-0006-0000-0300-000003000000}">
      <text>
        <r>
          <rPr>
            <sz val="9"/>
            <color indexed="81"/>
            <rFont val="Tahoma"/>
            <family val="2"/>
          </rPr>
          <t>Este dato corresponde al cálculo de la oferta disponible en Datos para actualización de gráficos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A3" authorId="0" shapeId="0" xr:uid="{00000000-0006-0000-0700-000001000000}">
      <text>
        <r>
          <rPr>
            <sz val="9"/>
            <color indexed="81"/>
            <rFont val="Tahoma"/>
            <family val="2"/>
          </rPr>
          <t>Solo se realiza para bancos. Se debe sumar d+e-(a+b)</t>
        </r>
      </text>
    </comment>
    <comment ref="B5" authorId="0" shapeId="0" xr:uid="{00000000-0006-0000-0700-000002000000}">
      <text>
        <r>
          <rPr>
            <sz val="9"/>
            <color indexed="81"/>
            <rFont val="Tahoma"/>
            <family val="2"/>
          </rPr>
          <t>PR768</t>
        </r>
      </text>
    </comment>
    <comment ref="C5" authorId="0" shapeId="0" xr:uid="{00000000-0006-0000-0700-000003000000}">
      <text>
        <r>
          <rPr>
            <sz val="9"/>
            <color indexed="81"/>
            <rFont val="Tahoma"/>
            <family val="2"/>
          </rPr>
          <t>PR634</t>
        </r>
      </text>
    </comment>
    <comment ref="D5" authorId="0" shapeId="0" xr:uid="{00000000-0006-0000-0700-000004000000}">
      <text>
        <r>
          <rPr>
            <sz val="9"/>
            <color indexed="81"/>
            <rFont val="Tahoma"/>
            <family val="2"/>
          </rPr>
          <t>PR795</t>
        </r>
      </text>
    </comment>
    <comment ref="E5" authorId="0" shapeId="0" xr:uid="{00000000-0006-0000-0700-000005000000}">
      <text>
        <r>
          <rPr>
            <sz val="9"/>
            <color indexed="81"/>
            <rFont val="Tahoma"/>
            <family val="2"/>
          </rPr>
          <t>PR886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6" authorId="0" shapeId="0" xr:uid="{47876359-8C68-4CB0-A14C-35F371DC13B1}">
      <text>
        <r>
          <rPr>
            <sz val="9"/>
            <color indexed="81"/>
            <rFont val="Tahoma"/>
            <charset val="1"/>
          </rPr>
          <t>PR634</t>
        </r>
      </text>
    </comment>
    <comment ref="E6" authorId="0" shapeId="0" xr:uid="{5B1D972F-5FD6-4741-A2A2-5C811216790D}">
      <text>
        <r>
          <rPr>
            <sz val="9"/>
            <color indexed="81"/>
            <rFont val="Tahoma"/>
            <family val="2"/>
          </rPr>
          <t>PR640</t>
        </r>
      </text>
    </comment>
    <comment ref="B7" authorId="0" shapeId="0" xr:uid="{00000000-0006-0000-0800-000001000000}">
      <text>
        <r>
          <rPr>
            <sz val="9"/>
            <color indexed="81"/>
            <rFont val="Tahoma"/>
            <family val="2"/>
          </rPr>
          <t>a+b</t>
        </r>
      </text>
    </comment>
    <comment ref="C7" authorId="0" shapeId="0" xr:uid="{00000000-0006-0000-0800-000002000000}">
      <text>
        <r>
          <rPr>
            <sz val="9"/>
            <color indexed="81"/>
            <rFont val="Tahoma"/>
            <family val="2"/>
          </rPr>
          <t>c</t>
        </r>
      </text>
    </comment>
    <comment ref="D7" authorId="0" shapeId="0" xr:uid="{00000000-0006-0000-0800-000003000000}">
      <text>
        <r>
          <rPr>
            <sz val="9"/>
            <color indexed="81"/>
            <rFont val="Tahoma"/>
            <family val="2"/>
          </rPr>
          <t>d+e</t>
        </r>
      </text>
    </comment>
    <comment ref="E7" authorId="0" shapeId="0" xr:uid="{00000000-0006-0000-0800-000004000000}">
      <text>
        <r>
          <rPr>
            <sz val="9"/>
            <color indexed="81"/>
            <rFont val="Tahoma"/>
            <family val="2"/>
          </rPr>
          <t>a+b</t>
        </r>
      </text>
    </comment>
    <comment ref="F7" authorId="0" shapeId="0" xr:uid="{00000000-0006-0000-0800-000005000000}">
      <text>
        <r>
          <rPr>
            <sz val="9"/>
            <color indexed="81"/>
            <rFont val="Tahoma"/>
            <family val="2"/>
          </rPr>
          <t>c</t>
        </r>
      </text>
    </comment>
    <comment ref="G7" authorId="0" shapeId="0" xr:uid="{00000000-0006-0000-0800-000006000000}">
      <text>
        <r>
          <rPr>
            <sz val="9"/>
            <color indexed="81"/>
            <rFont val="Tahoma"/>
            <family val="2"/>
          </rPr>
          <t>d+e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6" authorId="0" shapeId="0" xr:uid="{719D4D77-7662-47A5-A43D-78BC66CD88B5}">
      <text>
        <r>
          <rPr>
            <sz val="9"/>
            <color indexed="81"/>
            <rFont val="Tahoma"/>
            <family val="2"/>
          </rPr>
          <t>PR768</t>
        </r>
      </text>
    </comment>
    <comment ref="E6" authorId="0" shapeId="0" xr:uid="{B8E2AAB3-AB7B-4564-9AB4-DB8928ED6EEB}">
      <text>
        <r>
          <rPr>
            <sz val="9"/>
            <color indexed="81"/>
            <rFont val="Tahoma"/>
            <family val="2"/>
          </rPr>
          <t>PR773</t>
        </r>
      </text>
    </comment>
    <comment ref="B7" authorId="0" shapeId="0" xr:uid="{00000000-0006-0000-0900-000001000000}">
      <text>
        <r>
          <rPr>
            <sz val="9"/>
            <color indexed="81"/>
            <rFont val="Tahoma"/>
            <family val="2"/>
          </rPr>
          <t>a+b</t>
        </r>
      </text>
    </comment>
    <comment ref="C7" authorId="0" shapeId="0" xr:uid="{00000000-0006-0000-0900-000002000000}">
      <text>
        <r>
          <rPr>
            <sz val="9"/>
            <color indexed="81"/>
            <rFont val="Tahoma"/>
            <family val="2"/>
          </rPr>
          <t>c</t>
        </r>
      </text>
    </comment>
    <comment ref="D7" authorId="0" shapeId="0" xr:uid="{00000000-0006-0000-0900-000003000000}">
      <text>
        <r>
          <rPr>
            <sz val="9"/>
            <color indexed="81"/>
            <rFont val="Tahoma"/>
            <family val="2"/>
          </rPr>
          <t>d+e</t>
        </r>
      </text>
    </comment>
    <comment ref="E7" authorId="0" shapeId="0" xr:uid="{00000000-0006-0000-0900-000004000000}">
      <text>
        <r>
          <rPr>
            <sz val="9"/>
            <color indexed="81"/>
            <rFont val="Tahoma"/>
            <family val="2"/>
          </rPr>
          <t>a+b</t>
        </r>
      </text>
    </comment>
    <comment ref="F7" authorId="0" shapeId="0" xr:uid="{00000000-0006-0000-0900-000005000000}">
      <text>
        <r>
          <rPr>
            <sz val="9"/>
            <color indexed="81"/>
            <rFont val="Tahoma"/>
            <family val="2"/>
          </rPr>
          <t>c</t>
        </r>
      </text>
    </comment>
    <comment ref="G7" authorId="0" shapeId="0" xr:uid="{00000000-0006-0000-0900-000006000000}">
      <text>
        <r>
          <rPr>
            <sz val="9"/>
            <color indexed="81"/>
            <rFont val="Tahoma"/>
            <family val="2"/>
          </rPr>
          <t>d+e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5" authorId="0" shapeId="0" xr:uid="{C518DB92-3344-413D-B647-3EFAA209B50B}">
      <text>
        <r>
          <rPr>
            <sz val="9"/>
            <color indexed="81"/>
            <rFont val="Tahoma"/>
            <charset val="1"/>
          </rPr>
          <t>PR795</t>
        </r>
      </text>
    </comment>
    <comment ref="E5" authorId="0" shapeId="0" xr:uid="{62DA19C0-11D5-41F0-9744-F48ABA997D80}">
      <text>
        <r>
          <rPr>
            <sz val="9"/>
            <color indexed="81"/>
            <rFont val="Tahoma"/>
            <charset val="1"/>
          </rPr>
          <t>PR808</t>
        </r>
      </text>
    </comment>
    <comment ref="B6" authorId="0" shapeId="0" xr:uid="{00000000-0006-0000-0A00-000001000000}">
      <text>
        <r>
          <rPr>
            <sz val="9"/>
            <color indexed="81"/>
            <rFont val="Tahoma"/>
            <family val="2"/>
          </rPr>
          <t>a+b</t>
        </r>
      </text>
    </comment>
    <comment ref="C6" authorId="0" shapeId="0" xr:uid="{00000000-0006-0000-0A00-000002000000}">
      <text>
        <r>
          <rPr>
            <sz val="9"/>
            <color indexed="81"/>
            <rFont val="Tahoma"/>
            <family val="2"/>
          </rPr>
          <t>c</t>
        </r>
      </text>
    </comment>
    <comment ref="D6" authorId="0" shapeId="0" xr:uid="{00000000-0006-0000-0A00-000003000000}">
      <text>
        <r>
          <rPr>
            <sz val="9"/>
            <color indexed="81"/>
            <rFont val="Tahoma"/>
            <family val="2"/>
          </rPr>
          <t>d+e</t>
        </r>
      </text>
    </comment>
    <comment ref="E6" authorId="0" shapeId="0" xr:uid="{00000000-0006-0000-0A00-000004000000}">
      <text>
        <r>
          <rPr>
            <sz val="9"/>
            <color indexed="81"/>
            <rFont val="Tahoma"/>
            <family val="2"/>
          </rPr>
          <t>a+b</t>
        </r>
      </text>
    </comment>
    <comment ref="F6" authorId="0" shapeId="0" xr:uid="{00000000-0006-0000-0A00-000005000000}">
      <text>
        <r>
          <rPr>
            <sz val="9"/>
            <color indexed="81"/>
            <rFont val="Tahoma"/>
            <family val="2"/>
          </rPr>
          <t>c</t>
        </r>
      </text>
    </comment>
    <comment ref="G6" authorId="0" shapeId="0" xr:uid="{00000000-0006-0000-0A00-000006000000}">
      <text>
        <r>
          <rPr>
            <sz val="9"/>
            <color indexed="81"/>
            <rFont val="Tahoma"/>
            <family val="2"/>
          </rPr>
          <t>d+e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5" authorId="0" shapeId="0" xr:uid="{6602047B-2B79-460E-B025-BB00BF75989C}">
      <text>
        <r>
          <rPr>
            <sz val="9"/>
            <color indexed="81"/>
            <rFont val="Tahoma"/>
            <family val="2"/>
          </rPr>
          <t>PR886</t>
        </r>
      </text>
    </comment>
    <comment ref="E5" authorId="0" shapeId="0" xr:uid="{6F08728B-6861-4C68-82A0-CDC3A3AF2ADA}">
      <text>
        <r>
          <rPr>
            <sz val="9"/>
            <color indexed="81"/>
            <rFont val="Tahoma"/>
            <family val="2"/>
          </rPr>
          <t>PR897</t>
        </r>
      </text>
    </comment>
    <comment ref="B6" authorId="0" shapeId="0" xr:uid="{00000000-0006-0000-0B00-000001000000}">
      <text>
        <r>
          <rPr>
            <sz val="9"/>
            <color indexed="81"/>
            <rFont val="Tahoma"/>
            <family val="2"/>
          </rPr>
          <t>a+b</t>
        </r>
      </text>
    </comment>
    <comment ref="C6" authorId="0" shapeId="0" xr:uid="{00000000-0006-0000-0B00-000002000000}">
      <text>
        <r>
          <rPr>
            <sz val="9"/>
            <color indexed="81"/>
            <rFont val="Tahoma"/>
            <family val="2"/>
          </rPr>
          <t>c</t>
        </r>
      </text>
    </comment>
    <comment ref="D6" authorId="0" shapeId="0" xr:uid="{00000000-0006-0000-0B00-000003000000}">
      <text>
        <r>
          <rPr>
            <sz val="9"/>
            <color indexed="81"/>
            <rFont val="Tahoma"/>
            <family val="2"/>
          </rPr>
          <t>d+e</t>
        </r>
      </text>
    </comment>
    <comment ref="E6" authorId="0" shapeId="0" xr:uid="{00000000-0006-0000-0B00-000004000000}">
      <text>
        <r>
          <rPr>
            <sz val="9"/>
            <color indexed="81"/>
            <rFont val="Tahoma"/>
            <family val="2"/>
          </rPr>
          <t>a+b</t>
        </r>
      </text>
    </comment>
    <comment ref="F6" authorId="0" shapeId="0" xr:uid="{00000000-0006-0000-0B00-000005000000}">
      <text>
        <r>
          <rPr>
            <sz val="9"/>
            <color indexed="81"/>
            <rFont val="Tahoma"/>
            <family val="2"/>
          </rPr>
          <t>c</t>
        </r>
      </text>
    </comment>
    <comment ref="G6" authorId="0" shapeId="0" xr:uid="{00000000-0006-0000-0B00-000006000000}">
      <text>
        <r>
          <rPr>
            <sz val="9"/>
            <color indexed="81"/>
            <rFont val="Tahoma"/>
            <family val="2"/>
          </rPr>
          <t>d+e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A7" authorId="0" shapeId="0" xr:uid="{09FB9899-EF7B-421B-8649-CD042ECD8A58}">
      <text>
        <r>
          <rPr>
            <sz val="9"/>
            <color indexed="81"/>
            <rFont val="Tahoma"/>
            <charset val="1"/>
          </rPr>
          <t>Pegar la infromación de A18:D25 y organizar por Bancos de mayor a menor</t>
        </r>
      </text>
    </comment>
  </commentList>
</comments>
</file>

<file path=xl/sharedStrings.xml><?xml version="1.0" encoding="utf-8"?>
<sst xmlns="http://schemas.openxmlformats.org/spreadsheetml/2006/main" count="2161" uniqueCount="344">
  <si>
    <t>¿Cómo ha cambiado la demanda por nuevos créditos durante los últimos tres meses? Histórico para el agregado de los intermediarios financieros.</t>
  </si>
  <si>
    <t>PREGUNTA</t>
  </si>
  <si>
    <t>Bancos</t>
  </si>
  <si>
    <t>CFC</t>
  </si>
  <si>
    <t>BR512</t>
  </si>
  <si>
    <t>Cooperativas</t>
  </si>
  <si>
    <t>Con titularizaciones</t>
  </si>
  <si>
    <t>Cartera BRUTA con leasing</t>
  </si>
  <si>
    <t>Consumo</t>
  </si>
  <si>
    <t>Comercial</t>
  </si>
  <si>
    <t>Vivienda</t>
  </si>
  <si>
    <t>Microcredito</t>
  </si>
  <si>
    <t>Fecha</t>
  </si>
  <si>
    <t>Crecimiento nominal anual de la cartera (eje derecho)</t>
  </si>
  <si>
    <t>Cambio en la demanda (encuesta)</t>
  </si>
  <si>
    <t>Crecimiento nominal cartera</t>
  </si>
  <si>
    <t>Encuesta (eje derecho)</t>
  </si>
  <si>
    <t>Gráfico 1</t>
  </si>
  <si>
    <t>Percepción de la demanda de crédito para los establecimientos de crédito</t>
  </si>
  <si>
    <t>A. Comercial</t>
  </si>
  <si>
    <t>B. Consumo</t>
  </si>
  <si>
    <t>C. Vivienda</t>
  </si>
  <si>
    <t>D. Microcrédito</t>
  </si>
  <si>
    <t xml:space="preserve"> ¿Cómo ha cambiado la demanda por nuevos créditos durante los últimos tres meses? Balance de respuestas por tipo de entidad</t>
  </si>
  <si>
    <t>Microcrédito</t>
  </si>
  <si>
    <t>Gráfico 2</t>
  </si>
  <si>
    <t>Cambio de la demanda de nuevos créditos por tipo de entidad</t>
  </si>
  <si>
    <t>A. Bancos</t>
  </si>
  <si>
    <t>B. CFC</t>
  </si>
  <si>
    <t>C. Cooperativas</t>
  </si>
  <si>
    <t>¿Cómo ha cambiado la demanda por nuevos créditos durante los últimos tres meses? Balance de respuestas según el tamaño de la empresa.</t>
  </si>
  <si>
    <t>Microempresas</t>
  </si>
  <si>
    <t>Empresas pequeñas</t>
  </si>
  <si>
    <t>Empresas medianas</t>
  </si>
  <si>
    <t>Empresas grandes</t>
  </si>
  <si>
    <t>Gráfico 3</t>
  </si>
  <si>
    <t>Cambio de la demanda de nuevos créditos según tamaño de la empresa, por tipo de entidad</t>
  </si>
  <si>
    <t>23. Cómo ha cambiado la oferta por nuevos créditos durante los últimos 3 meses.(Ha sido: 1 = Inferior; 2 = Levemente inferior; 3 = Igual; 4 = Levemente superior;  5 = Superior; NA = No aplica)</t>
  </si>
  <si>
    <t>BR559</t>
  </si>
  <si>
    <t>Establecimientos de crédito</t>
  </si>
  <si>
    <t>Gráfico 7</t>
  </si>
  <si>
    <t>Mircrocrédito</t>
  </si>
  <si>
    <t>Cambio en la oferta de nuevos créditos por modalidad</t>
  </si>
  <si>
    <t>15. Si en la actualidad su entidad financiera contara con excesos de recursos, ¿Cuáles serían los usos más probables de éstos? (Escoja 5 opciones y enumere en orden jerárquico según su importancia, siendo 1 la más relevante)</t>
  </si>
  <si>
    <t>MP438</t>
  </si>
  <si>
    <t>Coop</t>
  </si>
  <si>
    <t>Comprar títulos de deuda pública</t>
  </si>
  <si>
    <t>Comprar títulos o bonos hipotecarios</t>
  </si>
  <si>
    <t>Comprar títulos o bonos privados</t>
  </si>
  <si>
    <t>Prestar a entidades financieras</t>
  </si>
  <si>
    <t>Llevarlos al Banco de la República</t>
  </si>
  <si>
    <t>Prestar a empresas con inversión extranjera</t>
  </si>
  <si>
    <t>Prestar a entes territoriales o empresas públicas</t>
  </si>
  <si>
    <t>Prestar para consumo</t>
  </si>
  <si>
    <t>Prestar a empresas nacionales que producen para el mercado interno</t>
  </si>
  <si>
    <t>Prestar a constructores</t>
  </si>
  <si>
    <t>Prestar para vivienda</t>
  </si>
  <si>
    <t>Prestar a empresas nacionales que producen en una alta proporción para mercado externo</t>
  </si>
  <si>
    <t>Prestar para microcrédito y/o Pyme</t>
  </si>
  <si>
    <t>Aumentar la posición propia en moneda extranjera</t>
  </si>
  <si>
    <t>Otro</t>
  </si>
  <si>
    <t>Gráfico 5</t>
  </si>
  <si>
    <t>Principales destinos del exceso de recursos por parte de las instituciones financieras</t>
  </si>
  <si>
    <t>19. ¿Cómo considera el actual acceso de los siguientes sectores económicos al crédito nuevo que otorga el sector financiero (Asigne valores de 1 a 5, donde 1= acceso bajo al crédito y 5= acceso alto  al crédito)</t>
  </si>
  <si>
    <t>BR515</t>
  </si>
  <si>
    <t>Industria</t>
  </si>
  <si>
    <t>Servicios</t>
  </si>
  <si>
    <t>Comercio</t>
  </si>
  <si>
    <t>Construcción</t>
  </si>
  <si>
    <t>Agropecuario</t>
  </si>
  <si>
    <t>Comunicaciones</t>
  </si>
  <si>
    <t>Exportadores</t>
  </si>
  <si>
    <t>Importadores</t>
  </si>
  <si>
    <t>Minería y petróleo</t>
  </si>
  <si>
    <t>Personas naturales</t>
  </si>
  <si>
    <t>Gráfico 6</t>
  </si>
  <si>
    <t>Acceso al crédito de los diferentes sectores económicos</t>
  </si>
  <si>
    <t xml:space="preserve"> </t>
  </si>
  <si>
    <t>Nota: la evolución del acceso al crédito solo puede hacerse de manera ordinal debido a las limitaciones que presenta la encuesta en cuanto a su muestra.</t>
  </si>
  <si>
    <t>22. ¿Cómo considera el acceso al crédito de las empresas de los siguientes tamaños? (1 = Inferior; 2 = Levemente inferior; 3 = Promedio; 4 = Levemente superior;  5 = Superior)</t>
  </si>
  <si>
    <t xml:space="preserve">Bancos </t>
  </si>
  <si>
    <t>BR537</t>
  </si>
  <si>
    <t>Su entidad</t>
  </si>
  <si>
    <t>Contemporanea</t>
  </si>
  <si>
    <t>Anterior</t>
  </si>
  <si>
    <t>Gráfico 4</t>
  </si>
  <si>
    <t>Micro</t>
  </si>
  <si>
    <t>Acceso al crédito para las empresas, según su tamaño</t>
  </si>
  <si>
    <t>Pequeñas</t>
  </si>
  <si>
    <t xml:space="preserve"> Medianas</t>
  </si>
  <si>
    <t>Grandes</t>
  </si>
  <si>
    <t>Indicador del cambio en las exigencias en el otorgamiento de nuevos créditos (histórico para bancos)</t>
  </si>
  <si>
    <t xml:space="preserve">Consumo </t>
  </si>
  <si>
    <t>Gráfico 8</t>
  </si>
  <si>
    <t>Indicador del cambio en las exigencias en el otorgamiento de nuevos créditos por tipo de cartera (bancos)</t>
  </si>
  <si>
    <t>A. Consumo</t>
  </si>
  <si>
    <t>B. Comercial</t>
  </si>
  <si>
    <t>¿Cómo han cambiado o cambiarían sus requisitos para asignar nuevos créditos comerciales? (histórico para bancos)</t>
  </si>
  <si>
    <t>PR634</t>
  </si>
  <si>
    <t>PR640</t>
  </si>
  <si>
    <t>Bancos: Cartera Comercial</t>
  </si>
  <si>
    <t>Observado</t>
  </si>
  <si>
    <t>Esperado</t>
  </si>
  <si>
    <t>Aumentaron</t>
  </si>
  <si>
    <t>Permanecieron igual</t>
  </si>
  <si>
    <t>Disminuyeron</t>
  </si>
  <si>
    <t>Gráfico 9</t>
  </si>
  <si>
    <t>Cambios de las exigencias en la asignación de nuevos créditos en la cartera comercial (bancos)</t>
  </si>
  <si>
    <t xml:space="preserve">   (porcentaje)</t>
  </si>
  <si>
    <t>a/ Expectativas para el próximo trimestre.</t>
  </si>
  <si>
    <t>¿Cómo han cambiado o cambiarían sus requisitos para asignar nuevos créditos consumo? (histórico para bancos)</t>
  </si>
  <si>
    <t>PR768</t>
  </si>
  <si>
    <t>PR773</t>
  </si>
  <si>
    <t>Bancos: Cartera Consumo</t>
  </si>
  <si>
    <t>COMPROBACIÓN</t>
  </si>
  <si>
    <t>Gráfico 10</t>
  </si>
  <si>
    <t>Cambios de las exigencias en la asignación de nuevos créditos en la cartera de consumo (bancos)</t>
  </si>
  <si>
    <t>¿Cómo han cambiado o cambiarían sus requisitos para asignar de nuevos créditos ?</t>
  </si>
  <si>
    <t>Pregunta</t>
  </si>
  <si>
    <t>PR795</t>
  </si>
  <si>
    <t>PR808</t>
  </si>
  <si>
    <t>Bancos: Cartera vivienda</t>
  </si>
  <si>
    <t>Gráfico 11</t>
  </si>
  <si>
    <t>Cambios de las exigencias en la asignación de nuevos créditos en la cartera de vivienda (bancos)</t>
  </si>
  <si>
    <t>FECHA</t>
  </si>
  <si>
    <t>¿Cómo han cambiado o cambiarían sus requisitos para asignar de nuevos créditos?</t>
  </si>
  <si>
    <t>PR886</t>
  </si>
  <si>
    <t>PR897</t>
  </si>
  <si>
    <t>Bancos: Cartera microcrédito</t>
  </si>
  <si>
    <t>Gráfico 12</t>
  </si>
  <si>
    <t>Cambios de las exigencias en la asignación de nuevos créditos en la cartera de microcrédito (bancos)</t>
  </si>
  <si>
    <t>Cuando su entidad evalúa el riesgo de nuevos clientes, ¿cómo clasifica las siguientes opciones?</t>
  </si>
  <si>
    <t>Gráfico 13</t>
  </si>
  <si>
    <t>MP985</t>
  </si>
  <si>
    <t>Criterios para la evaluación del riesgo de nuevos clientes</t>
  </si>
  <si>
    <t>TRIMESTRE ANÁLISIS</t>
  </si>
  <si>
    <t>ENTIDAD</t>
  </si>
  <si>
    <t>El flujo de caja proyectado</t>
  </si>
  <si>
    <t>La historia de crédito del cliente</t>
  </si>
  <si>
    <t>Las utilidades o ingresos recientes de la empresa o persona natural</t>
  </si>
  <si>
    <t>La relación deuda-patrimonio o deuda-activos de la empresa o persona natural</t>
  </si>
  <si>
    <t>La actividad económica del cliente</t>
  </si>
  <si>
    <t>La existencia y la cantidad de garantías</t>
  </si>
  <si>
    <t>El crecimiento de las ventas del negocio</t>
  </si>
  <si>
    <t>Otra</t>
  </si>
  <si>
    <t>Insertar aquí lo de la plantilla</t>
  </si>
  <si>
    <t>Estos los clasifican de mayor a menor frecuencia. El porcentaje corresponde a un promedio</t>
  </si>
  <si>
    <t xml:space="preserve">¿Cuáles cree usted que son los principales factores que le impiden o le podrían impedir otorgar un mayor volumen de crédito al sector privado en la actualidad? </t>
  </si>
  <si>
    <t>BANCOS</t>
  </si>
  <si>
    <t>MP328</t>
  </si>
  <si>
    <t>COOPERATIVAS</t>
  </si>
  <si>
    <t>Gráfico 14</t>
  </si>
  <si>
    <t>Capacidad de pago de los clientes existentes</t>
  </si>
  <si>
    <t>Factores que impiden otorgar un mayor volumen de crédito, por tipo de entidad</t>
  </si>
  <si>
    <t>Costo de los recursos captados</t>
  </si>
  <si>
    <t>Actividad económica del cliente</t>
  </si>
  <si>
    <t>Falta de información financiera de los nuevos clientes</t>
  </si>
  <si>
    <t>Medidas adoptadas por los entes reguladores</t>
  </si>
  <si>
    <t>COOP</t>
  </si>
  <si>
    <t>Niveles de captación</t>
  </si>
  <si>
    <t>Falta de interés por parte del cliente</t>
  </si>
  <si>
    <t>Reestructuración de préstamos con los clientes</t>
  </si>
  <si>
    <t>Inestabilidad jurídica</t>
  </si>
  <si>
    <t>Escasez de proyectos</t>
  </si>
  <si>
    <t>Liquidez del portafolio de activos financieros</t>
  </si>
  <si>
    <t>Comentarios de los clientes en el trámite de negociación de crédito</t>
  </si>
  <si>
    <t>Gráfico 15</t>
  </si>
  <si>
    <t>MP990</t>
  </si>
  <si>
    <t>Las tasas de interés están muy altas</t>
  </si>
  <si>
    <t>El proceso del crédito es muy largo</t>
  </si>
  <si>
    <t>Las condiciones de aprobación del crédito son muy difíciles</t>
  </si>
  <si>
    <t>El plazo del crédito es muy corto</t>
  </si>
  <si>
    <t>Las garantías exigidas son muy altas</t>
  </si>
  <si>
    <t>Falta de acompañamiento en la solicitud del crédito</t>
  </si>
  <si>
    <t>a. Las tasas de interés están muy altas</t>
  </si>
  <si>
    <t>c. Las condiciones de aprobación del crédito son muy difíciles</t>
  </si>
  <si>
    <t>b. El proceso del crédito es muy largo</t>
  </si>
  <si>
    <t>d. El plazo del crédito es muy corto</t>
  </si>
  <si>
    <t>f. Las garantías exigidas son muy altas</t>
  </si>
  <si>
    <t>h. Otra</t>
  </si>
  <si>
    <t>g. Falta de acompañamiento en la solicitud del crédito</t>
  </si>
  <si>
    <t>Nota: a los encuestados se les presentan diferentes comentarios de los clientes en relación al trámite de negociación.</t>
  </si>
  <si>
    <t>Estos los clasifican de mayor a menor frecuencia. El porcentaje corresponde a un promedio ponderado en el cual</t>
  </si>
  <si>
    <t>se le otroga mayor peso a la mayor frecuencia.</t>
  </si>
  <si>
    <t>Seleccione los tipos de modificación más utilizados en los últimos tres meses</t>
  </si>
  <si>
    <t>PTRE158</t>
  </si>
  <si>
    <t xml:space="preserve">Gráfico 16. </t>
  </si>
  <si>
    <t>Disminución de la tasa de interés del crédito</t>
  </si>
  <si>
    <t>Otorgamiento de nuevos créditos para cumplir con obligaciones anteriores</t>
  </si>
  <si>
    <t>Condonación parcial del crédito</t>
  </si>
  <si>
    <t>Capitalización de cuotas atrasadas</t>
  </si>
  <si>
    <t>Reducción de la cuota a solo el pago de intereses</t>
  </si>
  <si>
    <t>Reducción en el monto de los pagos</t>
  </si>
  <si>
    <t>Diferimiento del pago de intereses</t>
  </si>
  <si>
    <t>Consolidación de créditos</t>
  </si>
  <si>
    <t>Períodos de gracia</t>
  </si>
  <si>
    <t>Extensión del plazo del crédito</t>
  </si>
  <si>
    <t>Seleccione los tipos de reestructuración más utilizados en los últimos tres meses</t>
  </si>
  <si>
    <t>PTRE243</t>
  </si>
  <si>
    <t xml:space="preserve">Gráfico 17. </t>
  </si>
  <si>
    <t>En cuál (es) de los siguientes sectores ha realizado un mayor número de restructuraciones de créditos</t>
  </si>
  <si>
    <t>PTRE309</t>
  </si>
  <si>
    <t>Gráfico 18. ¿En cuáles de los siguientes sectores ha realizado un mayor número de reestructuraciones de créditos?</t>
  </si>
  <si>
    <t>Opciones de respuesta</t>
  </si>
  <si>
    <t>Suma (ordenar según este criterio)</t>
  </si>
  <si>
    <t>Minería y Petróleo</t>
  </si>
  <si>
    <t>Otro (especifique)</t>
  </si>
  <si>
    <t>Transporte</t>
  </si>
  <si>
    <t>Actualmente, ¿cuál es el saldo de créditos modificados como proporción del saldo total de cada una de las modalidades?</t>
  </si>
  <si>
    <t>¿Qué porcentaje del saldo de créditos modificados fue reestructurado?</t>
  </si>
  <si>
    <t>Actualmente, ¿cuál es el saldo de créditos reestructurados como proporción del saldo total de cada una de las modalidades?</t>
  </si>
  <si>
    <t>¿Su entidad hace seguimiento en el tiempo a la carga financiera de los deudores de las carteras de consumo y vivienda, o solo se evalúa al momento de la colocación de créditos?</t>
  </si>
  <si>
    <t>Evaluación únicamente al momento de la colocación de créditos</t>
  </si>
  <si>
    <t>Seguimiento en el tiempo a la carga financiera</t>
  </si>
  <si>
    <t>¿Cuál fue la carga financiera promedio de los deudores que accedieron a nuevos créditos para las modalidades de consumo y vivienda?</t>
  </si>
  <si>
    <t>Promedio simple</t>
  </si>
  <si>
    <t>Promedio ponderado</t>
  </si>
  <si>
    <t>Gráfico 19: Carga financiera promedio de los hogares que accedieron a nuevos créditos</t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</si>
  <si>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marzo de 2023</t>
    </r>
    <r>
      <rPr>
        <sz val="11"/>
        <color theme="1"/>
        <rFont val="Times New Roman"/>
        <family val="1"/>
      </rPr>
      <t>; cálculos del Banco de la República.</t>
    </r>
  </si>
  <si>
    <t>Para los porcentajes indicados en la pregunta anterior, ¿tiene en cuenta deudas de sus clientes con otros establecimientos financieros, o únicamente los créditos vigentes con su entidad?</t>
  </si>
  <si>
    <t>Se consideran las deudas con otros establecimientos financieros</t>
  </si>
  <si>
    <t>Se consideran únicamente los créditos vigentes con la entidad</t>
  </si>
  <si>
    <t>Registro de la participación de las entidades financieras en la Encuesta de la Situación del Crédito</t>
  </si>
  <si>
    <t>Nombre de la entidad</t>
  </si>
  <si>
    <t>ABN Amro Bank/RBS/Scotiabank</t>
  </si>
  <si>
    <t>NA</t>
  </si>
  <si>
    <t>Banagrario</t>
  </si>
  <si>
    <t>Bancamía</t>
  </si>
  <si>
    <t>Banco AV Villas</t>
  </si>
  <si>
    <t>Banco BBVA Colombia</t>
  </si>
  <si>
    <t>Banco BTG Pactual</t>
  </si>
  <si>
    <t>Banco Caja Social</t>
  </si>
  <si>
    <t>Banco Citibank</t>
  </si>
  <si>
    <t>Banco Cooperativo Coopcentral</t>
  </si>
  <si>
    <t>Banco Corpbanca Colombia S. A.</t>
  </si>
  <si>
    <t>Ban100</t>
  </si>
  <si>
    <t>Banco Davivienda</t>
  </si>
  <si>
    <t>Banco de Bogotá</t>
  </si>
  <si>
    <t>Banco de Crédito/Grupo Helm</t>
  </si>
  <si>
    <t>Banco de Occidente</t>
  </si>
  <si>
    <t>Banco Falabella</t>
  </si>
  <si>
    <t>Banco Finandina</t>
  </si>
  <si>
    <t>Banco GNB Sudameris</t>
  </si>
  <si>
    <t>Banco Itau</t>
  </si>
  <si>
    <t>Banco Mundo Mujer</t>
  </si>
  <si>
    <t>Banco Pichincha</t>
  </si>
  <si>
    <t>Banco Popular</t>
  </si>
  <si>
    <t>Banco Santander de Negocios</t>
  </si>
  <si>
    <t>Banco Serfinanza</t>
  </si>
  <si>
    <t>Banco W</t>
  </si>
  <si>
    <t>Bancoldex</t>
  </si>
  <si>
    <t>Bancolombia</t>
  </si>
  <si>
    <t>Bancompartir</t>
  </si>
  <si>
    <t>Mibanco</t>
  </si>
  <si>
    <t>Bancoomeva</t>
  </si>
  <si>
    <t>HSBC Colombia S. A.</t>
  </si>
  <si>
    <t>Lulo Bank</t>
  </si>
  <si>
    <t xml:space="preserve">Multibank </t>
  </si>
  <si>
    <t>Procredit</t>
  </si>
  <si>
    <t>Banco Unión</t>
  </si>
  <si>
    <t>Scotiabank Colpatria</t>
  </si>
  <si>
    <t>Arco S.A</t>
  </si>
  <si>
    <t>Coltefinanciera</t>
  </si>
  <si>
    <t>Credifamilia</t>
  </si>
  <si>
    <t>Credifinanciera</t>
  </si>
  <si>
    <t>Crezcamos</t>
  </si>
  <si>
    <t>Dann Regional S. A. CFC</t>
  </si>
  <si>
    <t>Iris</t>
  </si>
  <si>
    <t>Financiera Juriscoop</t>
  </si>
  <si>
    <t>Giros y Finanzas</t>
  </si>
  <si>
    <t>GM Financial</t>
  </si>
  <si>
    <t>La Hipotecaria</t>
  </si>
  <si>
    <t>Leasing Bancolombia S. A.</t>
  </si>
  <si>
    <t>Leasing Corficolombiana  S. A. CFC</t>
  </si>
  <si>
    <t xml:space="preserve">Leasing Davivienda </t>
  </si>
  <si>
    <t>Opportunity International</t>
  </si>
  <si>
    <t xml:space="preserve">RCI </t>
  </si>
  <si>
    <t>Serfinansa</t>
  </si>
  <si>
    <t>Tuya S. A.</t>
  </si>
  <si>
    <t>Confiar Cooperativa Financiera</t>
  </si>
  <si>
    <t>Coofinep</t>
  </si>
  <si>
    <t>Coopcentral</t>
  </si>
  <si>
    <t>Cooperativa Financiera Antioquia</t>
  </si>
  <si>
    <t>JFK Cooperativa Financiera</t>
  </si>
  <si>
    <t>Cotrafa Cooperativa Financiera</t>
  </si>
  <si>
    <t>Participación</t>
  </si>
  <si>
    <t>Total</t>
  </si>
  <si>
    <t>Agradecimientos</t>
  </si>
  <si>
    <t>Cooperativa Financiera de Antioquia</t>
  </si>
  <si>
    <t>Cotrafa</t>
  </si>
  <si>
    <t>RCI Colombia</t>
  </si>
  <si>
    <t>Índice de gráficos, según pregunta</t>
  </si>
  <si>
    <t xml:space="preserve">¿Cómo considera el acceso al crédito de las empresas de los siguientes tamaños? </t>
  </si>
  <si>
    <t xml:space="preserve"> Si en la actualidad su entidad financiera contara con excesos de recursos, ¿cuáles serían los usos más probables de estos?</t>
  </si>
  <si>
    <t xml:space="preserve"> ¿Cómo considera el actual acceso de los siguientes sectores económicos al crédito nuevo que otorga el sector financiero? </t>
  </si>
  <si>
    <t>¿Cómo ha cambiado la oferta por nuevos créditos durante los últimos tres meses? Balance de respuestas por tipo de entidad</t>
  </si>
  <si>
    <t>¿Cómo han cambiado o cambiarían sus requisitos para asignar nuevos créditos de vivienda? (histórico para bancos)</t>
  </si>
  <si>
    <t>¿Cómo han cambiado o cambiarían sus requisitos para asignar nuevos microcréditos? (histórico para bancos)</t>
  </si>
  <si>
    <t>Gráfico 16</t>
  </si>
  <si>
    <t>Seleccione los tipos de modififcación más utilizados en los últimos tres meses</t>
  </si>
  <si>
    <t>Gráfico 17</t>
  </si>
  <si>
    <t>Gráfico 18</t>
  </si>
  <si>
    <t>¿En cuáles sectores ha realizado un mayor número de reestructuraciones de créditos?</t>
  </si>
  <si>
    <t>Cuadro 1</t>
  </si>
  <si>
    <t>Cuadro 2</t>
  </si>
  <si>
    <t>Cuadro 3</t>
  </si>
  <si>
    <t>Gráfico 19</t>
  </si>
  <si>
    <t>21.  ¿Cómo ha cambiado el número de restructuraciones de créditos durante el último trimestre?</t>
  </si>
  <si>
    <t>Gráfico 20. Cambios en el número de reestructuraciones de créditos durante el último año</t>
  </si>
  <si>
    <t>A) Bancos</t>
  </si>
  <si>
    <t>Fuente: Encuesta sobre la situación del crédito en Colombia, septiembre de 2016; cálculos del Banco de la República.</t>
  </si>
  <si>
    <t>21.  ¿Cómo ha cambiado el número de restructuraciones de créditos durante el último año?</t>
  </si>
  <si>
    <t>B) CFC</t>
  </si>
  <si>
    <t>C) Cooperativas</t>
  </si>
  <si>
    <t>INSERTAR INFO ACÁ Y SIEMPRE MULTIPLICAR POR 100</t>
  </si>
  <si>
    <t>Mejor Rentabilidad</t>
  </si>
  <si>
    <t>Problemas de información de clientes</t>
  </si>
  <si>
    <t>Respuestas SurveyMonkey - Rentabilidad</t>
  </si>
  <si>
    <t>Respuestas SurveyMonkey - Información</t>
  </si>
  <si>
    <t>Departamentos y municipios</t>
  </si>
  <si>
    <t>¿Cuáles sectores no ofrecen buenas condiciones de crédito?</t>
  </si>
  <si>
    <t>Fuente: Encuesta sobre la situación del crédito en Colombia, marzo de 2016; cálculos del Banco de la República.</t>
  </si>
  <si>
    <t>Rentabilidad</t>
  </si>
  <si>
    <t>NO SE ACTUALIZÓ POR ERROR</t>
  </si>
  <si>
    <t>Gráfico 18. ¿En cuáles de los siguientes sectores ha realizado un mayor número de modificaciones de créditos?</t>
  </si>
  <si>
    <t>PTRE162</t>
  </si>
  <si>
    <t>Serfinanza</t>
  </si>
  <si>
    <t>BBVA</t>
  </si>
  <si>
    <t>Davivienda</t>
  </si>
  <si>
    <r>
      <t xml:space="preserve">Fuente: </t>
    </r>
    <r>
      <rPr>
        <i/>
        <sz val="11"/>
        <color theme="1"/>
        <rFont val="Times New Roman"/>
        <family val="1"/>
      </rPr>
      <t xml:space="preserve">Encuesta sobre la situación del crédito en Colombia, junio </t>
    </r>
    <r>
      <rPr>
        <sz val="11"/>
        <color theme="1"/>
        <rFont val="Times New Roman"/>
        <family val="1"/>
      </rPr>
      <t>de 2024; cálculos del Banco de la República.</t>
    </r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</si>
  <si>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junio</t>
    </r>
    <r>
      <rPr>
        <sz val="11"/>
        <color theme="1"/>
        <rFont val="Times New Roman"/>
        <family val="1"/>
      </rPr>
      <t xml:space="preserve"> de 2024; cálculos del Banco de la República.</t>
    </r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</si>
  <si>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junio de 2024</t>
    </r>
    <r>
      <rPr>
        <sz val="11"/>
        <color theme="1"/>
        <rFont val="Times New Roman"/>
        <family val="1"/>
      </rPr>
      <t>; cálculos del Banco de la República.</t>
    </r>
  </si>
  <si>
    <t xml:space="preserve">Gráficos superpuestos. </t>
  </si>
  <si>
    <r>
      <t xml:space="preserve">Fuente: </t>
    </r>
    <r>
      <rPr>
        <i/>
        <sz val="12"/>
        <color theme="1"/>
        <rFont val="Times New Roman"/>
        <family val="1"/>
      </rPr>
      <t>Encuesta sobre la situación del crédito en Colombia, junio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de 2024</t>
    </r>
    <r>
      <rPr>
        <sz val="12"/>
        <color theme="1"/>
        <rFont val="Times New Roman"/>
        <family val="1"/>
      </rPr>
      <t>; cálculos del Banco de la República.</t>
    </r>
  </si>
  <si>
    <t>Banco Coomeva</t>
  </si>
  <si>
    <t>Lulo</t>
  </si>
  <si>
    <t>Niveles de capital del cliente</t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</si>
  <si>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junio</t>
    </r>
    <r>
      <rPr>
        <sz val="11"/>
        <color theme="1"/>
        <rFont val="Times New Roman"/>
        <family val="1"/>
      </rPr>
      <t xml:space="preserve"> de 2024 cálculos del Banco de la República.</t>
    </r>
  </si>
  <si>
    <t>Nota: A los encuestados se les presentan diferentes criterios para evaluar el riesgo de los nuevos clientes.</t>
  </si>
  <si>
    <r>
      <t xml:space="preserve">Fuente: </t>
    </r>
    <r>
      <rPr>
        <i/>
        <sz val="10"/>
        <color theme="1"/>
        <rFont val="Times New Roman"/>
        <family val="1"/>
      </rPr>
      <t xml:space="preserve">Encuesta sobre la situación del crédito en Colombia, junio </t>
    </r>
    <r>
      <rPr>
        <sz val="10"/>
        <color theme="1"/>
        <rFont val="Times New Roman"/>
        <family val="1"/>
      </rPr>
      <t>de 2024; cálculos del Banco de la República.</t>
    </r>
  </si>
  <si>
    <t>La cantidad de crédito asignado no es suficiente</t>
  </si>
  <si>
    <t>e. La cantidad de crédito asignado no es suficiente</t>
  </si>
  <si>
    <t>Principales medidas de redefinición de condiciones crediticias en las operaciones de modificación de créditos</t>
  </si>
  <si>
    <t>Principales medidas de redefinición de condiciones crediticias en las operaciones de reestructuración de créditos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</si>
</sst>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3" formatCode="_-* #,##0.00_-;\-* #,##0.00_-;_-* &quot;-&quot;??_-;_-@_-"/>
    <numFmt numFmtId="164" formatCode="_(* #,##0.00_);_(* \(#,##0.00\);_(* &quot;-&quot;??_);_(@_)"/>
    <numFmt numFmtId="165" formatCode="_(* #,##0.00_);_(* \(\ #,##0.00\ \);_(* &quot;-&quot;??_);_(\ @_ \)"/>
    <numFmt numFmtId="166" formatCode="0.0%"/>
    <numFmt numFmtId="167" formatCode="0.0"/>
    <numFmt numFmtId="168" formatCode="_-* #,##0.00\ _€_-;\-* #,##0.00\ _€_-;_-* &quot;-&quot;??\ _€_-;_-@_-"/>
    <numFmt numFmtId="169" formatCode="_ * #,##0.00_ ;_ * \-#,##0.00_ ;_ * &quot;-&quot;??_ ;_ @_ "/>
    <numFmt numFmtId="170" formatCode="0;[Red]0"/>
    <numFmt numFmtId="171" formatCode="#,##0.0"/>
    <numFmt numFmtId="172" formatCode="_(* #,##0.0_);_(* \(#,##0.0\);_(* &quot;-&quot;??_);_(@_)"/>
  </numFmts>
  <fonts count="7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Microsoft Sans Serif"/>
      <family val="2"/>
    </font>
    <font>
      <sz val="10"/>
      <name val="Tahoma"/>
      <family val="2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10"/>
      <name val="Tahoma"/>
      <family val="2"/>
    </font>
    <font>
      <sz val="10"/>
      <name val="Tahoma"/>
      <family val="2"/>
    </font>
    <font>
      <b/>
      <sz val="11"/>
      <color theme="1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theme="1"/>
      <name val="ZapfHumnst BT"/>
      <family val="2"/>
    </font>
    <font>
      <sz val="10"/>
      <name val="ZapfHumnst BT"/>
      <family val="2"/>
    </font>
    <font>
      <sz val="11"/>
      <color rgb="FFFF0000"/>
      <name val="ZapfHumnst BT"/>
      <family val="2"/>
    </font>
    <font>
      <b/>
      <sz val="11"/>
      <color theme="1"/>
      <name val="ZapfHumnst BT"/>
      <family val="2"/>
    </font>
    <font>
      <sz val="11"/>
      <name val="ZapfHumnst BT"/>
      <family val="2"/>
    </font>
    <font>
      <sz val="10"/>
      <name val="MS Sans Serif"/>
      <family val="2"/>
    </font>
    <font>
      <sz val="11"/>
      <color indexed="81"/>
      <name val="Tahoma"/>
      <family val="2"/>
    </font>
    <font>
      <sz val="11"/>
      <color indexed="8"/>
      <name val="ZapfHumnst BT"/>
      <family val="2"/>
    </font>
    <font>
      <sz val="10"/>
      <color theme="1"/>
      <name val="ZapfHumnst BT"/>
      <family val="2"/>
    </font>
    <font>
      <sz val="22"/>
      <color rgb="FFFF0000"/>
      <name val="Times New Roman"/>
      <family val="1"/>
    </font>
    <font>
      <sz val="11"/>
      <color rgb="FFC00000"/>
      <name val="ZapfHumnst BT"/>
      <family val="2"/>
    </font>
    <font>
      <sz val="11"/>
      <color rgb="FF0070C0"/>
      <name val="ZapfHumnst B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ZapfHumnst BT"/>
      <family val="2"/>
    </font>
    <font>
      <b/>
      <u/>
      <sz val="11"/>
      <color theme="1"/>
      <name val="ZapfHumnst BT"/>
      <family val="2"/>
    </font>
    <font>
      <u/>
      <sz val="11"/>
      <color theme="1"/>
      <name val="ZapfHumnst BT"/>
      <family val="2"/>
    </font>
    <font>
      <sz val="10"/>
      <color rgb="FFC00000"/>
      <name val="ZapfHumnst BT"/>
      <family val="2"/>
    </font>
    <font>
      <sz val="10"/>
      <color rgb="FF0070C0"/>
      <name val="ZapfHumnst BT"/>
      <family val="2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name val="ZapfHumnst BT"/>
      <family val="2"/>
    </font>
    <font>
      <b/>
      <sz val="13"/>
      <name val="ZapfHumnst BT"/>
      <family val="2"/>
    </font>
    <font>
      <b/>
      <sz val="10"/>
      <name val="ZapfHumnst BT"/>
      <family val="2"/>
    </font>
    <font>
      <b/>
      <sz val="11"/>
      <color indexed="0"/>
      <name val="ZapfHumnst BT"/>
      <family val="2"/>
    </font>
    <font>
      <b/>
      <sz val="11"/>
      <color rgb="FFFF0000"/>
      <name val="ZapfHumnst BT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rgb="FF000000"/>
      <name val="Times New Roman"/>
      <family val="1"/>
    </font>
    <font>
      <sz val="11"/>
      <color theme="5"/>
      <name val="Times New Roman"/>
      <family val="1"/>
    </font>
    <font>
      <sz val="11"/>
      <color theme="0"/>
      <name val="Times New Roman"/>
      <family val="1"/>
    </font>
    <font>
      <sz val="11"/>
      <color rgb="FFC00000"/>
      <name val="Times New Roman"/>
      <family val="1"/>
    </font>
    <font>
      <u/>
      <sz val="11"/>
      <color rgb="FFC00000"/>
      <name val="Times New Roman"/>
      <family val="1"/>
    </font>
    <font>
      <sz val="11"/>
      <color rgb="FF0070C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ZapfHumnst BT"/>
    </font>
    <font>
      <b/>
      <sz val="11"/>
      <name val="ZapfHumnst BT"/>
    </font>
    <font>
      <sz val="9"/>
      <color indexed="81"/>
      <name val="Tahoma"/>
      <charset val="1"/>
    </font>
    <font>
      <sz val="11"/>
      <color theme="1"/>
      <name val="ZapfHumnst BT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2">
    <xf numFmtId="0" fontId="0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0" fontId="11" fillId="0" borderId="0"/>
    <xf numFmtId="0" fontId="2" fillId="0" borderId="0"/>
    <xf numFmtId="0" fontId="12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16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3" fillId="23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3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</cellStyleXfs>
  <cellXfs count="310">
    <xf numFmtId="0" fontId="0" fillId="0" borderId="0" xfId="0"/>
    <xf numFmtId="0" fontId="8" fillId="0" borderId="0" xfId="0" applyFont="1"/>
    <xf numFmtId="0" fontId="8" fillId="2" borderId="0" xfId="0" applyFont="1" applyFill="1"/>
    <xf numFmtId="166" fontId="8" fillId="0" borderId="0" xfId="0" applyNumberFormat="1" applyFont="1"/>
    <xf numFmtId="10" fontId="8" fillId="0" borderId="0" xfId="1" applyNumberFormat="1" applyFont="1" applyFill="1" applyBorder="1"/>
    <xf numFmtId="10" fontId="5" fillId="0" borderId="0" xfId="1" applyNumberFormat="1" applyFont="1" applyFill="1" applyBorder="1"/>
    <xf numFmtId="2" fontId="8" fillId="0" borderId="0" xfId="0" applyNumberFormat="1" applyFont="1" applyAlignment="1">
      <alignment horizontal="center"/>
    </xf>
    <xf numFmtId="167" fontId="8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17" fontId="8" fillId="2" borderId="0" xfId="0" applyNumberFormat="1" applyFont="1" applyFill="1"/>
    <xf numFmtId="2" fontId="8" fillId="2" borderId="0" xfId="0" applyNumberFormat="1" applyFont="1" applyFill="1"/>
    <xf numFmtId="0" fontId="31" fillId="2" borderId="0" xfId="0" applyFont="1" applyFill="1"/>
    <xf numFmtId="0" fontId="34" fillId="2" borderId="0" xfId="0" applyFont="1" applyFill="1"/>
    <xf numFmtId="0" fontId="35" fillId="2" borderId="0" xfId="0" applyFont="1" applyFill="1"/>
    <xf numFmtId="0" fontId="32" fillId="2" borderId="0" xfId="0" applyFont="1" applyFill="1"/>
    <xf numFmtId="2" fontId="31" fillId="2" borderId="0" xfId="0" applyNumberFormat="1" applyFont="1" applyFill="1"/>
    <xf numFmtId="2" fontId="8" fillId="0" borderId="0" xfId="0" applyNumberFormat="1" applyFont="1"/>
    <xf numFmtId="17" fontId="8" fillId="0" borderId="0" xfId="0" applyNumberFormat="1" applyFont="1"/>
    <xf numFmtId="164" fontId="8" fillId="0" borderId="0" xfId="21" applyFont="1" applyFill="1"/>
    <xf numFmtId="166" fontId="8" fillId="0" borderId="0" xfId="1" applyNumberFormat="1" applyFont="1" applyFill="1"/>
    <xf numFmtId="0" fontId="8" fillId="0" borderId="2" xfId="0" applyFont="1" applyBorder="1"/>
    <xf numFmtId="9" fontId="8" fillId="0" borderId="0" xfId="1" applyFont="1" applyFill="1"/>
    <xf numFmtId="167" fontId="8" fillId="0" borderId="0" xfId="0" applyNumberFormat="1" applyFont="1" applyAlignment="1">
      <alignment horizontal="center"/>
    </xf>
    <xf numFmtId="0" fontId="9" fillId="0" borderId="0" xfId="0" applyFont="1"/>
    <xf numFmtId="0" fontId="38" fillId="2" borderId="0" xfId="0" applyFont="1" applyFill="1"/>
    <xf numFmtId="10" fontId="31" fillId="2" borderId="0" xfId="1" applyNumberFormat="1" applyFont="1" applyFill="1" applyBorder="1"/>
    <xf numFmtId="0" fontId="9" fillId="0" borderId="2" xfId="0" applyFont="1" applyBorder="1"/>
    <xf numFmtId="167" fontId="8" fillId="0" borderId="0" xfId="0" applyNumberFormat="1" applyFont="1"/>
    <xf numFmtId="10" fontId="8" fillId="0" borderId="0" xfId="1" applyNumberFormat="1" applyFont="1" applyFill="1"/>
    <xf numFmtId="9" fontId="8" fillId="0" borderId="0" xfId="2" applyFont="1"/>
    <xf numFmtId="10" fontId="32" fillId="2" borderId="0" xfId="1" applyNumberFormat="1" applyFont="1" applyFill="1" applyBorder="1"/>
    <xf numFmtId="10" fontId="31" fillId="2" borderId="0" xfId="1" applyNumberFormat="1" applyFont="1" applyFill="1"/>
    <xf numFmtId="0" fontId="39" fillId="2" borderId="0" xfId="0" applyFont="1" applyFill="1"/>
    <xf numFmtId="10" fontId="5" fillId="0" borderId="0" xfId="1" applyNumberFormat="1" applyFont="1" applyFill="1"/>
    <xf numFmtId="0" fontId="8" fillId="0" borderId="3" xfId="0" applyFont="1" applyBorder="1"/>
    <xf numFmtId="10" fontId="8" fillId="0" borderId="0" xfId="1" applyNumberFormat="1" applyFont="1" applyFill="1" applyBorder="1" applyAlignment="1">
      <alignment horizontal="center"/>
    </xf>
    <xf numFmtId="170" fontId="8" fillId="0" borderId="0" xfId="17" applyNumberFormat="1" applyFont="1" applyFill="1"/>
    <xf numFmtId="10" fontId="8" fillId="0" borderId="0" xfId="1" applyNumberFormat="1" applyFont="1" applyFill="1" applyAlignment="1">
      <alignment horizontal="center"/>
    </xf>
    <xf numFmtId="10" fontId="31" fillId="2" borderId="0" xfId="1" applyNumberFormat="1" applyFont="1" applyFill="1" applyAlignment="1">
      <alignment horizontal="center"/>
    </xf>
    <xf numFmtId="1" fontId="8" fillId="2" borderId="0" xfId="0" applyNumberFormat="1" applyFont="1" applyFill="1"/>
    <xf numFmtId="0" fontId="10" fillId="0" borderId="0" xfId="0" applyFont="1"/>
    <xf numFmtId="0" fontId="40" fillId="0" borderId="0" xfId="0" applyFont="1"/>
    <xf numFmtId="17" fontId="31" fillId="2" borderId="0" xfId="0" applyNumberFormat="1" applyFont="1" applyFill="1" applyAlignment="1">
      <alignment horizontal="left"/>
    </xf>
    <xf numFmtId="0" fontId="38" fillId="2" borderId="0" xfId="0" applyFont="1" applyFill="1" applyAlignment="1">
      <alignment horizontal="left"/>
    </xf>
    <xf numFmtId="17" fontId="31" fillId="2" borderId="0" xfId="0" applyNumberFormat="1" applyFont="1" applyFill="1"/>
    <xf numFmtId="166" fontId="41" fillId="2" borderId="0" xfId="16" applyNumberFormat="1" applyFont="1" applyFill="1" applyBorder="1" applyAlignment="1">
      <alignment horizontal="center"/>
    </xf>
    <xf numFmtId="2" fontId="31" fillId="2" borderId="0" xfId="19" applyNumberFormat="1" applyFont="1" applyFill="1" applyBorder="1"/>
    <xf numFmtId="164" fontId="31" fillId="2" borderId="0" xfId="21" applyFont="1" applyFill="1" applyBorder="1"/>
    <xf numFmtId="2" fontId="35" fillId="2" borderId="0" xfId="19" applyNumberFormat="1" applyFont="1" applyFill="1" applyBorder="1"/>
    <xf numFmtId="14" fontId="31" fillId="2" borderId="0" xfId="0" applyNumberFormat="1" applyFont="1" applyFill="1"/>
    <xf numFmtId="0" fontId="31" fillId="2" borderId="0" xfId="0" applyFont="1" applyFill="1" applyAlignment="1">
      <alignment horizontal="center"/>
    </xf>
    <xf numFmtId="10" fontId="31" fillId="2" borderId="0" xfId="19" applyNumberFormat="1" applyFont="1" applyFill="1" applyBorder="1"/>
    <xf numFmtId="166" fontId="31" fillId="2" borderId="0" xfId="19" applyNumberFormat="1" applyFont="1" applyFill="1" applyBorder="1" applyAlignment="1"/>
    <xf numFmtId="17" fontId="34" fillId="2" borderId="0" xfId="0" applyNumberFormat="1" applyFont="1" applyFill="1" applyAlignment="1">
      <alignment horizontal="center"/>
    </xf>
    <xf numFmtId="167" fontId="31" fillId="2" borderId="0" xfId="0" applyNumberFormat="1" applyFont="1" applyFill="1"/>
    <xf numFmtId="9" fontId="31" fillId="2" borderId="0" xfId="19" applyFont="1" applyFill="1" applyBorder="1" applyAlignment="1">
      <alignment horizontal="center"/>
    </xf>
    <xf numFmtId="0" fontId="46" fillId="2" borderId="0" xfId="0" applyFont="1" applyFill="1"/>
    <xf numFmtId="17" fontId="35" fillId="2" borderId="0" xfId="0" applyNumberFormat="1" applyFont="1" applyFill="1" applyAlignment="1">
      <alignment horizontal="left"/>
    </xf>
    <xf numFmtId="164" fontId="35" fillId="2" borderId="0" xfId="21" applyFont="1" applyFill="1" applyBorder="1" applyAlignment="1">
      <alignment horizontal="center"/>
    </xf>
    <xf numFmtId="164" fontId="31" fillId="2" borderId="0" xfId="21" applyFont="1" applyFill="1" applyBorder="1" applyAlignment="1">
      <alignment horizontal="center"/>
    </xf>
    <xf numFmtId="0" fontId="47" fillId="2" borderId="0" xfId="0" applyFont="1" applyFill="1"/>
    <xf numFmtId="167" fontId="35" fillId="2" borderId="0" xfId="0" applyNumberFormat="1" applyFont="1" applyFill="1"/>
    <xf numFmtId="167" fontId="35" fillId="2" borderId="0" xfId="21" applyNumberFormat="1" applyFont="1" applyFill="1" applyBorder="1" applyAlignment="1"/>
    <xf numFmtId="167" fontId="31" fillId="2" borderId="0" xfId="21" applyNumberFormat="1" applyFont="1" applyFill="1" applyBorder="1" applyAlignment="1"/>
    <xf numFmtId="1" fontId="31" fillId="2" borderId="0" xfId="0" applyNumberFormat="1" applyFont="1" applyFill="1"/>
    <xf numFmtId="0" fontId="38" fillId="2" borderId="0" xfId="0" applyFont="1" applyFill="1" applyAlignment="1">
      <alignment horizontal="center"/>
    </xf>
    <xf numFmtId="166" fontId="31" fillId="2" borderId="0" xfId="2" applyNumberFormat="1" applyFont="1" applyFill="1" applyBorder="1"/>
    <xf numFmtId="0" fontId="31" fillId="2" borderId="0" xfId="2" applyNumberFormat="1" applyFont="1" applyFill="1" applyBorder="1"/>
    <xf numFmtId="17" fontId="31" fillId="2" borderId="0" xfId="2" applyNumberFormat="1" applyFont="1" applyFill="1" applyBorder="1"/>
    <xf numFmtId="10" fontId="35" fillId="2" borderId="0" xfId="0" applyNumberFormat="1" applyFont="1" applyFill="1" applyAlignment="1">
      <alignment horizontal="center"/>
    </xf>
    <xf numFmtId="0" fontId="35" fillId="2" borderId="0" xfId="0" applyFont="1" applyFill="1" applyAlignment="1">
      <alignment vertical="top" wrapText="1"/>
    </xf>
    <xf numFmtId="2" fontId="35" fillId="2" borderId="0" xfId="21" applyNumberFormat="1" applyFont="1" applyFill="1" applyBorder="1" applyAlignment="1">
      <alignment horizontal="center"/>
    </xf>
    <xf numFmtId="17" fontId="34" fillId="2" borderId="0" xfId="0" applyNumberFormat="1" applyFont="1" applyFill="1" applyAlignment="1">
      <alignment horizontal="left"/>
    </xf>
    <xf numFmtId="2" fontId="35" fillId="2" borderId="0" xfId="21" applyNumberFormat="1" applyFont="1" applyFill="1" applyBorder="1" applyAlignment="1">
      <alignment horizontal="right"/>
    </xf>
    <xf numFmtId="2" fontId="31" fillId="2" borderId="0" xfId="21" applyNumberFormat="1" applyFont="1" applyFill="1" applyBorder="1" applyAlignment="1">
      <alignment horizontal="right"/>
    </xf>
    <xf numFmtId="2" fontId="31" fillId="2" borderId="0" xfId="0" applyNumberFormat="1" applyFont="1" applyFill="1" applyAlignment="1">
      <alignment horizontal="right"/>
    </xf>
    <xf numFmtId="2" fontId="0" fillId="0" borderId="0" xfId="16" applyNumberFormat="1" applyFont="1"/>
    <xf numFmtId="2" fontId="31" fillId="2" borderId="0" xfId="1" applyNumberFormat="1" applyFont="1" applyFill="1" applyBorder="1"/>
    <xf numFmtId="166" fontId="31" fillId="2" borderId="0" xfId="1" applyNumberFormat="1" applyFont="1" applyFill="1" applyBorder="1"/>
    <xf numFmtId="0" fontId="32" fillId="2" borderId="0" xfId="9" applyFont="1" applyFill="1" applyAlignment="1">
      <alignment vertical="top" wrapText="1"/>
    </xf>
    <xf numFmtId="0" fontId="31" fillId="2" borderId="0" xfId="0" applyFont="1" applyFill="1" applyAlignment="1">
      <alignment horizontal="left"/>
    </xf>
    <xf numFmtId="0" fontId="35" fillId="2" borderId="0" xfId="0" applyFont="1" applyFill="1" applyAlignment="1">
      <alignment horizontal="left"/>
    </xf>
    <xf numFmtId="166" fontId="48" fillId="2" borderId="0" xfId="12" applyNumberFormat="1" applyFont="1" applyFill="1" applyAlignment="1">
      <alignment horizontal="center" vertical="center"/>
    </xf>
    <xf numFmtId="166" fontId="49" fillId="2" borderId="0" xfId="12" applyNumberFormat="1" applyFont="1" applyFill="1" applyAlignment="1">
      <alignment horizontal="center" vertical="center"/>
    </xf>
    <xf numFmtId="17" fontId="32" fillId="2" borderId="0" xfId="12" applyNumberFormat="1" applyFont="1" applyFill="1" applyAlignment="1">
      <alignment horizontal="left"/>
    </xf>
    <xf numFmtId="166" fontId="32" fillId="2" borderId="0" xfId="12" applyNumberFormat="1" applyFont="1" applyFill="1" applyAlignment="1">
      <alignment horizontal="center" vertical="center"/>
    </xf>
    <xf numFmtId="0" fontId="32" fillId="2" borderId="0" xfId="12" applyFont="1" applyFill="1" applyAlignment="1">
      <alignment vertical="center"/>
    </xf>
    <xf numFmtId="17" fontId="32" fillId="2" borderId="0" xfId="12" applyNumberFormat="1" applyFont="1" applyFill="1"/>
    <xf numFmtId="17" fontId="31" fillId="2" borderId="0" xfId="9" applyNumberFormat="1" applyFont="1" applyFill="1" applyAlignment="1">
      <alignment horizontal="left"/>
    </xf>
    <xf numFmtId="166" fontId="31" fillId="2" borderId="0" xfId="0" applyNumberFormat="1" applyFont="1" applyFill="1" applyAlignment="1">
      <alignment horizontal="center" vertical="center"/>
    </xf>
    <xf numFmtId="166" fontId="31" fillId="2" borderId="0" xfId="9" applyNumberFormat="1" applyFont="1" applyFill="1" applyAlignment="1">
      <alignment horizontal="center" vertical="center"/>
    </xf>
    <xf numFmtId="0" fontId="32" fillId="2" borderId="0" xfId="300" applyFont="1" applyFill="1"/>
    <xf numFmtId="0" fontId="35" fillId="2" borderId="0" xfId="300" applyFont="1" applyFill="1"/>
    <xf numFmtId="0" fontId="31" fillId="0" borderId="0" xfId="0" applyFont="1" applyAlignment="1">
      <alignment horizontal="left"/>
    </xf>
    <xf numFmtId="0" fontId="31" fillId="0" borderId="0" xfId="0" applyFont="1"/>
    <xf numFmtId="0" fontId="34" fillId="0" borderId="14" xfId="0" applyFont="1" applyBorder="1"/>
    <xf numFmtId="17" fontId="31" fillId="0" borderId="0" xfId="0" applyNumberFormat="1" applyFont="1" applyAlignment="1">
      <alignment horizontal="left"/>
    </xf>
    <xf numFmtId="166" fontId="31" fillId="0" borderId="0" xfId="0" applyNumberFormat="1" applyFont="1" applyAlignment="1">
      <alignment horizontal="center" vertical="center"/>
    </xf>
    <xf numFmtId="166" fontId="31" fillId="0" borderId="14" xfId="0" applyNumberFormat="1" applyFont="1" applyBorder="1"/>
    <xf numFmtId="0" fontId="31" fillId="0" borderId="0" xfId="0" applyFont="1" applyAlignment="1">
      <alignment vertical="center" wrapText="1"/>
    </xf>
    <xf numFmtId="166" fontId="35" fillId="0" borderId="0" xfId="0" applyNumberFormat="1" applyFont="1" applyAlignment="1">
      <alignment horizontal="center" vertical="center"/>
    </xf>
    <xf numFmtId="17" fontId="31" fillId="0" borderId="0" xfId="0" applyNumberFormat="1" applyFont="1"/>
    <xf numFmtId="10" fontId="31" fillId="0" borderId="0" xfId="19" applyNumberFormat="1" applyFont="1"/>
    <xf numFmtId="166" fontId="31" fillId="0" borderId="0" xfId="19" applyNumberFormat="1" applyFont="1"/>
    <xf numFmtId="17" fontId="31" fillId="0" borderId="0" xfId="9" applyNumberFormat="1" applyFont="1" applyAlignment="1">
      <alignment horizontal="left"/>
    </xf>
    <xf numFmtId="166" fontId="41" fillId="0" borderId="0" xfId="0" applyNumberFormat="1" applyFont="1" applyAlignment="1">
      <alignment horizontal="center" vertical="center"/>
    </xf>
    <xf numFmtId="166" fontId="31" fillId="0" borderId="0" xfId="9" applyNumberFormat="1" applyFont="1" applyAlignment="1">
      <alignment horizontal="center" vertical="center"/>
    </xf>
    <xf numFmtId="0" fontId="32" fillId="0" borderId="0" xfId="9" applyFont="1" applyAlignment="1">
      <alignment vertical="top" wrapText="1"/>
    </xf>
    <xf numFmtId="0" fontId="32" fillId="0" borderId="0" xfId="12" applyFont="1" applyAlignment="1">
      <alignment vertical="center"/>
    </xf>
    <xf numFmtId="166" fontId="32" fillId="0" borderId="0" xfId="12" applyNumberFormat="1" applyFont="1" applyAlignment="1">
      <alignment horizontal="center" vertical="center"/>
    </xf>
    <xf numFmtId="166" fontId="48" fillId="0" borderId="0" xfId="12" applyNumberFormat="1" applyFont="1" applyAlignment="1">
      <alignment horizontal="center" vertical="center"/>
    </xf>
    <xf numFmtId="166" fontId="49" fillId="0" borderId="0" xfId="12" applyNumberFormat="1" applyFont="1" applyAlignment="1">
      <alignment horizontal="center" vertical="center"/>
    </xf>
    <xf numFmtId="166" fontId="41" fillId="0" borderId="0" xfId="16" applyNumberFormat="1" applyFont="1" applyAlignment="1">
      <alignment horizontal="center"/>
    </xf>
    <xf numFmtId="166" fontId="41" fillId="2" borderId="0" xfId="16" applyNumberFormat="1" applyFont="1" applyFill="1" applyAlignment="1">
      <alignment horizontal="center"/>
    </xf>
    <xf numFmtId="166" fontId="33" fillId="2" borderId="0" xfId="16" applyNumberFormat="1" applyFont="1" applyFill="1" applyAlignment="1">
      <alignment horizontal="left"/>
    </xf>
    <xf numFmtId="17" fontId="32" fillId="0" borderId="0" xfId="12" applyNumberFormat="1" applyFont="1" applyAlignment="1">
      <alignment horizontal="left"/>
    </xf>
    <xf numFmtId="0" fontId="35" fillId="2" borderId="0" xfId="9" applyFont="1" applyFill="1" applyAlignment="1">
      <alignment vertical="top" wrapText="1"/>
    </xf>
    <xf numFmtId="0" fontId="35" fillId="0" borderId="0" xfId="9" applyFont="1" applyAlignment="1">
      <alignment vertical="top" wrapText="1"/>
    </xf>
    <xf numFmtId="0" fontId="35" fillId="2" borderId="0" xfId="12" applyFont="1" applyFill="1" applyAlignment="1">
      <alignment vertical="center"/>
    </xf>
    <xf numFmtId="0" fontId="35" fillId="0" borderId="0" xfId="12" applyFont="1" applyAlignment="1">
      <alignment vertical="center"/>
    </xf>
    <xf numFmtId="17" fontId="35" fillId="2" borderId="0" xfId="12" applyNumberFormat="1" applyFont="1" applyFill="1" applyAlignment="1">
      <alignment horizontal="left"/>
    </xf>
    <xf numFmtId="166" fontId="35" fillId="2" borderId="0" xfId="12" applyNumberFormat="1" applyFont="1" applyFill="1" applyAlignment="1">
      <alignment horizontal="center" vertical="center"/>
    </xf>
    <xf numFmtId="166" fontId="35" fillId="0" borderId="0" xfId="12" applyNumberFormat="1" applyFont="1" applyAlignment="1">
      <alignment horizontal="center" vertical="center"/>
    </xf>
    <xf numFmtId="166" fontId="41" fillId="2" borderId="0" xfId="12" applyNumberFormat="1" applyFont="1" applyFill="1" applyAlignment="1">
      <alignment horizontal="center" vertical="center"/>
    </xf>
    <xf numFmtId="166" fontId="41" fillId="0" borderId="0" xfId="12" applyNumberFormat="1" applyFont="1" applyAlignment="1">
      <alignment horizontal="center" vertical="center"/>
    </xf>
    <xf numFmtId="166" fontId="42" fillId="2" borderId="0" xfId="12" applyNumberFormat="1" applyFont="1" applyFill="1" applyAlignment="1">
      <alignment horizontal="center" vertical="center"/>
    </xf>
    <xf numFmtId="166" fontId="42" fillId="0" borderId="0" xfId="12" applyNumberFormat="1" applyFont="1" applyAlignment="1">
      <alignment horizontal="center" vertical="center"/>
    </xf>
    <xf numFmtId="17" fontId="35" fillId="0" borderId="0" xfId="12" applyNumberFormat="1" applyFont="1" applyAlignment="1">
      <alignment horizontal="left"/>
    </xf>
    <xf numFmtId="0" fontId="35" fillId="0" borderId="0" xfId="0" applyFont="1"/>
    <xf numFmtId="166" fontId="35" fillId="0" borderId="0" xfId="9" applyNumberFormat="1" applyFont="1" applyAlignment="1">
      <alignment horizontal="center" vertical="center"/>
    </xf>
    <xf numFmtId="166" fontId="35" fillId="0" borderId="0" xfId="1" applyNumberFormat="1" applyFont="1" applyAlignment="1">
      <alignment horizontal="center" vertical="center"/>
    </xf>
    <xf numFmtId="166" fontId="31" fillId="0" borderId="0" xfId="1" applyNumberFormat="1" applyFont="1" applyAlignment="1">
      <alignment horizontal="center" vertical="center"/>
    </xf>
    <xf numFmtId="2" fontId="31" fillId="0" borderId="0" xfId="0" applyNumberFormat="1" applyFont="1"/>
    <xf numFmtId="9" fontId="31" fillId="2" borderId="0" xfId="0" applyNumberFormat="1" applyFont="1" applyFill="1"/>
    <xf numFmtId="166" fontId="31" fillId="2" borderId="0" xfId="0" applyNumberFormat="1" applyFont="1" applyFill="1"/>
    <xf numFmtId="164" fontId="31" fillId="2" borderId="0" xfId="21" applyFont="1" applyFill="1"/>
    <xf numFmtId="172" fontId="31" fillId="2" borderId="0" xfId="21" applyNumberFormat="1" applyFont="1" applyFill="1"/>
    <xf numFmtId="17" fontId="35" fillId="2" borderId="0" xfId="300" applyNumberFormat="1" applyFont="1" applyFill="1" applyAlignment="1">
      <alignment wrapText="1"/>
    </xf>
    <xf numFmtId="9" fontId="35" fillId="2" borderId="0" xfId="11" applyNumberFormat="1" applyFont="1" applyFill="1"/>
    <xf numFmtId="0" fontId="32" fillId="0" borderId="0" xfId="300" applyFont="1"/>
    <xf numFmtId="0" fontId="53" fillId="0" borderId="0" xfId="300" applyFont="1"/>
    <xf numFmtId="0" fontId="54" fillId="0" borderId="0" xfId="300" applyFont="1" applyAlignment="1">
      <alignment horizontal="center" vertical="center"/>
    </xf>
    <xf numFmtId="167" fontId="32" fillId="0" borderId="0" xfId="300" applyNumberFormat="1" applyFont="1"/>
    <xf numFmtId="10" fontId="31" fillId="0" borderId="0" xfId="17" applyNumberFormat="1" applyFont="1"/>
    <xf numFmtId="0" fontId="35" fillId="0" borderId="0" xfId="300" applyFont="1"/>
    <xf numFmtId="0" fontId="55" fillId="2" borderId="0" xfId="254" applyFont="1" applyFill="1" applyAlignment="1">
      <alignment horizontal="right" vertical="center" wrapText="1"/>
    </xf>
    <xf numFmtId="0" fontId="35" fillId="2" borderId="0" xfId="254" applyFont="1" applyFill="1"/>
    <xf numFmtId="0" fontId="35" fillId="2" borderId="0" xfId="254" applyFont="1" applyFill="1" applyAlignment="1">
      <alignment horizontal="center" vertical="center" wrapText="1"/>
    </xf>
    <xf numFmtId="0" fontId="45" fillId="0" borderId="0" xfId="300" applyFont="1"/>
    <xf numFmtId="17" fontId="35" fillId="2" borderId="0" xfId="254" applyNumberFormat="1" applyFont="1" applyFill="1" applyAlignment="1">
      <alignment horizontal="right"/>
    </xf>
    <xf numFmtId="17" fontId="35" fillId="2" borderId="0" xfId="254" applyNumberFormat="1" applyFont="1" applyFill="1" applyAlignment="1">
      <alignment horizontal="center"/>
    </xf>
    <xf numFmtId="2" fontId="35" fillId="0" borderId="0" xfId="300" applyNumberFormat="1" applyFont="1"/>
    <xf numFmtId="2" fontId="35" fillId="0" borderId="0" xfId="1" applyNumberFormat="1" applyFont="1"/>
    <xf numFmtId="167" fontId="35" fillId="2" borderId="0" xfId="254" applyNumberFormat="1" applyFont="1" applyFill="1" applyAlignment="1">
      <alignment horizontal="center"/>
    </xf>
    <xf numFmtId="0" fontId="35" fillId="2" borderId="0" xfId="254" applyFont="1" applyFill="1" applyAlignment="1">
      <alignment horizontal="right"/>
    </xf>
    <xf numFmtId="2" fontId="35" fillId="2" borderId="0" xfId="254" applyNumberFormat="1" applyFont="1" applyFill="1"/>
    <xf numFmtId="2" fontId="35" fillId="2" borderId="0" xfId="254" applyNumberFormat="1" applyFont="1" applyFill="1" applyAlignment="1">
      <alignment horizontal="center"/>
    </xf>
    <xf numFmtId="0" fontId="56" fillId="2" borderId="0" xfId="0" applyFont="1" applyFill="1"/>
    <xf numFmtId="10" fontId="31" fillId="0" borderId="0" xfId="1" applyNumberFormat="1" applyFont="1"/>
    <xf numFmtId="0" fontId="45" fillId="2" borderId="0" xfId="300" applyFont="1" applyFill="1"/>
    <xf numFmtId="0" fontId="35" fillId="2" borderId="15" xfId="300" applyFont="1" applyFill="1" applyBorder="1"/>
    <xf numFmtId="10" fontId="35" fillId="0" borderId="0" xfId="7" applyNumberFormat="1" applyFont="1"/>
    <xf numFmtId="0" fontId="34" fillId="0" borderId="0" xfId="0" applyFont="1"/>
    <xf numFmtId="0" fontId="31" fillId="2" borderId="0" xfId="0" applyFont="1" applyFill="1" applyAlignment="1">
      <alignment horizontal="left" vertical="center"/>
    </xf>
    <xf numFmtId="0" fontId="34" fillId="2" borderId="0" xfId="0" applyFont="1" applyFill="1" applyAlignment="1">
      <alignment horizontal="center"/>
    </xf>
    <xf numFmtId="0" fontId="32" fillId="2" borderId="0" xfId="0" applyFont="1" applyFill="1" applyAlignment="1">
      <alignment wrapText="1"/>
    </xf>
    <xf numFmtId="2" fontId="31" fillId="2" borderId="0" xfId="1" applyNumberFormat="1" applyFont="1" applyFill="1" applyAlignment="1">
      <alignment horizontal="center"/>
    </xf>
    <xf numFmtId="167" fontId="31" fillId="2" borderId="0" xfId="0" applyNumberFormat="1" applyFont="1" applyFill="1" applyAlignment="1">
      <alignment horizontal="center"/>
    </xf>
    <xf numFmtId="167" fontId="35" fillId="2" borderId="0" xfId="1" applyNumberFormat="1" applyFont="1" applyFill="1"/>
    <xf numFmtId="167" fontId="35" fillId="0" borderId="0" xfId="300" applyNumberFormat="1" applyFont="1"/>
    <xf numFmtId="167" fontId="31" fillId="0" borderId="0" xfId="0" applyNumberFormat="1" applyFont="1"/>
    <xf numFmtId="17" fontId="54" fillId="0" borderId="0" xfId="300" applyNumberFormat="1" applyFont="1" applyAlignment="1">
      <alignment horizontal="center" vertical="center"/>
    </xf>
    <xf numFmtId="0" fontId="54" fillId="0" borderId="0" xfId="300" applyFont="1"/>
    <xf numFmtId="2" fontId="8" fillId="0" borderId="17" xfId="0" applyNumberFormat="1" applyFont="1" applyBorder="1" applyAlignment="1">
      <alignment horizontal="center"/>
    </xf>
    <xf numFmtId="0" fontId="8" fillId="0" borderId="17" xfId="0" applyFont="1" applyBorder="1"/>
    <xf numFmtId="0" fontId="50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17" fontId="8" fillId="0" borderId="17" xfId="0" applyNumberFormat="1" applyFont="1" applyBorder="1" applyAlignment="1">
      <alignment horizontal="center" vertical="center"/>
    </xf>
    <xf numFmtId="0" fontId="51" fillId="0" borderId="0" xfId="0" applyFont="1" applyAlignment="1">
      <alignment vertical="center" wrapText="1"/>
    </xf>
    <xf numFmtId="166" fontId="33" fillId="2" borderId="0" xfId="0" applyNumberFormat="1" applyFont="1" applyFill="1" applyAlignment="1">
      <alignment horizontal="center" vertical="center"/>
    </xf>
    <xf numFmtId="17" fontId="33" fillId="2" borderId="0" xfId="12" applyNumberFormat="1" applyFont="1" applyFill="1" applyAlignment="1">
      <alignment horizontal="left"/>
    </xf>
    <xf numFmtId="0" fontId="31" fillId="2" borderId="0" xfId="0" applyFont="1" applyFill="1" applyAlignment="1">
      <alignment vertical="center" wrapText="1"/>
    </xf>
    <xf numFmtId="166" fontId="35" fillId="2" borderId="0" xfId="0" applyNumberFormat="1" applyFont="1" applyFill="1" applyAlignment="1">
      <alignment horizontal="center" vertical="center"/>
    </xf>
    <xf numFmtId="166" fontId="35" fillId="2" borderId="0" xfId="9" applyNumberFormat="1" applyFont="1" applyFill="1" applyAlignment="1">
      <alignment horizontal="center" vertical="center"/>
    </xf>
    <xf numFmtId="0" fontId="31" fillId="2" borderId="0" xfId="0" applyFont="1" applyFill="1" applyAlignment="1">
      <alignment vertical="center"/>
    </xf>
    <xf numFmtId="0" fontId="45" fillId="2" borderId="0" xfId="0" applyFont="1" applyFill="1"/>
    <xf numFmtId="9" fontId="34" fillId="2" borderId="0" xfId="19" applyFont="1" applyFill="1" applyBorder="1" applyAlignment="1">
      <alignment horizontal="center"/>
    </xf>
    <xf numFmtId="0" fontId="35" fillId="2" borderId="0" xfId="0" applyFont="1" applyFill="1" applyAlignment="1">
      <alignment vertical="center" wrapText="1"/>
    </xf>
    <xf numFmtId="166" fontId="35" fillId="26" borderId="0" xfId="267" applyNumberFormat="1" applyFont="1" applyFill="1" applyAlignment="1">
      <alignment horizontal="center" vertical="center"/>
    </xf>
    <xf numFmtId="167" fontId="35" fillId="2" borderId="0" xfId="254" applyNumberFormat="1" applyFont="1" applyFill="1"/>
    <xf numFmtId="2" fontId="31" fillId="27" borderId="0" xfId="0" applyNumberFormat="1" applyFont="1" applyFill="1"/>
    <xf numFmtId="17" fontId="31" fillId="0" borderId="0" xfId="2" applyNumberFormat="1" applyFont="1" applyFill="1" applyBorder="1"/>
    <xf numFmtId="2" fontId="35" fillId="0" borderId="0" xfId="21" applyNumberFormat="1" applyFont="1" applyFill="1" applyBorder="1" applyAlignment="1">
      <alignment horizontal="center"/>
    </xf>
    <xf numFmtId="0" fontId="10" fillId="0" borderId="17" xfId="0" applyFont="1" applyBorder="1"/>
    <xf numFmtId="0" fontId="59" fillId="2" borderId="0" xfId="0" applyFont="1" applyFill="1" applyAlignment="1">
      <alignment horizontal="left" vertical="top"/>
    </xf>
    <xf numFmtId="164" fontId="8" fillId="2" borderId="0" xfId="0" applyNumberFormat="1" applyFont="1" applyFill="1"/>
    <xf numFmtId="0" fontId="60" fillId="2" borderId="0" xfId="0" applyFont="1" applyFill="1" applyAlignment="1">
      <alignment horizontal="left"/>
    </xf>
    <xf numFmtId="0" fontId="61" fillId="2" borderId="0" xfId="0" applyFont="1" applyFill="1" applyAlignment="1">
      <alignment horizontal="left" vertical="top" readingOrder="1"/>
    </xf>
    <xf numFmtId="0" fontId="10" fillId="2" borderId="0" xfId="0" applyFont="1" applyFill="1"/>
    <xf numFmtId="0" fontId="62" fillId="2" borderId="0" xfId="0" applyFont="1" applyFill="1"/>
    <xf numFmtId="0" fontId="59" fillId="2" borderId="0" xfId="0" applyFont="1" applyFill="1"/>
    <xf numFmtId="17" fontId="8" fillId="2" borderId="0" xfId="0" applyNumberFormat="1" applyFont="1" applyFill="1" applyAlignment="1">
      <alignment horizontal="left"/>
    </xf>
    <xf numFmtId="9" fontId="8" fillId="2" borderId="0" xfId="1" applyFont="1" applyFill="1" applyBorder="1" applyAlignment="1">
      <alignment horizontal="center"/>
    </xf>
    <xf numFmtId="9" fontId="13" fillId="2" borderId="0" xfId="19" applyFont="1" applyFill="1" applyBorder="1" applyAlignment="1">
      <alignment horizontal="center"/>
    </xf>
    <xf numFmtId="2" fontId="59" fillId="2" borderId="0" xfId="21" applyNumberFormat="1" applyFont="1" applyFill="1" applyBorder="1" applyAlignment="1">
      <alignment horizontal="center" vertical="center"/>
    </xf>
    <xf numFmtId="0" fontId="59" fillId="2" borderId="0" xfId="0" applyFont="1" applyFill="1" applyAlignment="1">
      <alignment horizontal="center" wrapText="1"/>
    </xf>
    <xf numFmtId="17" fontId="59" fillId="2" borderId="0" xfId="0" applyNumberFormat="1" applyFont="1" applyFill="1"/>
    <xf numFmtId="2" fontId="59" fillId="2" borderId="0" xfId="0" applyNumberFormat="1" applyFont="1" applyFill="1" applyAlignment="1">
      <alignment horizontal="center" vertical="center"/>
    </xf>
    <xf numFmtId="0" fontId="63" fillId="2" borderId="0" xfId="0" applyFont="1" applyFill="1"/>
    <xf numFmtId="2" fontId="59" fillId="2" borderId="0" xfId="21" applyNumberFormat="1" applyFont="1" applyFill="1" applyBorder="1"/>
    <xf numFmtId="2" fontId="59" fillId="2" borderId="0" xfId="0" applyNumberFormat="1" applyFont="1" applyFill="1" applyAlignment="1">
      <alignment horizontal="center"/>
    </xf>
    <xf numFmtId="17" fontId="59" fillId="27" borderId="0" xfId="0" applyNumberFormat="1" applyFont="1" applyFill="1"/>
    <xf numFmtId="2" fontId="59" fillId="27" borderId="0" xfId="0" applyNumberFormat="1" applyFont="1" applyFill="1" applyAlignment="1">
      <alignment horizontal="center"/>
    </xf>
    <xf numFmtId="171" fontId="8" fillId="2" borderId="0" xfId="21" applyNumberFormat="1" applyFont="1" applyFill="1" applyBorder="1"/>
    <xf numFmtId="2" fontId="8" fillId="2" borderId="0" xfId="0" applyNumberFormat="1" applyFont="1" applyFill="1" applyAlignment="1">
      <alignment horizontal="center" vertical="center"/>
    </xf>
    <xf numFmtId="2" fontId="8" fillId="2" borderId="0" xfId="21" applyNumberFormat="1" applyFont="1" applyFill="1" applyBorder="1" applyAlignment="1">
      <alignment horizontal="center" vertical="center"/>
    </xf>
    <xf numFmtId="2" fontId="8" fillId="2" borderId="0" xfId="0" applyNumberFormat="1" applyFont="1" applyFill="1" applyAlignment="1">
      <alignment horizontal="center"/>
    </xf>
    <xf numFmtId="17" fontId="8" fillId="2" borderId="0" xfId="9" applyNumberFormat="1" applyFont="1" applyFill="1" applyAlignment="1">
      <alignment horizontal="left"/>
    </xf>
    <xf numFmtId="166" fontId="8" fillId="2" borderId="0" xfId="9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166" fontId="64" fillId="2" borderId="0" xfId="0" applyNumberFormat="1" applyFont="1" applyFill="1" applyAlignment="1">
      <alignment horizontal="center" vertical="center"/>
    </xf>
    <xf numFmtId="166" fontId="65" fillId="2" borderId="0" xfId="0" applyNumberFormat="1" applyFont="1" applyFill="1" applyAlignment="1">
      <alignment horizontal="center" vertical="center"/>
    </xf>
    <xf numFmtId="166" fontId="66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left"/>
    </xf>
    <xf numFmtId="17" fontId="59" fillId="2" borderId="0" xfId="12" applyNumberFormat="1" applyFont="1" applyFill="1"/>
    <xf numFmtId="0" fontId="59" fillId="2" borderId="0" xfId="12" applyFont="1" applyFill="1" applyAlignment="1">
      <alignment horizontal="left"/>
    </xf>
    <xf numFmtId="0" fontId="59" fillId="2" borderId="0" xfId="9" applyFont="1" applyFill="1" applyAlignment="1">
      <alignment horizontal="center" vertical="top" wrapText="1"/>
    </xf>
    <xf numFmtId="0" fontId="59" fillId="2" borderId="0" xfId="9" applyFont="1" applyFill="1" applyAlignment="1">
      <alignment vertical="top" wrapText="1"/>
    </xf>
    <xf numFmtId="0" fontId="59" fillId="2" borderId="0" xfId="12" applyFont="1" applyFill="1" applyAlignment="1">
      <alignment vertical="center"/>
    </xf>
    <xf numFmtId="17" fontId="59" fillId="2" borderId="0" xfId="12" applyNumberFormat="1" applyFont="1" applyFill="1" applyAlignment="1">
      <alignment horizontal="left"/>
    </xf>
    <xf numFmtId="166" fontId="59" fillId="2" borderId="0" xfId="12" applyNumberFormat="1" applyFont="1" applyFill="1" applyAlignment="1">
      <alignment horizontal="center" vertical="center"/>
    </xf>
    <xf numFmtId="0" fontId="59" fillId="2" borderId="0" xfId="12" applyFont="1" applyFill="1"/>
    <xf numFmtId="166" fontId="64" fillId="2" borderId="0" xfId="12" applyNumberFormat="1" applyFont="1" applyFill="1" applyAlignment="1">
      <alignment horizontal="center" vertical="center"/>
    </xf>
    <xf numFmtId="166" fontId="66" fillId="2" borderId="0" xfId="12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8" fillId="0" borderId="0" xfId="0" applyFont="1" applyAlignment="1">
      <alignment vertical="center" wrapText="1"/>
    </xf>
    <xf numFmtId="10" fontId="8" fillId="0" borderId="0" xfId="19" applyNumberFormat="1" applyFont="1"/>
    <xf numFmtId="166" fontId="8" fillId="0" borderId="0" xfId="19" applyNumberFormat="1" applyFont="1"/>
    <xf numFmtId="0" fontId="59" fillId="0" borderId="0" xfId="300" applyFont="1"/>
    <xf numFmtId="0" fontId="67" fillId="2" borderId="0" xfId="300" applyFont="1" applyFill="1"/>
    <xf numFmtId="0" fontId="59" fillId="2" borderId="0" xfId="300" applyFont="1" applyFill="1"/>
    <xf numFmtId="9" fontId="8" fillId="2" borderId="0" xfId="0" applyNumberFormat="1" applyFont="1" applyFill="1"/>
    <xf numFmtId="166" fontId="8" fillId="2" borderId="0" xfId="0" applyNumberFormat="1" applyFont="1" applyFill="1"/>
    <xf numFmtId="166" fontId="9" fillId="2" borderId="0" xfId="0" applyNumberFormat="1" applyFont="1" applyFill="1"/>
    <xf numFmtId="166" fontId="8" fillId="2" borderId="0" xfId="1" applyNumberFormat="1" applyFont="1" applyFill="1"/>
    <xf numFmtId="10" fontId="8" fillId="2" borderId="0" xfId="0" applyNumberFormat="1" applyFont="1" applyFill="1"/>
    <xf numFmtId="17" fontId="8" fillId="2" borderId="0" xfId="0" applyNumberFormat="1" applyFont="1" applyFill="1" applyAlignment="1">
      <alignment horizontal="center"/>
    </xf>
    <xf numFmtId="166" fontId="8" fillId="2" borderId="0" xfId="1" applyNumberFormat="1" applyFont="1" applyFill="1" applyAlignment="1">
      <alignment horizontal="center"/>
    </xf>
    <xf numFmtId="9" fontId="59" fillId="2" borderId="0" xfId="11" applyNumberFormat="1" applyFont="1" applyFill="1"/>
    <xf numFmtId="0" fontId="5" fillId="0" borderId="0" xfId="300" applyFont="1"/>
    <xf numFmtId="0" fontId="67" fillId="2" borderId="0" xfId="300" applyFont="1" applyFill="1" applyAlignment="1">
      <alignment horizontal="left"/>
    </xf>
    <xf numFmtId="0" fontId="5" fillId="2" borderId="0" xfId="300" applyFont="1" applyFill="1"/>
    <xf numFmtId="10" fontId="8" fillId="2" borderId="0" xfId="17" applyNumberFormat="1" applyFont="1" applyFill="1"/>
    <xf numFmtId="0" fontId="67" fillId="0" borderId="0" xfId="300" applyFont="1"/>
    <xf numFmtId="0" fontId="68" fillId="0" borderId="0" xfId="300" applyFont="1" applyAlignment="1">
      <alignment horizontal="center" vertical="center"/>
    </xf>
    <xf numFmtId="2" fontId="5" fillId="0" borderId="0" xfId="300" applyNumberFormat="1" applyFont="1"/>
    <xf numFmtId="167" fontId="5" fillId="0" borderId="0" xfId="300" applyNumberFormat="1" applyFont="1"/>
    <xf numFmtId="0" fontId="59" fillId="2" borderId="0" xfId="254" applyFont="1" applyFill="1" applyAlignment="1">
      <alignment horizontal="center" vertical="center" wrapText="1"/>
    </xf>
    <xf numFmtId="0" fontId="59" fillId="2" borderId="0" xfId="254" applyFont="1" applyFill="1"/>
    <xf numFmtId="0" fontId="13" fillId="2" borderId="0" xfId="0" applyFont="1" applyFill="1" applyAlignment="1">
      <alignment horizontal="left" vertical="center"/>
    </xf>
    <xf numFmtId="0" fontId="67" fillId="2" borderId="0" xfId="254" applyFont="1" applyFill="1"/>
    <xf numFmtId="0" fontId="9" fillId="2" borderId="0" xfId="0" applyFont="1" applyFill="1"/>
    <xf numFmtId="166" fontId="8" fillId="0" borderId="0" xfId="0" applyNumberFormat="1" applyFont="1" applyAlignment="1">
      <alignment horizontal="center" vertical="center"/>
    </xf>
    <xf numFmtId="0" fontId="38" fillId="2" borderId="16" xfId="0" applyFont="1" applyFill="1" applyBorder="1" applyAlignment="1">
      <alignment horizontal="center"/>
    </xf>
    <xf numFmtId="0" fontId="31" fillId="2" borderId="0" xfId="0" applyFont="1" applyFill="1" applyAlignment="1">
      <alignment wrapText="1"/>
    </xf>
    <xf numFmtId="0" fontId="67" fillId="2" borderId="0" xfId="0" applyFont="1" applyFill="1" applyAlignment="1">
      <alignment horizontal="left" vertical="top"/>
    </xf>
    <xf numFmtId="0" fontId="8" fillId="2" borderId="17" xfId="0" applyFont="1" applyFill="1" applyBorder="1"/>
    <xf numFmtId="0" fontId="51" fillId="2" borderId="0" xfId="0" applyFont="1" applyFill="1" applyAlignment="1">
      <alignment vertical="center"/>
    </xf>
    <xf numFmtId="0" fontId="8" fillId="2" borderId="17" xfId="0" applyFont="1" applyFill="1" applyBorder="1" applyAlignment="1">
      <alignment horizontal="center" vertical="center"/>
    </xf>
    <xf numFmtId="2" fontId="32" fillId="0" borderId="0" xfId="300" applyNumberFormat="1" applyFont="1"/>
    <xf numFmtId="2" fontId="31" fillId="2" borderId="0" xfId="0" applyNumberFormat="1" applyFont="1" applyFill="1" applyAlignment="1">
      <alignment horizontal="center"/>
    </xf>
    <xf numFmtId="4" fontId="31" fillId="2" borderId="0" xfId="0" applyNumberFormat="1" applyFont="1" applyFill="1"/>
    <xf numFmtId="0" fontId="33" fillId="2" borderId="0" xfId="0" applyFont="1" applyFill="1"/>
    <xf numFmtId="14" fontId="0" fillId="0" borderId="0" xfId="0" applyNumberFormat="1"/>
    <xf numFmtId="0" fontId="69" fillId="0" borderId="0" xfId="0" applyFont="1"/>
    <xf numFmtId="0" fontId="0" fillId="0" borderId="0" xfId="0" applyAlignment="1">
      <alignment wrapText="1"/>
    </xf>
    <xf numFmtId="2" fontId="0" fillId="0" borderId="0" xfId="0" applyNumberFormat="1"/>
    <xf numFmtId="167" fontId="0" fillId="0" borderId="0" xfId="0" applyNumberFormat="1"/>
    <xf numFmtId="17" fontId="0" fillId="0" borderId="0" xfId="0" applyNumberFormat="1"/>
    <xf numFmtId="0" fontId="34" fillId="2" borderId="0" xfId="0" applyFont="1" applyFill="1" applyAlignment="1">
      <alignment vertical="top" wrapText="1"/>
    </xf>
    <xf numFmtId="0" fontId="51" fillId="0" borderId="0" xfId="0" applyFont="1"/>
    <xf numFmtId="0" fontId="0" fillId="0" borderId="0" xfId="0" applyAlignment="1">
      <alignment horizontal="center"/>
    </xf>
    <xf numFmtId="0" fontId="31" fillId="2" borderId="0" xfId="0" applyFont="1" applyFill="1" applyAlignment="1">
      <alignment horizontal="center"/>
    </xf>
    <xf numFmtId="0" fontId="72" fillId="2" borderId="0" xfId="0" applyFont="1" applyFill="1" applyAlignment="1">
      <alignment horizontal="center"/>
    </xf>
    <xf numFmtId="0" fontId="73" fillId="2" borderId="0" xfId="254" applyFont="1" applyFill="1" applyAlignment="1">
      <alignment horizontal="center"/>
    </xf>
    <xf numFmtId="0" fontId="75" fillId="2" borderId="0" xfId="0" applyFont="1" applyFill="1"/>
    <xf numFmtId="0" fontId="31" fillId="2" borderId="0" xfId="0" applyFont="1" applyFill="1" applyAlignment="1">
      <alignment horizontal="center"/>
    </xf>
    <xf numFmtId="0" fontId="45" fillId="2" borderId="0" xfId="0" applyFont="1" applyFill="1" applyAlignment="1">
      <alignment vertical="top" wrapText="1"/>
    </xf>
    <xf numFmtId="0" fontId="35" fillId="2" borderId="0" xfId="9" applyFont="1" applyFill="1" applyAlignment="1">
      <alignment horizontal="center" vertical="top" wrapText="1"/>
    </xf>
    <xf numFmtId="0" fontId="31" fillId="0" borderId="0" xfId="0" applyFont="1" applyAlignment="1">
      <alignment horizontal="center"/>
    </xf>
    <xf numFmtId="0" fontId="35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2" fillId="2" borderId="0" xfId="9" applyFont="1" applyFill="1" applyAlignment="1">
      <alignment horizontal="center" vertical="top" wrapText="1"/>
    </xf>
    <xf numFmtId="0" fontId="32" fillId="0" borderId="0" xfId="0" applyFont="1" applyAlignment="1">
      <alignment horizontal="left" vertical="center" wrapText="1"/>
    </xf>
    <xf numFmtId="0" fontId="52" fillId="0" borderId="0" xfId="0" applyFont="1" applyAlignment="1">
      <alignment horizontal="center"/>
    </xf>
    <xf numFmtId="17" fontId="45" fillId="2" borderId="16" xfId="300" applyNumberFormat="1" applyFont="1" applyFill="1" applyBorder="1" applyAlignment="1">
      <alignment horizontal="center"/>
    </xf>
    <xf numFmtId="0" fontId="8" fillId="2" borderId="0" xfId="0" applyFont="1" applyFill="1" applyAlignment="1">
      <alignment wrapText="1"/>
    </xf>
    <xf numFmtId="9" fontId="8" fillId="2" borderId="0" xfId="0" applyNumberFormat="1" applyFont="1" applyFill="1" applyAlignment="1">
      <alignment wrapText="1"/>
    </xf>
    <xf numFmtId="17" fontId="54" fillId="2" borderId="0" xfId="30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8" fillId="0" borderId="17" xfId="0" applyFont="1" applyBorder="1" applyAlignment="1">
      <alignment horizontal="center" vertical="center"/>
    </xf>
    <xf numFmtId="0" fontId="50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textRotation="90"/>
    </xf>
    <xf numFmtId="0" fontId="13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7" fontId="8" fillId="0" borderId="0" xfId="0" applyNumberFormat="1" applyFont="1" applyAlignment="1">
      <alignment horizontal="center"/>
    </xf>
    <xf numFmtId="0" fontId="0" fillId="25" borderId="0" xfId="0" applyFill="1" applyAlignment="1">
      <alignment wrapText="1"/>
    </xf>
  </cellXfs>
  <cellStyles count="302">
    <cellStyle name="20% - Énfasis1 2" xfId="28" xr:uid="{00000000-0005-0000-0000-000000000000}"/>
    <cellStyle name="20% - Énfasis1 2 2" xfId="29" xr:uid="{00000000-0005-0000-0000-000001000000}"/>
    <cellStyle name="20% - Énfasis1 3" xfId="30" xr:uid="{00000000-0005-0000-0000-000002000000}"/>
    <cellStyle name="20% - Énfasis1 4" xfId="31" xr:uid="{00000000-0005-0000-0000-000003000000}"/>
    <cellStyle name="20% - Énfasis1 5" xfId="32" xr:uid="{00000000-0005-0000-0000-000004000000}"/>
    <cellStyle name="20% - Énfasis2 2" xfId="33" xr:uid="{00000000-0005-0000-0000-000005000000}"/>
    <cellStyle name="20% - Énfasis2 2 2" xfId="34" xr:uid="{00000000-0005-0000-0000-000006000000}"/>
    <cellStyle name="20% - Énfasis2 3" xfId="35" xr:uid="{00000000-0005-0000-0000-000007000000}"/>
    <cellStyle name="20% - Énfasis2 4" xfId="36" xr:uid="{00000000-0005-0000-0000-000008000000}"/>
    <cellStyle name="20% - Énfasis2 5" xfId="37" xr:uid="{00000000-0005-0000-0000-000009000000}"/>
    <cellStyle name="20% - Énfasis3 2" xfId="38" xr:uid="{00000000-0005-0000-0000-00000A000000}"/>
    <cellStyle name="20% - Énfasis3 2 2" xfId="39" xr:uid="{00000000-0005-0000-0000-00000B000000}"/>
    <cellStyle name="20% - Énfasis3 3" xfId="40" xr:uid="{00000000-0005-0000-0000-00000C000000}"/>
    <cellStyle name="20% - Énfasis3 4" xfId="41" xr:uid="{00000000-0005-0000-0000-00000D000000}"/>
    <cellStyle name="20% - Énfasis3 5" xfId="42" xr:uid="{00000000-0005-0000-0000-00000E000000}"/>
    <cellStyle name="20% - Énfasis4 2" xfId="43" xr:uid="{00000000-0005-0000-0000-00000F000000}"/>
    <cellStyle name="20% - Énfasis4 2 2" xfId="44" xr:uid="{00000000-0005-0000-0000-000010000000}"/>
    <cellStyle name="20% - Énfasis4 3" xfId="45" xr:uid="{00000000-0005-0000-0000-000011000000}"/>
    <cellStyle name="20% - Énfasis4 4" xfId="46" xr:uid="{00000000-0005-0000-0000-000012000000}"/>
    <cellStyle name="20% - Énfasis4 5" xfId="47" xr:uid="{00000000-0005-0000-0000-000013000000}"/>
    <cellStyle name="20% - Énfasis5 2" xfId="48" xr:uid="{00000000-0005-0000-0000-000014000000}"/>
    <cellStyle name="20% - Énfasis5 2 2" xfId="49" xr:uid="{00000000-0005-0000-0000-000015000000}"/>
    <cellStyle name="20% - Énfasis5 3" xfId="50" xr:uid="{00000000-0005-0000-0000-000016000000}"/>
    <cellStyle name="20% - Énfasis5 4" xfId="51" xr:uid="{00000000-0005-0000-0000-000017000000}"/>
    <cellStyle name="20% - Énfasis5 5" xfId="52" xr:uid="{00000000-0005-0000-0000-000018000000}"/>
    <cellStyle name="20% - Énfasis6 2" xfId="53" xr:uid="{00000000-0005-0000-0000-000019000000}"/>
    <cellStyle name="20% - Énfasis6 2 2" xfId="54" xr:uid="{00000000-0005-0000-0000-00001A000000}"/>
    <cellStyle name="20% - Énfasis6 3" xfId="55" xr:uid="{00000000-0005-0000-0000-00001B000000}"/>
    <cellStyle name="20% - Énfasis6 4" xfId="56" xr:uid="{00000000-0005-0000-0000-00001C000000}"/>
    <cellStyle name="20% - Énfasis6 5" xfId="57" xr:uid="{00000000-0005-0000-0000-00001D000000}"/>
    <cellStyle name="40% - Énfasis1 2" xfId="58" xr:uid="{00000000-0005-0000-0000-00001E000000}"/>
    <cellStyle name="40% - Énfasis1 2 2" xfId="59" xr:uid="{00000000-0005-0000-0000-00001F000000}"/>
    <cellStyle name="40% - Énfasis1 3" xfId="60" xr:uid="{00000000-0005-0000-0000-000020000000}"/>
    <cellStyle name="40% - Énfasis1 4" xfId="61" xr:uid="{00000000-0005-0000-0000-000021000000}"/>
    <cellStyle name="40% - Énfasis1 5" xfId="62" xr:uid="{00000000-0005-0000-0000-000022000000}"/>
    <cellStyle name="40% - Énfasis2 2" xfId="63" xr:uid="{00000000-0005-0000-0000-000023000000}"/>
    <cellStyle name="40% - Énfasis2 2 2" xfId="64" xr:uid="{00000000-0005-0000-0000-000024000000}"/>
    <cellStyle name="40% - Énfasis2 3" xfId="65" xr:uid="{00000000-0005-0000-0000-000025000000}"/>
    <cellStyle name="40% - Énfasis2 4" xfId="66" xr:uid="{00000000-0005-0000-0000-000026000000}"/>
    <cellStyle name="40% - Énfasis2 5" xfId="67" xr:uid="{00000000-0005-0000-0000-000027000000}"/>
    <cellStyle name="40% - Énfasis3 2" xfId="68" xr:uid="{00000000-0005-0000-0000-000028000000}"/>
    <cellStyle name="40% - Énfasis3 2 2" xfId="69" xr:uid="{00000000-0005-0000-0000-000029000000}"/>
    <cellStyle name="40% - Énfasis3 3" xfId="70" xr:uid="{00000000-0005-0000-0000-00002A000000}"/>
    <cellStyle name="40% - Énfasis3 4" xfId="71" xr:uid="{00000000-0005-0000-0000-00002B000000}"/>
    <cellStyle name="40% - Énfasis3 5" xfId="72" xr:uid="{00000000-0005-0000-0000-00002C000000}"/>
    <cellStyle name="40% - Énfasis4 2" xfId="73" xr:uid="{00000000-0005-0000-0000-00002D000000}"/>
    <cellStyle name="40% - Énfasis4 2 2" xfId="74" xr:uid="{00000000-0005-0000-0000-00002E000000}"/>
    <cellStyle name="40% - Énfasis4 3" xfId="75" xr:uid="{00000000-0005-0000-0000-00002F000000}"/>
    <cellStyle name="40% - Énfasis4 4" xfId="76" xr:uid="{00000000-0005-0000-0000-000030000000}"/>
    <cellStyle name="40% - Énfasis4 5" xfId="77" xr:uid="{00000000-0005-0000-0000-000031000000}"/>
    <cellStyle name="40% - Énfasis5 2" xfId="78" xr:uid="{00000000-0005-0000-0000-000032000000}"/>
    <cellStyle name="40% - Énfasis5 2 2" xfId="79" xr:uid="{00000000-0005-0000-0000-000033000000}"/>
    <cellStyle name="40% - Énfasis5 3" xfId="80" xr:uid="{00000000-0005-0000-0000-000034000000}"/>
    <cellStyle name="40% - Énfasis5 4" xfId="81" xr:uid="{00000000-0005-0000-0000-000035000000}"/>
    <cellStyle name="40% - Énfasis5 5" xfId="82" xr:uid="{00000000-0005-0000-0000-000036000000}"/>
    <cellStyle name="40% - Énfasis6 2" xfId="83" xr:uid="{00000000-0005-0000-0000-000037000000}"/>
    <cellStyle name="40% - Énfasis6 2 2" xfId="84" xr:uid="{00000000-0005-0000-0000-000038000000}"/>
    <cellStyle name="40% - Énfasis6 3" xfId="85" xr:uid="{00000000-0005-0000-0000-000039000000}"/>
    <cellStyle name="40% - Énfasis6 4" xfId="86" xr:uid="{00000000-0005-0000-0000-00003A000000}"/>
    <cellStyle name="40% - Énfasis6 5" xfId="87" xr:uid="{00000000-0005-0000-0000-00003B000000}"/>
    <cellStyle name="60% - Énfasis1 2" xfId="88" xr:uid="{00000000-0005-0000-0000-00003C000000}"/>
    <cellStyle name="60% - Énfasis1 3" xfId="89" xr:uid="{00000000-0005-0000-0000-00003D000000}"/>
    <cellStyle name="60% - Énfasis1 4" xfId="90" xr:uid="{00000000-0005-0000-0000-00003E000000}"/>
    <cellStyle name="60% - Énfasis1 5" xfId="91" xr:uid="{00000000-0005-0000-0000-00003F000000}"/>
    <cellStyle name="60% - Énfasis2 2" xfId="92" xr:uid="{00000000-0005-0000-0000-000040000000}"/>
    <cellStyle name="60% - Énfasis2 3" xfId="93" xr:uid="{00000000-0005-0000-0000-000041000000}"/>
    <cellStyle name="60% - Énfasis2 4" xfId="94" xr:uid="{00000000-0005-0000-0000-000042000000}"/>
    <cellStyle name="60% - Énfasis2 5" xfId="95" xr:uid="{00000000-0005-0000-0000-000043000000}"/>
    <cellStyle name="60% - Énfasis3 2" xfId="96" xr:uid="{00000000-0005-0000-0000-000044000000}"/>
    <cellStyle name="60% - Énfasis3 3" xfId="97" xr:uid="{00000000-0005-0000-0000-000045000000}"/>
    <cellStyle name="60% - Énfasis3 4" xfId="98" xr:uid="{00000000-0005-0000-0000-000046000000}"/>
    <cellStyle name="60% - Énfasis3 5" xfId="99" xr:uid="{00000000-0005-0000-0000-000047000000}"/>
    <cellStyle name="60% - Énfasis4 2" xfId="100" xr:uid="{00000000-0005-0000-0000-000048000000}"/>
    <cellStyle name="60% - Énfasis4 3" xfId="101" xr:uid="{00000000-0005-0000-0000-000049000000}"/>
    <cellStyle name="60% - Énfasis4 4" xfId="102" xr:uid="{00000000-0005-0000-0000-00004A000000}"/>
    <cellStyle name="60% - Énfasis4 5" xfId="103" xr:uid="{00000000-0005-0000-0000-00004B000000}"/>
    <cellStyle name="60% - Énfasis5 2" xfId="104" xr:uid="{00000000-0005-0000-0000-00004C000000}"/>
    <cellStyle name="60% - Énfasis5 3" xfId="105" xr:uid="{00000000-0005-0000-0000-00004D000000}"/>
    <cellStyle name="60% - Énfasis5 4" xfId="106" xr:uid="{00000000-0005-0000-0000-00004E000000}"/>
    <cellStyle name="60% - Énfasis5 5" xfId="107" xr:uid="{00000000-0005-0000-0000-00004F000000}"/>
    <cellStyle name="60% - Énfasis6 2" xfId="108" xr:uid="{00000000-0005-0000-0000-000050000000}"/>
    <cellStyle name="60% - Énfasis6 3" xfId="109" xr:uid="{00000000-0005-0000-0000-000051000000}"/>
    <cellStyle name="60% - Énfasis6 4" xfId="110" xr:uid="{00000000-0005-0000-0000-000052000000}"/>
    <cellStyle name="60% - Énfasis6 5" xfId="111" xr:uid="{00000000-0005-0000-0000-000053000000}"/>
    <cellStyle name="Buena 2" xfId="112" xr:uid="{00000000-0005-0000-0000-000054000000}"/>
    <cellStyle name="Buena 3" xfId="113" xr:uid="{00000000-0005-0000-0000-000055000000}"/>
    <cellStyle name="Buena 4" xfId="114" xr:uid="{00000000-0005-0000-0000-000056000000}"/>
    <cellStyle name="Buena 5" xfId="115" xr:uid="{00000000-0005-0000-0000-000057000000}"/>
    <cellStyle name="Cálculo 2" xfId="116" xr:uid="{00000000-0005-0000-0000-000058000000}"/>
    <cellStyle name="Cálculo 3" xfId="117" xr:uid="{00000000-0005-0000-0000-000059000000}"/>
    <cellStyle name="Cálculo 4" xfId="118" xr:uid="{00000000-0005-0000-0000-00005A000000}"/>
    <cellStyle name="Cálculo 5" xfId="119" xr:uid="{00000000-0005-0000-0000-00005B000000}"/>
    <cellStyle name="Celda de comprobación 2" xfId="120" xr:uid="{00000000-0005-0000-0000-00005C000000}"/>
    <cellStyle name="Celda de comprobación 3" xfId="121" xr:uid="{00000000-0005-0000-0000-00005D000000}"/>
    <cellStyle name="Celda de comprobación 4" xfId="122" xr:uid="{00000000-0005-0000-0000-00005E000000}"/>
    <cellStyle name="Celda de comprobación 5" xfId="123" xr:uid="{00000000-0005-0000-0000-00005F000000}"/>
    <cellStyle name="Celda vinculada 2" xfId="124" xr:uid="{00000000-0005-0000-0000-000060000000}"/>
    <cellStyle name="Celda vinculada 3" xfId="125" xr:uid="{00000000-0005-0000-0000-000061000000}"/>
    <cellStyle name="Celda vinculada 4" xfId="126" xr:uid="{00000000-0005-0000-0000-000062000000}"/>
    <cellStyle name="Celda vinculada 5" xfId="127" xr:uid="{00000000-0005-0000-0000-000063000000}"/>
    <cellStyle name="Encabezado 4 2" xfId="128" xr:uid="{00000000-0005-0000-0000-000064000000}"/>
    <cellStyle name="Encabezado 4 3" xfId="129" xr:uid="{00000000-0005-0000-0000-000065000000}"/>
    <cellStyle name="Encabezado 4 4" xfId="130" xr:uid="{00000000-0005-0000-0000-000066000000}"/>
    <cellStyle name="Encabezado 4 5" xfId="131" xr:uid="{00000000-0005-0000-0000-000067000000}"/>
    <cellStyle name="Énfasis1 2" xfId="132" xr:uid="{00000000-0005-0000-0000-000068000000}"/>
    <cellStyle name="Énfasis1 3" xfId="133" xr:uid="{00000000-0005-0000-0000-000069000000}"/>
    <cellStyle name="Énfasis1 4" xfId="134" xr:uid="{00000000-0005-0000-0000-00006A000000}"/>
    <cellStyle name="Énfasis1 5" xfId="135" xr:uid="{00000000-0005-0000-0000-00006B000000}"/>
    <cellStyle name="Énfasis2 2" xfId="136" xr:uid="{00000000-0005-0000-0000-00006C000000}"/>
    <cellStyle name="Énfasis2 3" xfId="137" xr:uid="{00000000-0005-0000-0000-00006D000000}"/>
    <cellStyle name="Énfasis2 4" xfId="138" xr:uid="{00000000-0005-0000-0000-00006E000000}"/>
    <cellStyle name="Énfasis2 5" xfId="139" xr:uid="{00000000-0005-0000-0000-00006F000000}"/>
    <cellStyle name="Énfasis3 2" xfId="140" xr:uid="{00000000-0005-0000-0000-000070000000}"/>
    <cellStyle name="Énfasis3 3" xfId="141" xr:uid="{00000000-0005-0000-0000-000071000000}"/>
    <cellStyle name="Énfasis3 4" xfId="142" xr:uid="{00000000-0005-0000-0000-000072000000}"/>
    <cellStyle name="Énfasis3 5" xfId="143" xr:uid="{00000000-0005-0000-0000-000073000000}"/>
    <cellStyle name="Énfasis4 2" xfId="144" xr:uid="{00000000-0005-0000-0000-000074000000}"/>
    <cellStyle name="Énfasis4 3" xfId="145" xr:uid="{00000000-0005-0000-0000-000075000000}"/>
    <cellStyle name="Énfasis4 4" xfId="146" xr:uid="{00000000-0005-0000-0000-000076000000}"/>
    <cellStyle name="Énfasis4 5" xfId="147" xr:uid="{00000000-0005-0000-0000-000077000000}"/>
    <cellStyle name="Énfasis5 2" xfId="148" xr:uid="{00000000-0005-0000-0000-000078000000}"/>
    <cellStyle name="Énfasis5 3" xfId="149" xr:uid="{00000000-0005-0000-0000-000079000000}"/>
    <cellStyle name="Énfasis5 4" xfId="150" xr:uid="{00000000-0005-0000-0000-00007A000000}"/>
    <cellStyle name="Énfasis5 5" xfId="151" xr:uid="{00000000-0005-0000-0000-00007B000000}"/>
    <cellStyle name="Énfasis6 2" xfId="152" xr:uid="{00000000-0005-0000-0000-00007C000000}"/>
    <cellStyle name="Énfasis6 3" xfId="153" xr:uid="{00000000-0005-0000-0000-00007D000000}"/>
    <cellStyle name="Énfasis6 4" xfId="154" xr:uid="{00000000-0005-0000-0000-00007E000000}"/>
    <cellStyle name="Énfasis6 5" xfId="155" xr:uid="{00000000-0005-0000-0000-00007F000000}"/>
    <cellStyle name="Entrada 2" xfId="156" xr:uid="{00000000-0005-0000-0000-000080000000}"/>
    <cellStyle name="Entrada 3" xfId="157" xr:uid="{00000000-0005-0000-0000-000081000000}"/>
    <cellStyle name="Entrada 4" xfId="158" xr:uid="{00000000-0005-0000-0000-000082000000}"/>
    <cellStyle name="Entrada 5" xfId="159" xr:uid="{00000000-0005-0000-0000-000083000000}"/>
    <cellStyle name="Hipervínculo 2" xfId="160" xr:uid="{00000000-0005-0000-0000-000084000000}"/>
    <cellStyle name="Incorrecto 2" xfId="161" xr:uid="{00000000-0005-0000-0000-000085000000}"/>
    <cellStyle name="Incorrecto 3" xfId="162" xr:uid="{00000000-0005-0000-0000-000086000000}"/>
    <cellStyle name="Incorrecto 4" xfId="163" xr:uid="{00000000-0005-0000-0000-000087000000}"/>
    <cellStyle name="Incorrecto 5" xfId="164" xr:uid="{00000000-0005-0000-0000-000088000000}"/>
    <cellStyle name="Millares" xfId="21" builtinId="3"/>
    <cellStyle name="Millares 10" xfId="263" xr:uid="{00000000-0005-0000-0000-00008A000000}"/>
    <cellStyle name="Millares 10 2" xfId="295" xr:uid="{00000000-0005-0000-0000-00008B000000}"/>
    <cellStyle name="Millares 2" xfId="3" xr:uid="{00000000-0005-0000-0000-00008C000000}"/>
    <cellStyle name="Millares 2 2" xfId="4" xr:uid="{00000000-0005-0000-0000-00008D000000}"/>
    <cellStyle name="Millares 2 2 2" xfId="165" xr:uid="{00000000-0005-0000-0000-00008E000000}"/>
    <cellStyle name="Millares 2 2 3" xfId="281" xr:uid="{00000000-0005-0000-0000-00008F000000}"/>
    <cellStyle name="Millares 2 3" xfId="166" xr:uid="{00000000-0005-0000-0000-000090000000}"/>
    <cellStyle name="Millares 2 4" xfId="167" xr:uid="{00000000-0005-0000-0000-000091000000}"/>
    <cellStyle name="Millares 2 5" xfId="255" xr:uid="{00000000-0005-0000-0000-000092000000}"/>
    <cellStyle name="Millares 3" xfId="5" xr:uid="{00000000-0005-0000-0000-000093000000}"/>
    <cellStyle name="Millares 3 2" xfId="6" xr:uid="{00000000-0005-0000-0000-000094000000}"/>
    <cellStyle name="Millares 3 2 2" xfId="264" xr:uid="{00000000-0005-0000-0000-000095000000}"/>
    <cellStyle name="Millares 3 2 2 2" xfId="279" xr:uid="{00000000-0005-0000-0000-000096000000}"/>
    <cellStyle name="Millares 3 2 2 3" xfId="296" xr:uid="{00000000-0005-0000-0000-000097000000}"/>
    <cellStyle name="Millares 3 3" xfId="168" xr:uid="{00000000-0005-0000-0000-000098000000}"/>
    <cellStyle name="Millares 3 3 2" xfId="280" xr:uid="{00000000-0005-0000-0000-000099000000}"/>
    <cellStyle name="Millares 3 3 3" xfId="291" xr:uid="{00000000-0005-0000-0000-00009A000000}"/>
    <cellStyle name="Millares 3 4" xfId="260" xr:uid="{00000000-0005-0000-0000-00009B000000}"/>
    <cellStyle name="Millares 4" xfId="169" xr:uid="{00000000-0005-0000-0000-00009C000000}"/>
    <cellStyle name="Millares 5" xfId="170" xr:uid="{00000000-0005-0000-0000-00009D000000}"/>
    <cellStyle name="Millares 5 2" xfId="171" xr:uid="{00000000-0005-0000-0000-00009E000000}"/>
    <cellStyle name="Millares 6" xfId="172" xr:uid="{00000000-0005-0000-0000-00009F000000}"/>
    <cellStyle name="Millares 7" xfId="173" xr:uid="{00000000-0005-0000-0000-0000A0000000}"/>
    <cellStyle name="Millares 7 2" xfId="174" xr:uid="{00000000-0005-0000-0000-0000A1000000}"/>
    <cellStyle name="Millares 8" xfId="175" xr:uid="{00000000-0005-0000-0000-0000A2000000}"/>
    <cellStyle name="Millares 8 2" xfId="176" xr:uid="{00000000-0005-0000-0000-0000A3000000}"/>
    <cellStyle name="Millares 9" xfId="177" xr:uid="{00000000-0005-0000-0000-0000A4000000}"/>
    <cellStyle name="Neutral 2" xfId="178" xr:uid="{00000000-0005-0000-0000-0000A5000000}"/>
    <cellStyle name="Normal" xfId="0" builtinId="0"/>
    <cellStyle name="Normal 10" xfId="267" xr:uid="{00000000-0005-0000-0000-0000A7000000}"/>
    <cellStyle name="Normal 10 2" xfId="297" xr:uid="{00000000-0005-0000-0000-0000A8000000}"/>
    <cellStyle name="Normal 11" xfId="301" xr:uid="{00000000-0005-0000-0000-0000A9000000}"/>
    <cellStyle name="Normal 2" xfId="7" xr:uid="{00000000-0005-0000-0000-0000AA000000}"/>
    <cellStyle name="Normal 2 2" xfId="8" xr:uid="{00000000-0005-0000-0000-0000AB000000}"/>
    <cellStyle name="Normal 2 2 2" xfId="179" xr:uid="{00000000-0005-0000-0000-0000AC000000}"/>
    <cellStyle name="Normal 2 2 3" xfId="259" xr:uid="{00000000-0005-0000-0000-0000AD000000}"/>
    <cellStyle name="Normal 2 2 3 2" xfId="266" xr:uid="{00000000-0005-0000-0000-0000AE000000}"/>
    <cellStyle name="Normal 2 2 3 3" xfId="293" xr:uid="{00000000-0005-0000-0000-0000AF000000}"/>
    <cellStyle name="Normal 2 3" xfId="9" xr:uid="{00000000-0005-0000-0000-0000B0000000}"/>
    <cellStyle name="Normal 2 3 2" xfId="10" xr:uid="{00000000-0005-0000-0000-0000B1000000}"/>
    <cellStyle name="Normal 2 3 3" xfId="277" xr:uid="{00000000-0005-0000-0000-0000B2000000}"/>
    <cellStyle name="Normal 2 4" xfId="23" xr:uid="{00000000-0005-0000-0000-0000B3000000}"/>
    <cellStyle name="Normal 2 4 2" xfId="265" xr:uid="{00000000-0005-0000-0000-0000B4000000}"/>
    <cellStyle name="Normal 2 4 3" xfId="288" xr:uid="{00000000-0005-0000-0000-0000B5000000}"/>
    <cellStyle name="Normal 2 5" xfId="26" xr:uid="{00000000-0005-0000-0000-0000B6000000}"/>
    <cellStyle name="Normal 2 5 2" xfId="278" xr:uid="{00000000-0005-0000-0000-0000B7000000}"/>
    <cellStyle name="Normal 2 5 3" xfId="290" xr:uid="{00000000-0005-0000-0000-0000B8000000}"/>
    <cellStyle name="Normal 2 6" xfId="256" xr:uid="{00000000-0005-0000-0000-0000B9000000}"/>
    <cellStyle name="Normal 2_Cuadros base 2000 (Compendio) 07 10 2010" xfId="180" xr:uid="{00000000-0005-0000-0000-0000BA000000}"/>
    <cellStyle name="Normal 3" xfId="11" xr:uid="{00000000-0005-0000-0000-0000BB000000}"/>
    <cellStyle name="Normal 3 10" xfId="181" xr:uid="{00000000-0005-0000-0000-0000BC000000}"/>
    <cellStyle name="Normal 3 11" xfId="182" xr:uid="{00000000-0005-0000-0000-0000BD000000}"/>
    <cellStyle name="Normal 3 12" xfId="183" xr:uid="{00000000-0005-0000-0000-0000BE000000}"/>
    <cellStyle name="Normal 3 13" xfId="184" xr:uid="{00000000-0005-0000-0000-0000BF000000}"/>
    <cellStyle name="Normal 3 14" xfId="185" xr:uid="{00000000-0005-0000-0000-0000C0000000}"/>
    <cellStyle name="Normal 3 15" xfId="186" xr:uid="{00000000-0005-0000-0000-0000C1000000}"/>
    <cellStyle name="Normal 3 16" xfId="187" xr:uid="{00000000-0005-0000-0000-0000C2000000}"/>
    <cellStyle name="Normal 3 17" xfId="188" xr:uid="{00000000-0005-0000-0000-0000C3000000}"/>
    <cellStyle name="Normal 3 18" xfId="189" xr:uid="{00000000-0005-0000-0000-0000C4000000}"/>
    <cellStyle name="Normal 3 19" xfId="190" xr:uid="{00000000-0005-0000-0000-0000C5000000}"/>
    <cellStyle name="Normal 3 2" xfId="12" xr:uid="{00000000-0005-0000-0000-0000C6000000}"/>
    <cellStyle name="Normal 3 2 2" xfId="191" xr:uid="{00000000-0005-0000-0000-0000C7000000}"/>
    <cellStyle name="Normal 3 2 3" xfId="192" xr:uid="{00000000-0005-0000-0000-0000C8000000}"/>
    <cellStyle name="Normal 3 2 4" xfId="283" xr:uid="{00000000-0005-0000-0000-0000C9000000}"/>
    <cellStyle name="Normal 3 2_Cuadros de publicación base 2005_16 10 2010" xfId="193" xr:uid="{00000000-0005-0000-0000-0000CA000000}"/>
    <cellStyle name="Normal 3 20" xfId="194" xr:uid="{00000000-0005-0000-0000-0000CB000000}"/>
    <cellStyle name="Normal 3 21" xfId="195" xr:uid="{00000000-0005-0000-0000-0000CC000000}"/>
    <cellStyle name="Normal 3 22" xfId="196" xr:uid="{00000000-0005-0000-0000-0000CD000000}"/>
    <cellStyle name="Normal 3 23" xfId="197" xr:uid="{00000000-0005-0000-0000-0000CE000000}"/>
    <cellStyle name="Normal 3 24" xfId="198" xr:uid="{00000000-0005-0000-0000-0000CF000000}"/>
    <cellStyle name="Normal 3 25" xfId="199" xr:uid="{00000000-0005-0000-0000-0000D0000000}"/>
    <cellStyle name="Normal 3 26" xfId="200" xr:uid="{00000000-0005-0000-0000-0000D1000000}"/>
    <cellStyle name="Normal 3 27" xfId="201" xr:uid="{00000000-0005-0000-0000-0000D2000000}"/>
    <cellStyle name="Normal 3 28" xfId="202" xr:uid="{00000000-0005-0000-0000-0000D3000000}"/>
    <cellStyle name="Normal 3 29" xfId="203" xr:uid="{00000000-0005-0000-0000-0000D4000000}"/>
    <cellStyle name="Normal 3 3" xfId="204" xr:uid="{00000000-0005-0000-0000-0000D5000000}"/>
    <cellStyle name="Normal 3 30" xfId="205" xr:uid="{00000000-0005-0000-0000-0000D6000000}"/>
    <cellStyle name="Normal 3 30 2" xfId="276" xr:uid="{00000000-0005-0000-0000-0000D7000000}"/>
    <cellStyle name="Normal 3 30 3" xfId="292" xr:uid="{00000000-0005-0000-0000-0000D8000000}"/>
    <cellStyle name="Normal 3 31" xfId="270" xr:uid="{00000000-0005-0000-0000-0000D9000000}"/>
    <cellStyle name="Normal 3 32" xfId="271" xr:uid="{00000000-0005-0000-0000-0000DA000000}"/>
    <cellStyle name="Normal 3 4" xfId="206" xr:uid="{00000000-0005-0000-0000-0000DB000000}"/>
    <cellStyle name="Normal 3 5" xfId="207" xr:uid="{00000000-0005-0000-0000-0000DC000000}"/>
    <cellStyle name="Normal 3 6" xfId="208" xr:uid="{00000000-0005-0000-0000-0000DD000000}"/>
    <cellStyle name="Normal 3 7" xfId="209" xr:uid="{00000000-0005-0000-0000-0000DE000000}"/>
    <cellStyle name="Normal 3 8" xfId="210" xr:uid="{00000000-0005-0000-0000-0000DF000000}"/>
    <cellStyle name="Normal 3 9" xfId="211" xr:uid="{00000000-0005-0000-0000-0000E0000000}"/>
    <cellStyle name="Normal 3_Cuadros base 2000 (Compendio) 07 10 2010" xfId="212" xr:uid="{00000000-0005-0000-0000-0000E1000000}"/>
    <cellStyle name="Normal 4" xfId="13" xr:uid="{00000000-0005-0000-0000-0000E2000000}"/>
    <cellStyle name="Normal 4 2" xfId="213" xr:uid="{00000000-0005-0000-0000-0000E3000000}"/>
    <cellStyle name="Normal 4 3" xfId="214" xr:uid="{00000000-0005-0000-0000-0000E4000000}"/>
    <cellStyle name="Normal 4 4" xfId="261" xr:uid="{00000000-0005-0000-0000-0000E5000000}"/>
    <cellStyle name="Normal 4 4 2" xfId="275" xr:uid="{00000000-0005-0000-0000-0000E6000000}"/>
    <cellStyle name="Normal 4 4 3" xfId="294" xr:uid="{00000000-0005-0000-0000-0000E7000000}"/>
    <cellStyle name="Normal 5" xfId="14" xr:uid="{00000000-0005-0000-0000-0000E8000000}"/>
    <cellStyle name="Normal 5 2" xfId="268" xr:uid="{00000000-0005-0000-0000-0000E9000000}"/>
    <cellStyle name="Normal 5 2 2" xfId="274" xr:uid="{00000000-0005-0000-0000-0000EA000000}"/>
    <cellStyle name="Normal 5 2 3" xfId="298" xr:uid="{00000000-0005-0000-0000-0000EB000000}"/>
    <cellStyle name="Normal 6" xfId="15" xr:uid="{00000000-0005-0000-0000-0000EC000000}"/>
    <cellStyle name="Normal 6 2" xfId="269" xr:uid="{00000000-0005-0000-0000-0000ED000000}"/>
    <cellStyle name="Normal 6 2 2" xfId="273" xr:uid="{00000000-0005-0000-0000-0000EE000000}"/>
    <cellStyle name="Normal 6 2 3" xfId="299" xr:uid="{00000000-0005-0000-0000-0000EF000000}"/>
    <cellStyle name="Normal 7" xfId="22" xr:uid="{00000000-0005-0000-0000-0000F0000000}"/>
    <cellStyle name="Normal 7 2" xfId="253" xr:uid="{00000000-0005-0000-0000-0000F1000000}"/>
    <cellStyle name="Normal 7 3" xfId="262" xr:uid="{00000000-0005-0000-0000-0000F2000000}"/>
    <cellStyle name="Normal 7 4" xfId="287" xr:uid="{00000000-0005-0000-0000-0000F3000000}"/>
    <cellStyle name="Normal 8" xfId="25" xr:uid="{00000000-0005-0000-0000-0000F4000000}"/>
    <cellStyle name="Normal 8 2" xfId="252" xr:uid="{00000000-0005-0000-0000-0000F5000000}"/>
    <cellStyle name="Normal 8 3" xfId="289" xr:uid="{00000000-0005-0000-0000-0000F6000000}"/>
    <cellStyle name="Normal 9" xfId="27" xr:uid="{00000000-0005-0000-0000-0000F7000000}"/>
    <cellStyle name="Normal 9 2" xfId="254" xr:uid="{00000000-0005-0000-0000-0000F8000000}"/>
    <cellStyle name="Normal_SurveySummary_07172008-BANCOS_1" xfId="300" xr:uid="{00000000-0005-0000-0000-0000F9000000}"/>
    <cellStyle name="Notas 2" xfId="215" xr:uid="{00000000-0005-0000-0000-0000FA000000}"/>
    <cellStyle name="Notas 2 2" xfId="216" xr:uid="{00000000-0005-0000-0000-0000FB000000}"/>
    <cellStyle name="Notas 3" xfId="217" xr:uid="{00000000-0005-0000-0000-0000FC000000}"/>
    <cellStyle name="Notas 4" xfId="218" xr:uid="{00000000-0005-0000-0000-0000FD000000}"/>
    <cellStyle name="Notas 5" xfId="219" xr:uid="{00000000-0005-0000-0000-0000FE000000}"/>
    <cellStyle name="Porcentaje" xfId="1" builtinId="5"/>
    <cellStyle name="Porcentaje 2" xfId="16" xr:uid="{00000000-0005-0000-0000-000000010000}"/>
    <cellStyle name="Porcentaje 2 2" xfId="258" xr:uid="{00000000-0005-0000-0000-000001010000}"/>
    <cellStyle name="Porcentaje 2 3" xfId="284" xr:uid="{00000000-0005-0000-0000-000002010000}"/>
    <cellStyle name="Porcentaje 3" xfId="20" xr:uid="{00000000-0005-0000-0000-000003010000}"/>
    <cellStyle name="Porcentaje 4" xfId="282" xr:uid="{00000000-0005-0000-0000-000004010000}"/>
    <cellStyle name="Porcentual 2" xfId="17" xr:uid="{00000000-0005-0000-0000-000005010000}"/>
    <cellStyle name="Porcentual 2 2" xfId="18" xr:uid="{00000000-0005-0000-0000-000006010000}"/>
    <cellStyle name="Porcentual 2 2 2" xfId="272" xr:uid="{00000000-0005-0000-0000-000007010000}"/>
    <cellStyle name="Porcentual 2 2 3" xfId="286" xr:uid="{00000000-0005-0000-0000-000008010000}"/>
    <cellStyle name="Porcentual 2 3" xfId="24" xr:uid="{00000000-0005-0000-0000-000009010000}"/>
    <cellStyle name="Porcentual 2 4" xfId="257" xr:uid="{00000000-0005-0000-0000-00000A010000}"/>
    <cellStyle name="Porcentual 2 5" xfId="285" xr:uid="{00000000-0005-0000-0000-00000B010000}"/>
    <cellStyle name="Porcentual 3" xfId="19" xr:uid="{00000000-0005-0000-0000-00000C010000}"/>
    <cellStyle name="Porcentual 4" xfId="2" xr:uid="{00000000-0005-0000-0000-00000D010000}"/>
    <cellStyle name="Salida 2" xfId="220" xr:uid="{00000000-0005-0000-0000-00000E010000}"/>
    <cellStyle name="Salida 3" xfId="221" xr:uid="{00000000-0005-0000-0000-00000F010000}"/>
    <cellStyle name="Salida 4" xfId="222" xr:uid="{00000000-0005-0000-0000-000010010000}"/>
    <cellStyle name="Salida 5" xfId="223" xr:uid="{00000000-0005-0000-0000-000011010000}"/>
    <cellStyle name="Texto de advertencia 2" xfId="224" xr:uid="{00000000-0005-0000-0000-000012010000}"/>
    <cellStyle name="Texto de advertencia 2 2" xfId="225" xr:uid="{00000000-0005-0000-0000-000013010000}"/>
    <cellStyle name="Texto de advertencia 3" xfId="226" xr:uid="{00000000-0005-0000-0000-000014010000}"/>
    <cellStyle name="Texto de advertencia 4" xfId="227" xr:uid="{00000000-0005-0000-0000-000015010000}"/>
    <cellStyle name="Texto de advertencia 5" xfId="228" xr:uid="{00000000-0005-0000-0000-000016010000}"/>
    <cellStyle name="Texto explicativo 2" xfId="229" xr:uid="{00000000-0005-0000-0000-000017010000}"/>
    <cellStyle name="Texto explicativo 3" xfId="230" xr:uid="{00000000-0005-0000-0000-000018010000}"/>
    <cellStyle name="Texto explicativo 4" xfId="231" xr:uid="{00000000-0005-0000-0000-000019010000}"/>
    <cellStyle name="Texto explicativo 5" xfId="232" xr:uid="{00000000-0005-0000-0000-00001A010000}"/>
    <cellStyle name="Título 1 2" xfId="233" xr:uid="{00000000-0005-0000-0000-00001B010000}"/>
    <cellStyle name="Título 1 3" xfId="234" xr:uid="{00000000-0005-0000-0000-00001C010000}"/>
    <cellStyle name="Título 1 4" xfId="235" xr:uid="{00000000-0005-0000-0000-00001D010000}"/>
    <cellStyle name="Título 1 5" xfId="236" xr:uid="{00000000-0005-0000-0000-00001E010000}"/>
    <cellStyle name="Título 2 2" xfId="237" xr:uid="{00000000-0005-0000-0000-00001F010000}"/>
    <cellStyle name="Título 2 3" xfId="238" xr:uid="{00000000-0005-0000-0000-000020010000}"/>
    <cellStyle name="Título 2 4" xfId="239" xr:uid="{00000000-0005-0000-0000-000021010000}"/>
    <cellStyle name="Título 2 5" xfId="240" xr:uid="{00000000-0005-0000-0000-000022010000}"/>
    <cellStyle name="Título 3 2" xfId="241" xr:uid="{00000000-0005-0000-0000-000023010000}"/>
    <cellStyle name="Título 3 3" xfId="242" xr:uid="{00000000-0005-0000-0000-000024010000}"/>
    <cellStyle name="Título 3 4" xfId="243" xr:uid="{00000000-0005-0000-0000-000025010000}"/>
    <cellStyle name="Título 3 5" xfId="244" xr:uid="{00000000-0005-0000-0000-000026010000}"/>
    <cellStyle name="Título 4" xfId="245" xr:uid="{00000000-0005-0000-0000-000027010000}"/>
    <cellStyle name="Título 5" xfId="246" xr:uid="{00000000-0005-0000-0000-000028010000}"/>
    <cellStyle name="Título 6" xfId="247" xr:uid="{00000000-0005-0000-0000-000029010000}"/>
    <cellStyle name="Título 7" xfId="248" xr:uid="{00000000-0005-0000-0000-00002A010000}"/>
    <cellStyle name="Título 8" xfId="249" xr:uid="{00000000-0005-0000-0000-00002B010000}"/>
    <cellStyle name="Título 9" xfId="250" xr:uid="{00000000-0005-0000-0000-00002C010000}"/>
    <cellStyle name="Total 2" xfId="251" xr:uid="{00000000-0005-0000-0000-00002D010000}"/>
  </cellStyles>
  <dxfs count="278"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277"/>
      <tableStyleElement type="headerRow" dxfId="276"/>
    </tableStyle>
  </tableStyles>
  <colors>
    <mruColors>
      <color rgb="FFEAB200"/>
      <color rgb="FF9E0000"/>
      <color rgb="FF7F7F7F"/>
      <color rgb="FF9DB49C"/>
      <color rgb="FFEDB400"/>
      <color rgb="FF572D5B"/>
      <color rgb="FFEAC000"/>
      <color rgb="FF6E4739"/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46106736657867E-2"/>
          <c:y val="0.19465034722222221"/>
          <c:w val="0.83736548556430435"/>
          <c:h val="0.65938402777777771"/>
        </c:manualLayout>
      </c:layout>
      <c:lineChart>
        <c:grouping val="standard"/>
        <c:varyColors val="0"/>
        <c:ser>
          <c:idx val="1"/>
          <c:order val="0"/>
          <c:tx>
            <c:strRef>
              <c:f>'G1'!$G$9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</c:numCache>
            </c:numRef>
          </c:cat>
          <c:val>
            <c:numRef>
              <c:f>'G1'!$G$10:$G$200</c:f>
              <c:numCache>
                <c:formatCode>0.00</c:formatCode>
                <c:ptCount val="191"/>
                <c:pt idx="0">
                  <c:v>-15.345631093088674</c:v>
                </c:pt>
                <c:pt idx="1">
                  <c:v>-29.742854274216342</c:v>
                </c:pt>
                <c:pt idx="2">
                  <c:v>13.374501722058248</c:v>
                </c:pt>
                <c:pt idx="3">
                  <c:v>19.511113184206451</c:v>
                </c:pt>
                <c:pt idx="4">
                  <c:v>16.372880873185824</c:v>
                </c:pt>
                <c:pt idx="5">
                  <c:v>15.704333575435756</c:v>
                </c:pt>
                <c:pt idx="6">
                  <c:v>10.907191897757585</c:v>
                </c:pt>
                <c:pt idx="7">
                  <c:v>24.44134917522965</c:v>
                </c:pt>
                <c:pt idx="8">
                  <c:v>-0.19778870166602991</c:v>
                </c:pt>
                <c:pt idx="9">
                  <c:v>27.269131132340473</c:v>
                </c:pt>
                <c:pt idx="10">
                  <c:v>23.764171922948812</c:v>
                </c:pt>
                <c:pt idx="11">
                  <c:v>23.190670598412179</c:v>
                </c:pt>
                <c:pt idx="12">
                  <c:v>0.24302404871568581</c:v>
                </c:pt>
                <c:pt idx="13">
                  <c:v>9.7276453584821052</c:v>
                </c:pt>
                <c:pt idx="14">
                  <c:v>13.71374085108471</c:v>
                </c:pt>
                <c:pt idx="15">
                  <c:v>20.835212008264762</c:v>
                </c:pt>
                <c:pt idx="16">
                  <c:v>-8.8200276969622635</c:v>
                </c:pt>
                <c:pt idx="17">
                  <c:v>41.757698962011389</c:v>
                </c:pt>
                <c:pt idx="18">
                  <c:v>37.420412360156305</c:v>
                </c:pt>
                <c:pt idx="19">
                  <c:v>38.33328336953354</c:v>
                </c:pt>
                <c:pt idx="20">
                  <c:v>5.4716699286009982</c:v>
                </c:pt>
                <c:pt idx="21">
                  <c:v>27.520880005752357</c:v>
                </c:pt>
                <c:pt idx="22">
                  <c:v>26.359239520584872</c:v>
                </c:pt>
                <c:pt idx="23">
                  <c:v>15.373049860759219</c:v>
                </c:pt>
                <c:pt idx="24">
                  <c:v>7.0270426939648534</c:v>
                </c:pt>
                <c:pt idx="25">
                  <c:v>-5.6199355839129854</c:v>
                </c:pt>
                <c:pt idx="26">
                  <c:v>-6.7125163338172156</c:v>
                </c:pt>
                <c:pt idx="27">
                  <c:v>6.4953182061773251</c:v>
                </c:pt>
                <c:pt idx="28">
                  <c:v>6.1758899143441868</c:v>
                </c:pt>
                <c:pt idx="29">
                  <c:v>11.095571136413383</c:v>
                </c:pt>
                <c:pt idx="30">
                  <c:v>6.6585682831710669</c:v>
                </c:pt>
                <c:pt idx="31">
                  <c:v>-26.046725802342714</c:v>
                </c:pt>
                <c:pt idx="32">
                  <c:v>-19.378504252011425</c:v>
                </c:pt>
                <c:pt idx="33">
                  <c:v>5.8579130970507629</c:v>
                </c:pt>
                <c:pt idx="34">
                  <c:v>5.9358986221884074</c:v>
                </c:pt>
                <c:pt idx="35">
                  <c:v>-8.5299171925858275</c:v>
                </c:pt>
                <c:pt idx="36">
                  <c:v>5.9984570959990293</c:v>
                </c:pt>
                <c:pt idx="37">
                  <c:v>9.2091665419314683</c:v>
                </c:pt>
                <c:pt idx="38">
                  <c:v>-14.845851217162764</c:v>
                </c:pt>
                <c:pt idx="39">
                  <c:v>0.38972447961707002</c:v>
                </c:pt>
                <c:pt idx="40">
                  <c:v>-18.491389965742062</c:v>
                </c:pt>
                <c:pt idx="41">
                  <c:v>13.137938700473795</c:v>
                </c:pt>
                <c:pt idx="42">
                  <c:v>21.112939820166325</c:v>
                </c:pt>
                <c:pt idx="43">
                  <c:v>8.3840316942582991</c:v>
                </c:pt>
                <c:pt idx="44">
                  <c:v>-19.831848874125463</c:v>
                </c:pt>
                <c:pt idx="45">
                  <c:v>-29.771545768053109</c:v>
                </c:pt>
                <c:pt idx="46">
                  <c:v>-44.614371542169593</c:v>
                </c:pt>
                <c:pt idx="47">
                  <c:v>30.276161263595498</c:v>
                </c:pt>
                <c:pt idx="48">
                  <c:v>8.4912025920854823</c:v>
                </c:pt>
                <c:pt idx="49">
                  <c:v>33.218146862313837</c:v>
                </c:pt>
                <c:pt idx="50">
                  <c:v>35.067735688086962</c:v>
                </c:pt>
                <c:pt idx="51">
                  <c:v>17.850216814239726</c:v>
                </c:pt>
                <c:pt idx="52">
                  <c:v>24.947915827502491</c:v>
                </c:pt>
                <c:pt idx="53">
                  <c:v>33.148496914149725</c:v>
                </c:pt>
                <c:pt idx="54">
                  <c:v>32.309046557716712</c:v>
                </c:pt>
                <c:pt idx="55">
                  <c:v>-16.822664201162933</c:v>
                </c:pt>
                <c:pt idx="56">
                  <c:v>-31.694105568612223</c:v>
                </c:pt>
                <c:pt idx="57">
                  <c:v>-45.695215143488419</c:v>
                </c:pt>
                <c:pt idx="58">
                  <c:v>-11.329481264867882</c:v>
                </c:pt>
                <c:pt idx="59">
                  <c:v>-36.9064658315678</c:v>
                </c:pt>
                <c:pt idx="60">
                  <c:v>-25.913474181493974</c:v>
                </c:pt>
                <c:pt idx="61">
                  <c:v>5.3693456053424553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93-4091-AE00-DCB7272CC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711856"/>
        <c:axId val="469711296"/>
      </c:lineChart>
      <c:dateAx>
        <c:axId val="469711856"/>
        <c:scaling>
          <c:orientation val="minMax"/>
          <c:min val="42156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6971129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69711296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4.9777773596967395E-3"/>
              <c:y val="4.91791824484947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697118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924191591970293E-2"/>
          <c:y val="0.17320742176491624"/>
          <c:w val="0.87318461883033904"/>
          <c:h val="0.56261791295433972"/>
        </c:manualLayout>
      </c:layout>
      <c:lineChart>
        <c:grouping val="standard"/>
        <c:varyColors val="0"/>
        <c:ser>
          <c:idx val="0"/>
          <c:order val="0"/>
          <c:tx>
            <c:strRef>
              <c:f>'G3'!$J$9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</c:numCache>
            </c:numRef>
          </c:cat>
          <c:val>
            <c:numRef>
              <c:f>'G3'!$J$10:$J$200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0</c:v>
                </c:pt>
                <c:pt idx="6">
                  <c:v>66.666666666666657</c:v>
                </c:pt>
                <c:pt idx="7">
                  <c:v>42.857142857142854</c:v>
                </c:pt>
                <c:pt idx="8">
                  <c:v>66.666666666666657</c:v>
                </c:pt>
                <c:pt idx="9">
                  <c:v>50</c:v>
                </c:pt>
                <c:pt idx="10">
                  <c:v>50</c:v>
                </c:pt>
                <c:pt idx="11">
                  <c:v>33.333333333333329</c:v>
                </c:pt>
                <c:pt idx="12">
                  <c:v>33.333333333333329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-42.857142857142854</c:v>
                </c:pt>
                <c:pt idx="17">
                  <c:v>0</c:v>
                </c:pt>
                <c:pt idx="18">
                  <c:v>14.285714285714285</c:v>
                </c:pt>
                <c:pt idx="19">
                  <c:v>16.666666666666664</c:v>
                </c:pt>
                <c:pt idx="20">
                  <c:v>0</c:v>
                </c:pt>
                <c:pt idx="21">
                  <c:v>-50</c:v>
                </c:pt>
                <c:pt idx="22">
                  <c:v>-25</c:v>
                </c:pt>
                <c:pt idx="23">
                  <c:v>25</c:v>
                </c:pt>
                <c:pt idx="24">
                  <c:v>-40</c:v>
                </c:pt>
                <c:pt idx="25">
                  <c:v>0</c:v>
                </c:pt>
                <c:pt idx="26">
                  <c:v>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-40</c:v>
                </c:pt>
                <c:pt idx="31">
                  <c:v>0</c:v>
                </c:pt>
                <c:pt idx="32">
                  <c:v>40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-75</c:v>
                </c:pt>
                <c:pt idx="36">
                  <c:v>-75</c:v>
                </c:pt>
                <c:pt idx="37">
                  <c:v>0</c:v>
                </c:pt>
                <c:pt idx="38">
                  <c:v>0</c:v>
                </c:pt>
                <c:pt idx="39">
                  <c:v>60</c:v>
                </c:pt>
                <c:pt idx="40">
                  <c:v>40</c:v>
                </c:pt>
                <c:pt idx="41">
                  <c:v>40</c:v>
                </c:pt>
                <c:pt idx="42">
                  <c:v>-25</c:v>
                </c:pt>
                <c:pt idx="43">
                  <c:v>-100</c:v>
                </c:pt>
                <c:pt idx="44">
                  <c:v>-25</c:v>
                </c:pt>
                <c:pt idx="45">
                  <c:v>-33.3333333333333</c:v>
                </c:pt>
                <c:pt idx="46">
                  <c:v>75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40</c:v>
                </c:pt>
                <c:pt idx="51">
                  <c:v>25</c:v>
                </c:pt>
                <c:pt idx="52">
                  <c:v>0</c:v>
                </c:pt>
                <c:pt idx="53">
                  <c:v>0</c:v>
                </c:pt>
                <c:pt idx="54">
                  <c:v>-40</c:v>
                </c:pt>
                <c:pt idx="55">
                  <c:v>-75</c:v>
                </c:pt>
                <c:pt idx="56">
                  <c:v>-33.3333333333333</c:v>
                </c:pt>
                <c:pt idx="57">
                  <c:v>33.3333333333333</c:v>
                </c:pt>
                <c:pt idx="58">
                  <c:v>-50</c:v>
                </c:pt>
                <c:pt idx="59">
                  <c:v>-100</c:v>
                </c:pt>
                <c:pt idx="60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7D-457F-A9C6-2A542152CC94}"/>
            </c:ext>
          </c:extLst>
        </c:ser>
        <c:ser>
          <c:idx val="1"/>
          <c:order val="1"/>
          <c:tx>
            <c:strRef>
              <c:f>'G3'!$K$9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</c:numCache>
            </c:numRef>
          </c:cat>
          <c:val>
            <c:numRef>
              <c:f>'G3'!$K$10:$K$200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-28.571428571428569</c:v>
                </c:pt>
                <c:pt idx="6">
                  <c:v>50</c:v>
                </c:pt>
                <c:pt idx="7">
                  <c:v>28.571428571428569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16.666666666666664</c:v>
                </c:pt>
                <c:pt idx="13">
                  <c:v>0</c:v>
                </c:pt>
                <c:pt idx="14">
                  <c:v>28.571428571428569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-25</c:v>
                </c:pt>
                <c:pt idx="22">
                  <c:v>-75</c:v>
                </c:pt>
                <c:pt idx="23">
                  <c:v>25</c:v>
                </c:pt>
                <c:pt idx="24">
                  <c:v>-60</c:v>
                </c:pt>
                <c:pt idx="25">
                  <c:v>-20</c:v>
                </c:pt>
                <c:pt idx="26">
                  <c:v>40</c:v>
                </c:pt>
                <c:pt idx="27">
                  <c:v>-60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-50</c:v>
                </c:pt>
                <c:pt idx="36">
                  <c:v>-75</c:v>
                </c:pt>
                <c:pt idx="37">
                  <c:v>0</c:v>
                </c:pt>
                <c:pt idx="38">
                  <c:v>-25</c:v>
                </c:pt>
                <c:pt idx="39">
                  <c:v>40</c:v>
                </c:pt>
                <c:pt idx="40">
                  <c:v>20</c:v>
                </c:pt>
                <c:pt idx="41">
                  <c:v>40</c:v>
                </c:pt>
                <c:pt idx="42">
                  <c:v>-25</c:v>
                </c:pt>
                <c:pt idx="43">
                  <c:v>0</c:v>
                </c:pt>
                <c:pt idx="44">
                  <c:v>-25</c:v>
                </c:pt>
                <c:pt idx="45">
                  <c:v>0</c:v>
                </c:pt>
                <c:pt idx="46">
                  <c:v>50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20</c:v>
                </c:pt>
                <c:pt idx="51">
                  <c:v>0</c:v>
                </c:pt>
                <c:pt idx="52">
                  <c:v>20</c:v>
                </c:pt>
                <c:pt idx="53">
                  <c:v>0</c:v>
                </c:pt>
                <c:pt idx="54">
                  <c:v>-20</c:v>
                </c:pt>
                <c:pt idx="55">
                  <c:v>-75</c:v>
                </c:pt>
                <c:pt idx="56">
                  <c:v>-33.3333333333333</c:v>
                </c:pt>
                <c:pt idx="57">
                  <c:v>33.3333333333333</c:v>
                </c:pt>
                <c:pt idx="58">
                  <c:v>-50</c:v>
                </c:pt>
                <c:pt idx="59">
                  <c:v>-50</c:v>
                </c:pt>
                <c:pt idx="60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7D-457F-A9C6-2A542152CC94}"/>
            </c:ext>
          </c:extLst>
        </c:ser>
        <c:ser>
          <c:idx val="2"/>
          <c:order val="2"/>
          <c:tx>
            <c:strRef>
              <c:f>'G3'!$L$9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</c:numCache>
            </c:numRef>
          </c:cat>
          <c:val>
            <c:numRef>
              <c:f>'G3'!$L$10:$L$200</c:f>
              <c:numCache>
                <c:formatCode>0.00</c:formatCode>
                <c:ptCount val="191"/>
                <c:pt idx="0">
                  <c:v>0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-14.285714285714285</c:v>
                </c:pt>
                <c:pt idx="4">
                  <c:v>-28.571428571428569</c:v>
                </c:pt>
                <c:pt idx="5">
                  <c:v>-42.857142857142854</c:v>
                </c:pt>
                <c:pt idx="6">
                  <c:v>50</c:v>
                </c:pt>
                <c:pt idx="7">
                  <c:v>-14.285714285714285</c:v>
                </c:pt>
                <c:pt idx="8">
                  <c:v>16.666666666666664</c:v>
                </c:pt>
                <c:pt idx="9">
                  <c:v>66.666666666666657</c:v>
                </c:pt>
                <c:pt idx="10">
                  <c:v>50</c:v>
                </c:pt>
                <c:pt idx="11">
                  <c:v>-16.666666666666664</c:v>
                </c:pt>
                <c:pt idx="12">
                  <c:v>-16.666666666666664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-14.285714285714285</c:v>
                </c:pt>
                <c:pt idx="18">
                  <c:v>0</c:v>
                </c:pt>
                <c:pt idx="19">
                  <c:v>-33.333333333333329</c:v>
                </c:pt>
                <c:pt idx="20">
                  <c:v>-20</c:v>
                </c:pt>
                <c:pt idx="21">
                  <c:v>-25</c:v>
                </c:pt>
                <c:pt idx="22">
                  <c:v>-75</c:v>
                </c:pt>
                <c:pt idx="23">
                  <c:v>0</c:v>
                </c:pt>
                <c:pt idx="24">
                  <c:v>-40</c:v>
                </c:pt>
                <c:pt idx="25">
                  <c:v>0</c:v>
                </c:pt>
                <c:pt idx="26">
                  <c:v>-20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-33.333333333333329</c:v>
                </c:pt>
                <c:pt idx="34">
                  <c:v>-50</c:v>
                </c:pt>
                <c:pt idx="35">
                  <c:v>-50</c:v>
                </c:pt>
                <c:pt idx="36">
                  <c:v>-50</c:v>
                </c:pt>
                <c:pt idx="37">
                  <c:v>0</c:v>
                </c:pt>
                <c:pt idx="38">
                  <c:v>-25</c:v>
                </c:pt>
                <c:pt idx="39">
                  <c:v>20</c:v>
                </c:pt>
                <c:pt idx="40">
                  <c:v>0</c:v>
                </c:pt>
                <c:pt idx="41">
                  <c:v>-20</c:v>
                </c:pt>
                <c:pt idx="42">
                  <c:v>-50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25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-20</c:v>
                </c:pt>
                <c:pt idx="54">
                  <c:v>20</c:v>
                </c:pt>
                <c:pt idx="55">
                  <c:v>-50</c:v>
                </c:pt>
                <c:pt idx="56">
                  <c:v>0</c:v>
                </c:pt>
                <c:pt idx="57">
                  <c:v>-66.6666666666667</c:v>
                </c:pt>
                <c:pt idx="58">
                  <c:v>-50</c:v>
                </c:pt>
                <c:pt idx="59">
                  <c:v>-50</c:v>
                </c:pt>
                <c:pt idx="60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7D-457F-A9C6-2A542152CC94}"/>
            </c:ext>
          </c:extLst>
        </c:ser>
        <c:ser>
          <c:idx val="3"/>
          <c:order val="3"/>
          <c:tx>
            <c:strRef>
              <c:f>'G3'!$M$9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</c:numCache>
            </c:numRef>
          </c:cat>
          <c:val>
            <c:numRef>
              <c:f>'G3'!$M$10:$M$200</c:f>
              <c:numCache>
                <c:formatCode>0.00</c:formatCode>
                <c:ptCount val="191"/>
                <c:pt idx="0">
                  <c:v>-28.571428571428569</c:v>
                </c:pt>
                <c:pt idx="1">
                  <c:v>0</c:v>
                </c:pt>
                <c:pt idx="2">
                  <c:v>-28.571428571428569</c:v>
                </c:pt>
                <c:pt idx="3">
                  <c:v>-14.285714285714285</c:v>
                </c:pt>
                <c:pt idx="4">
                  <c:v>-57.142857142857139</c:v>
                </c:pt>
                <c:pt idx="5">
                  <c:v>-28.571428571428569</c:v>
                </c:pt>
                <c:pt idx="6">
                  <c:v>0</c:v>
                </c:pt>
                <c:pt idx="7">
                  <c:v>-42.857142857142854</c:v>
                </c:pt>
                <c:pt idx="8">
                  <c:v>0</c:v>
                </c:pt>
                <c:pt idx="9">
                  <c:v>-16.666666666666664</c:v>
                </c:pt>
                <c:pt idx="10">
                  <c:v>0</c:v>
                </c:pt>
                <c:pt idx="11">
                  <c:v>-50</c:v>
                </c:pt>
                <c:pt idx="12">
                  <c:v>-50</c:v>
                </c:pt>
                <c:pt idx="13">
                  <c:v>0</c:v>
                </c:pt>
                <c:pt idx="14">
                  <c:v>14.285714285714285</c:v>
                </c:pt>
                <c:pt idx="15">
                  <c:v>-28.571428571428569</c:v>
                </c:pt>
                <c:pt idx="16">
                  <c:v>-57.142857142857139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-66.666666666666657</c:v>
                </c:pt>
                <c:pt idx="20">
                  <c:v>-20</c:v>
                </c:pt>
                <c:pt idx="21">
                  <c:v>-75</c:v>
                </c:pt>
                <c:pt idx="22">
                  <c:v>-75</c:v>
                </c:pt>
                <c:pt idx="23">
                  <c:v>-75</c:v>
                </c:pt>
                <c:pt idx="24">
                  <c:v>-60</c:v>
                </c:pt>
                <c:pt idx="25">
                  <c:v>-40</c:v>
                </c:pt>
                <c:pt idx="26">
                  <c:v>-40</c:v>
                </c:pt>
                <c:pt idx="27">
                  <c:v>-60</c:v>
                </c:pt>
                <c:pt idx="28">
                  <c:v>-40</c:v>
                </c:pt>
                <c:pt idx="29">
                  <c:v>-50</c:v>
                </c:pt>
                <c:pt idx="30">
                  <c:v>-40</c:v>
                </c:pt>
                <c:pt idx="31">
                  <c:v>-60</c:v>
                </c:pt>
                <c:pt idx="32">
                  <c:v>-20</c:v>
                </c:pt>
                <c:pt idx="33">
                  <c:v>-100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-50</c:v>
                </c:pt>
                <c:pt idx="39">
                  <c:v>-20</c:v>
                </c:pt>
                <c:pt idx="40">
                  <c:v>-60</c:v>
                </c:pt>
                <c:pt idx="41">
                  <c:v>-80</c:v>
                </c:pt>
                <c:pt idx="42">
                  <c:v>-50</c:v>
                </c:pt>
                <c:pt idx="43">
                  <c:v>0</c:v>
                </c:pt>
                <c:pt idx="44">
                  <c:v>-25</c:v>
                </c:pt>
                <c:pt idx="45">
                  <c:v>0</c:v>
                </c:pt>
                <c:pt idx="46">
                  <c:v>-50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-20</c:v>
                </c:pt>
                <c:pt idx="51">
                  <c:v>-25</c:v>
                </c:pt>
                <c:pt idx="52">
                  <c:v>0</c:v>
                </c:pt>
                <c:pt idx="53">
                  <c:v>-20</c:v>
                </c:pt>
                <c:pt idx="54">
                  <c:v>-20</c:v>
                </c:pt>
                <c:pt idx="55">
                  <c:v>-25</c:v>
                </c:pt>
                <c:pt idx="56">
                  <c:v>0</c:v>
                </c:pt>
                <c:pt idx="57">
                  <c:v>-66.6666666666667</c:v>
                </c:pt>
                <c:pt idx="58">
                  <c:v>-25</c:v>
                </c:pt>
                <c:pt idx="59">
                  <c:v>-50</c:v>
                </c:pt>
                <c:pt idx="60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7D-457F-A9C6-2A542152C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6158704"/>
        <c:axId val="266159264"/>
      </c:lineChart>
      <c:dateAx>
        <c:axId val="266158704"/>
        <c:scaling>
          <c:orientation val="minMax"/>
          <c:min val="42156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26615926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2661592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6615870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449174142356E-2"/>
          <c:y val="0.8880555555555556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2226372791709089"/>
          <c:w val="0.91369475831242464"/>
          <c:h val="0.7655127252204631"/>
        </c:manualLayout>
      </c:layout>
      <c:lineChart>
        <c:grouping val="standard"/>
        <c:varyColors val="0"/>
        <c:ser>
          <c:idx val="0"/>
          <c:order val="0"/>
          <c:tx>
            <c:strRef>
              <c:f>'G4'!$F$7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</c:numCache>
            </c:numRef>
          </c:cat>
          <c:val>
            <c:numRef>
              <c:f>'G4'!$F$8:$F$198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0</c:v>
                </c:pt>
                <c:pt idx="10">
                  <c:v>0</c:v>
                </c:pt>
                <c:pt idx="11">
                  <c:v>-13.333333333333334</c:v>
                </c:pt>
                <c:pt idx="12">
                  <c:v>0</c:v>
                </c:pt>
                <c:pt idx="13">
                  <c:v>5.8823529411764701</c:v>
                </c:pt>
                <c:pt idx="14">
                  <c:v>-9.0909090909090917</c:v>
                </c:pt>
                <c:pt idx="15">
                  <c:v>18.75</c:v>
                </c:pt>
                <c:pt idx="16">
                  <c:v>18.75</c:v>
                </c:pt>
                <c:pt idx="17">
                  <c:v>7.6923076923076925</c:v>
                </c:pt>
                <c:pt idx="18">
                  <c:v>43.75</c:v>
                </c:pt>
                <c:pt idx="19">
                  <c:v>43.75</c:v>
                </c:pt>
                <c:pt idx="20">
                  <c:v>37.5</c:v>
                </c:pt>
                <c:pt idx="21">
                  <c:v>42.857142857142854</c:v>
                </c:pt>
                <c:pt idx="22">
                  <c:v>41.6666666666667</c:v>
                </c:pt>
                <c:pt idx="23">
                  <c:v>6.6666666666666696</c:v>
                </c:pt>
                <c:pt idx="24">
                  <c:v>-30</c:v>
                </c:pt>
                <c:pt idx="25">
                  <c:v>-9.0909090909090899</c:v>
                </c:pt>
                <c:pt idx="26">
                  <c:v>23.076923076923102</c:v>
                </c:pt>
                <c:pt idx="27">
                  <c:v>25</c:v>
                </c:pt>
                <c:pt idx="28">
                  <c:v>53.3333333333333</c:v>
                </c:pt>
                <c:pt idx="29">
                  <c:v>45</c:v>
                </c:pt>
                <c:pt idx="30">
                  <c:v>52.941176470588204</c:v>
                </c:pt>
                <c:pt idx="31">
                  <c:v>37.5</c:v>
                </c:pt>
                <c:pt idx="32">
                  <c:v>0</c:v>
                </c:pt>
                <c:pt idx="33">
                  <c:v>33.3333333333333</c:v>
                </c:pt>
                <c:pt idx="34">
                  <c:v>0</c:v>
                </c:pt>
                <c:pt idx="35">
                  <c:v>-21.052631578947402</c:v>
                </c:pt>
                <c:pt idx="36">
                  <c:v>-31.818181818181802</c:v>
                </c:pt>
                <c:pt idx="37">
                  <c:v>-27.7777777777778</c:v>
                </c:pt>
                <c:pt idx="38">
                  <c:v>-31.578947368421101</c:v>
                </c:pt>
                <c:pt idx="39">
                  <c:v>-31.578947368421101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E9-40CF-ADF4-193118DB83C7}"/>
            </c:ext>
          </c:extLst>
        </c:ser>
        <c:ser>
          <c:idx val="1"/>
          <c:order val="1"/>
          <c:tx>
            <c:strRef>
              <c:f>'G4'!$G$7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</c:numCache>
            </c:numRef>
          </c:cat>
          <c:val>
            <c:numRef>
              <c:f>'G4'!$G$8:$G$198</c:f>
              <c:numCache>
                <c:formatCode>0.0</c:formatCode>
                <c:ptCount val="191"/>
                <c:pt idx="0">
                  <c:v>20.941710603538063</c:v>
                </c:pt>
                <c:pt idx="1">
                  <c:v>-18.477218102133318</c:v>
                </c:pt>
                <c:pt idx="2">
                  <c:v>-64.513918222040616</c:v>
                </c:pt>
                <c:pt idx="3">
                  <c:v>-43.723860329380379</c:v>
                </c:pt>
                <c:pt idx="4">
                  <c:v>-14.618645283065144</c:v>
                </c:pt>
                <c:pt idx="5">
                  <c:v>-52.640196991780684</c:v>
                </c:pt>
                <c:pt idx="6">
                  <c:v>-51.447769508194497</c:v>
                </c:pt>
                <c:pt idx="7">
                  <c:v>-51.325274620614103</c:v>
                </c:pt>
                <c:pt idx="8">
                  <c:v>-51.22881768643974</c:v>
                </c:pt>
                <c:pt idx="9">
                  <c:v>1.7294632258684879</c:v>
                </c:pt>
                <c:pt idx="10">
                  <c:v>-3.0764963554531946</c:v>
                </c:pt>
                <c:pt idx="11">
                  <c:v>10.88371766100869</c:v>
                </c:pt>
                <c:pt idx="12">
                  <c:v>4.9567928092520903</c:v>
                </c:pt>
                <c:pt idx="13">
                  <c:v>3.5753670453315594</c:v>
                </c:pt>
                <c:pt idx="14">
                  <c:v>-4.1944298332988472</c:v>
                </c:pt>
                <c:pt idx="15">
                  <c:v>17.97240566140438</c:v>
                </c:pt>
                <c:pt idx="16">
                  <c:v>17.204591583147476</c:v>
                </c:pt>
                <c:pt idx="17">
                  <c:v>6.8934328873853872</c:v>
                </c:pt>
                <c:pt idx="18">
                  <c:v>33.260665849472069</c:v>
                </c:pt>
                <c:pt idx="19">
                  <c:v>28.175026317480427</c:v>
                </c:pt>
                <c:pt idx="20">
                  <c:v>33.289667300177946</c:v>
                </c:pt>
                <c:pt idx="21">
                  <c:v>18.602808943139127</c:v>
                </c:pt>
                <c:pt idx="22">
                  <c:v>1.3479495942907058</c:v>
                </c:pt>
                <c:pt idx="23">
                  <c:v>14.978535535797302</c:v>
                </c:pt>
                <c:pt idx="24">
                  <c:v>4.6170728025882912</c:v>
                </c:pt>
                <c:pt idx="25">
                  <c:v>0.49168272696004239</c:v>
                </c:pt>
                <c:pt idx="26">
                  <c:v>16.933785616205512</c:v>
                </c:pt>
                <c:pt idx="27">
                  <c:v>14.490004187914518</c:v>
                </c:pt>
                <c:pt idx="28">
                  <c:v>48.111724231384471</c:v>
                </c:pt>
                <c:pt idx="29">
                  <c:v>51.964188438265936</c:v>
                </c:pt>
                <c:pt idx="30">
                  <c:v>32.13342455908338</c:v>
                </c:pt>
                <c:pt idx="31">
                  <c:v>39.94653185018187</c:v>
                </c:pt>
                <c:pt idx="32">
                  <c:v>19.149839266786511</c:v>
                </c:pt>
                <c:pt idx="33">
                  <c:v>34.519115101242079</c:v>
                </c:pt>
                <c:pt idx="34">
                  <c:v>22.886410068950045</c:v>
                </c:pt>
                <c:pt idx="35">
                  <c:v>11.753545889744831</c:v>
                </c:pt>
                <c:pt idx="36">
                  <c:v>13.491223001292479</c:v>
                </c:pt>
                <c:pt idx="37">
                  <c:v>7.4596287943880792</c:v>
                </c:pt>
                <c:pt idx="38">
                  <c:v>-4.4286852880173093</c:v>
                </c:pt>
                <c:pt idx="39">
                  <c:v>-3.8534827692971301</c:v>
                </c:pt>
                <c:pt idx="40">
                  <c:v>13.179980398922176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E9-40CF-ADF4-193118DB83C7}"/>
            </c:ext>
          </c:extLst>
        </c:ser>
        <c:ser>
          <c:idx val="2"/>
          <c:order val="2"/>
          <c:tx>
            <c:strRef>
              <c:f>'G4'!$H$7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</c:numCache>
            </c:numRef>
          </c:cat>
          <c:val>
            <c:numRef>
              <c:f>'G4'!$H$8:$H$198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20</c:v>
                </c:pt>
                <c:pt idx="10">
                  <c:v>6.666666666666667</c:v>
                </c:pt>
                <c:pt idx="11">
                  <c:v>13.333333333333334</c:v>
                </c:pt>
                <c:pt idx="12">
                  <c:v>29.411764705882355</c:v>
                </c:pt>
                <c:pt idx="13">
                  <c:v>17.647058823529413</c:v>
                </c:pt>
                <c:pt idx="14">
                  <c:v>0</c:v>
                </c:pt>
                <c:pt idx="15">
                  <c:v>6.25</c:v>
                </c:pt>
                <c:pt idx="16">
                  <c:v>-6.25</c:v>
                </c:pt>
                <c:pt idx="17">
                  <c:v>0</c:v>
                </c:pt>
                <c:pt idx="18">
                  <c:v>0</c:v>
                </c:pt>
                <c:pt idx="19">
                  <c:v>6.25</c:v>
                </c:pt>
                <c:pt idx="20">
                  <c:v>18.75</c:v>
                </c:pt>
                <c:pt idx="21">
                  <c:v>7.1428571428571423</c:v>
                </c:pt>
                <c:pt idx="22">
                  <c:v>16.6666666666667</c:v>
                </c:pt>
                <c:pt idx="23">
                  <c:v>-6.6666666666666696</c:v>
                </c:pt>
                <c:pt idx="24">
                  <c:v>-10</c:v>
                </c:pt>
                <c:pt idx="25">
                  <c:v>18.181818181818198</c:v>
                </c:pt>
                <c:pt idx="26">
                  <c:v>38.461538461538503</c:v>
                </c:pt>
                <c:pt idx="27">
                  <c:v>0</c:v>
                </c:pt>
                <c:pt idx="28">
                  <c:v>40</c:v>
                </c:pt>
                <c:pt idx="29">
                  <c:v>35</c:v>
                </c:pt>
                <c:pt idx="30">
                  <c:v>35.294117647058798</c:v>
                </c:pt>
                <c:pt idx="31">
                  <c:v>43.75</c:v>
                </c:pt>
                <c:pt idx="32">
                  <c:v>13.3333333333333</c:v>
                </c:pt>
                <c:pt idx="33">
                  <c:v>26.6666666666667</c:v>
                </c:pt>
                <c:pt idx="34">
                  <c:v>16.6666666666667</c:v>
                </c:pt>
                <c:pt idx="35">
                  <c:v>-5.2631578947368398</c:v>
                </c:pt>
                <c:pt idx="36">
                  <c:v>4.5454545454545494</c:v>
                </c:pt>
                <c:pt idx="37">
                  <c:v>11.1111111111111</c:v>
                </c:pt>
                <c:pt idx="38">
                  <c:v>5.2631578947368398</c:v>
                </c:pt>
                <c:pt idx="39">
                  <c:v>0</c:v>
                </c:pt>
                <c:pt idx="40">
                  <c:v>4.7619047619047601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E9-40CF-ADF4-193118DB83C7}"/>
            </c:ext>
          </c:extLst>
        </c:ser>
        <c:ser>
          <c:idx val="3"/>
          <c:order val="3"/>
          <c:tx>
            <c:strRef>
              <c:f>'G4'!$I$7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</c:numCache>
            </c:numRef>
          </c:cat>
          <c:val>
            <c:numRef>
              <c:f>'G4'!$I$8:$I$198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13.333333333333334</c:v>
                </c:pt>
                <c:pt idx="10">
                  <c:v>6.666666666666667</c:v>
                </c:pt>
                <c:pt idx="11">
                  <c:v>26.666666666666668</c:v>
                </c:pt>
                <c:pt idx="12">
                  <c:v>5.8823529411764701</c:v>
                </c:pt>
                <c:pt idx="13">
                  <c:v>17.647058823529413</c:v>
                </c:pt>
                <c:pt idx="14">
                  <c:v>-18.181818181818183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6.25</c:v>
                </c:pt>
                <c:pt idx="19">
                  <c:v>12.5</c:v>
                </c:pt>
                <c:pt idx="20">
                  <c:v>12.5</c:v>
                </c:pt>
                <c:pt idx="21">
                  <c:v>0</c:v>
                </c:pt>
                <c:pt idx="22">
                  <c:v>0</c:v>
                </c:pt>
                <c:pt idx="23">
                  <c:v>6.6666666666666696</c:v>
                </c:pt>
                <c:pt idx="24">
                  <c:v>-30</c:v>
                </c:pt>
                <c:pt idx="25">
                  <c:v>18.181818181818198</c:v>
                </c:pt>
                <c:pt idx="26">
                  <c:v>23.076923076923102</c:v>
                </c:pt>
                <c:pt idx="27">
                  <c:v>8.3333333333333304</c:v>
                </c:pt>
                <c:pt idx="28">
                  <c:v>6.6666666666666696</c:v>
                </c:pt>
                <c:pt idx="29">
                  <c:v>5</c:v>
                </c:pt>
                <c:pt idx="30">
                  <c:v>11.764705882352899</c:v>
                </c:pt>
                <c:pt idx="31">
                  <c:v>12.5</c:v>
                </c:pt>
                <c:pt idx="32">
                  <c:v>-20</c:v>
                </c:pt>
                <c:pt idx="33">
                  <c:v>-6.6666666666666696</c:v>
                </c:pt>
                <c:pt idx="34">
                  <c:v>-16.6666666666667</c:v>
                </c:pt>
                <c:pt idx="35">
                  <c:v>5.2631578947368398</c:v>
                </c:pt>
                <c:pt idx="36">
                  <c:v>-9.0909090909090899</c:v>
                </c:pt>
                <c:pt idx="37">
                  <c:v>-16.6666666666667</c:v>
                </c:pt>
                <c:pt idx="38">
                  <c:v>-10.526315789473701</c:v>
                </c:pt>
                <c:pt idx="39">
                  <c:v>-5.2631578947368398</c:v>
                </c:pt>
                <c:pt idx="40">
                  <c:v>-23.8095238095238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E9-40CF-ADF4-193118DB8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141440"/>
        <c:axId val="172142000"/>
      </c:lineChart>
      <c:dateAx>
        <c:axId val="172141440"/>
        <c:scaling>
          <c:orientation val="minMax"/>
          <c:min val="42156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72142000"/>
        <c:crosses val="autoZero"/>
        <c:auto val="1"/>
        <c:lblOffset val="100"/>
        <c:baseTimeUnit val="months"/>
        <c:majorUnit val="12"/>
        <c:majorTimeUnit val="months"/>
      </c:dateAx>
      <c:valAx>
        <c:axId val="1721420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1721414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056583836111406E-2"/>
          <c:y val="9.897390965771044E-2"/>
          <c:w val="0.89671268364181733"/>
          <c:h val="0.76847409803671662"/>
        </c:manualLayout>
      </c:layout>
      <c:lineChart>
        <c:grouping val="standard"/>
        <c:varyColors val="0"/>
        <c:ser>
          <c:idx val="0"/>
          <c:order val="0"/>
          <c:tx>
            <c:strRef>
              <c:f>'G4'!$J$7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</c:numCache>
            </c:numRef>
          </c:cat>
          <c:val>
            <c:numRef>
              <c:f>'G4'!$J$8:$J$198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28.571428571428569</c:v>
                </c:pt>
                <c:pt idx="2">
                  <c:v>44.444444444444443</c:v>
                </c:pt>
                <c:pt idx="3">
                  <c:v>25</c:v>
                </c:pt>
                <c:pt idx="4">
                  <c:v>-14.285714285714285</c:v>
                </c:pt>
                <c:pt idx="5">
                  <c:v>23.076923076923077</c:v>
                </c:pt>
                <c:pt idx="6">
                  <c:v>18.181818181818183</c:v>
                </c:pt>
                <c:pt idx="7">
                  <c:v>33.333333333333329</c:v>
                </c:pt>
                <c:pt idx="8">
                  <c:v>-10</c:v>
                </c:pt>
                <c:pt idx="9">
                  <c:v>25</c:v>
                </c:pt>
                <c:pt idx="10">
                  <c:v>-20</c:v>
                </c:pt>
                <c:pt idx="11">
                  <c:v>10</c:v>
                </c:pt>
                <c:pt idx="12">
                  <c:v>30</c:v>
                </c:pt>
                <c:pt idx="13">
                  <c:v>33.333333333333329</c:v>
                </c:pt>
                <c:pt idx="14">
                  <c:v>0</c:v>
                </c:pt>
                <c:pt idx="15">
                  <c:v>0</c:v>
                </c:pt>
                <c:pt idx="16">
                  <c:v>22.222222222222221</c:v>
                </c:pt>
                <c:pt idx="17">
                  <c:v>22.222222222222221</c:v>
                </c:pt>
                <c:pt idx="18">
                  <c:v>0</c:v>
                </c:pt>
                <c:pt idx="19">
                  <c:v>33.333333333333329</c:v>
                </c:pt>
                <c:pt idx="20">
                  <c:v>14.285714285714285</c:v>
                </c:pt>
                <c:pt idx="21">
                  <c:v>75</c:v>
                </c:pt>
                <c:pt idx="22">
                  <c:v>83.3333333333333</c:v>
                </c:pt>
                <c:pt idx="23">
                  <c:v>28.571428571428598</c:v>
                </c:pt>
                <c:pt idx="24">
                  <c:v>-50</c:v>
                </c:pt>
                <c:pt idx="25">
                  <c:v>0</c:v>
                </c:pt>
                <c:pt idx="26">
                  <c:v>12.5</c:v>
                </c:pt>
                <c:pt idx="27">
                  <c:v>0</c:v>
                </c:pt>
                <c:pt idx="28">
                  <c:v>44.4444444444444</c:v>
                </c:pt>
                <c:pt idx="29">
                  <c:v>33.3333333333333</c:v>
                </c:pt>
                <c:pt idx="30">
                  <c:v>28.571428571428598</c:v>
                </c:pt>
                <c:pt idx="31">
                  <c:v>33.3333333333333</c:v>
                </c:pt>
                <c:pt idx="32">
                  <c:v>33.3333333333333</c:v>
                </c:pt>
                <c:pt idx="33">
                  <c:v>16.6666666666667</c:v>
                </c:pt>
                <c:pt idx="34">
                  <c:v>-20</c:v>
                </c:pt>
                <c:pt idx="35">
                  <c:v>-33.3333333333333</c:v>
                </c:pt>
                <c:pt idx="36">
                  <c:v>-40</c:v>
                </c:pt>
                <c:pt idx="37">
                  <c:v>-60</c:v>
                </c:pt>
                <c:pt idx="38">
                  <c:v>-50</c:v>
                </c:pt>
                <c:pt idx="39">
                  <c:v>-60</c:v>
                </c:pt>
                <c:pt idx="40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59-46AC-970B-E9D1BC7630F8}"/>
            </c:ext>
          </c:extLst>
        </c:ser>
        <c:ser>
          <c:idx val="1"/>
          <c:order val="1"/>
          <c:tx>
            <c:strRef>
              <c:f>'G4'!$K$7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</c:numCache>
            </c:numRef>
          </c:cat>
          <c:val>
            <c:numRef>
              <c:f>'G4'!$K$8:$K$198</c:f>
              <c:numCache>
                <c:formatCode>0.0</c:formatCode>
                <c:ptCount val="191"/>
                <c:pt idx="0">
                  <c:v>21.89823075742672</c:v>
                </c:pt>
                <c:pt idx="1">
                  <c:v>6.7031498002477639</c:v>
                </c:pt>
                <c:pt idx="2">
                  <c:v>10.68679557623059</c:v>
                </c:pt>
                <c:pt idx="3">
                  <c:v>0</c:v>
                </c:pt>
                <c:pt idx="4">
                  <c:v>-2.9953176472343301</c:v>
                </c:pt>
                <c:pt idx="5">
                  <c:v>-1.6492272384543898</c:v>
                </c:pt>
                <c:pt idx="6">
                  <c:v>9.9878013725739283</c:v>
                </c:pt>
                <c:pt idx="7">
                  <c:v>12.884576938655574</c:v>
                </c:pt>
                <c:pt idx="8">
                  <c:v>12.000602721790912</c:v>
                </c:pt>
                <c:pt idx="9">
                  <c:v>5.9396700714866846</c:v>
                </c:pt>
                <c:pt idx="10">
                  <c:v>7.9238365012349545</c:v>
                </c:pt>
                <c:pt idx="11">
                  <c:v>-41.006482743235274</c:v>
                </c:pt>
                <c:pt idx="12">
                  <c:v>0.90639546555721706</c:v>
                </c:pt>
                <c:pt idx="13">
                  <c:v>46.909790021668158</c:v>
                </c:pt>
                <c:pt idx="14">
                  <c:v>9.1377108276774699</c:v>
                </c:pt>
                <c:pt idx="15">
                  <c:v>-0.25882021903680247</c:v>
                </c:pt>
                <c:pt idx="16">
                  <c:v>-13.308734067583462</c:v>
                </c:pt>
                <c:pt idx="17">
                  <c:v>-9.5036049741939941</c:v>
                </c:pt>
                <c:pt idx="18">
                  <c:v>-2.4401636561402684</c:v>
                </c:pt>
                <c:pt idx="19">
                  <c:v>25.377762721448477</c:v>
                </c:pt>
                <c:pt idx="20">
                  <c:v>33.135030919506264</c:v>
                </c:pt>
                <c:pt idx="21">
                  <c:v>16.132678125922112</c:v>
                </c:pt>
                <c:pt idx="22">
                  <c:v>9.7805657487822462</c:v>
                </c:pt>
                <c:pt idx="23">
                  <c:v>-3.391166855669566</c:v>
                </c:pt>
                <c:pt idx="24">
                  <c:v>-32.602431465415911</c:v>
                </c:pt>
                <c:pt idx="25">
                  <c:v>-5.9627901538146348</c:v>
                </c:pt>
                <c:pt idx="26">
                  <c:v>-3.9656151800452988</c:v>
                </c:pt>
                <c:pt idx="27">
                  <c:v>-7.0637965957487916</c:v>
                </c:pt>
                <c:pt idx="28">
                  <c:v>-15.865705087275506</c:v>
                </c:pt>
                <c:pt idx="29">
                  <c:v>0</c:v>
                </c:pt>
                <c:pt idx="30">
                  <c:v>1.1057108112249348</c:v>
                </c:pt>
                <c:pt idx="31">
                  <c:v>22.914634452785585</c:v>
                </c:pt>
                <c:pt idx="32">
                  <c:v>-1.0658367361731207</c:v>
                </c:pt>
                <c:pt idx="33">
                  <c:v>-3.5452419194952687</c:v>
                </c:pt>
                <c:pt idx="34">
                  <c:v>3.1922545953481123</c:v>
                </c:pt>
                <c:pt idx="35">
                  <c:v>-22.187721446535168</c:v>
                </c:pt>
                <c:pt idx="36">
                  <c:v>-15.894401617354898</c:v>
                </c:pt>
                <c:pt idx="37">
                  <c:v>-27.976557657959379</c:v>
                </c:pt>
                <c:pt idx="38">
                  <c:v>-59.505403782322915</c:v>
                </c:pt>
                <c:pt idx="39">
                  <c:v>-74.430819992683752</c:v>
                </c:pt>
                <c:pt idx="40">
                  <c:v>-16.368791994900604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59-46AC-970B-E9D1BC7630F8}"/>
            </c:ext>
          </c:extLst>
        </c:ser>
        <c:ser>
          <c:idx val="2"/>
          <c:order val="2"/>
          <c:tx>
            <c:strRef>
              <c:f>'G4'!$L$7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</c:numCache>
            </c:numRef>
          </c:cat>
          <c:val>
            <c:numRef>
              <c:f>'G4'!$L$8:$L$198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7.1428571428571423</c:v>
                </c:pt>
                <c:pt idx="2">
                  <c:v>33.333333333333329</c:v>
                </c:pt>
                <c:pt idx="3">
                  <c:v>12.5</c:v>
                </c:pt>
                <c:pt idx="4">
                  <c:v>7.1428571428571423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11.111111111111111</c:v>
                </c:pt>
                <c:pt idx="8">
                  <c:v>20</c:v>
                </c:pt>
                <c:pt idx="9">
                  <c:v>0</c:v>
                </c:pt>
                <c:pt idx="10">
                  <c:v>10</c:v>
                </c:pt>
                <c:pt idx="11">
                  <c:v>10</c:v>
                </c:pt>
                <c:pt idx="12">
                  <c:v>30</c:v>
                </c:pt>
                <c:pt idx="13">
                  <c:v>11.111111111111111</c:v>
                </c:pt>
                <c:pt idx="14">
                  <c:v>42.857142857142854</c:v>
                </c:pt>
                <c:pt idx="15">
                  <c:v>0</c:v>
                </c:pt>
                <c:pt idx="16">
                  <c:v>22.222222222222221</c:v>
                </c:pt>
                <c:pt idx="17">
                  <c:v>11.111111111111111</c:v>
                </c:pt>
                <c:pt idx="18">
                  <c:v>22.222222222222221</c:v>
                </c:pt>
                <c:pt idx="19">
                  <c:v>11.111111111111111</c:v>
                </c:pt>
                <c:pt idx="20">
                  <c:v>0</c:v>
                </c:pt>
                <c:pt idx="21">
                  <c:v>25</c:v>
                </c:pt>
                <c:pt idx="22">
                  <c:v>33.3333333333333</c:v>
                </c:pt>
                <c:pt idx="23">
                  <c:v>0</c:v>
                </c:pt>
                <c:pt idx="24">
                  <c:v>-10</c:v>
                </c:pt>
                <c:pt idx="25">
                  <c:v>11.1111111111111</c:v>
                </c:pt>
                <c:pt idx="26">
                  <c:v>12.5</c:v>
                </c:pt>
                <c:pt idx="27">
                  <c:v>42.857142857142897</c:v>
                </c:pt>
                <c:pt idx="28">
                  <c:v>33.3333333333333</c:v>
                </c:pt>
                <c:pt idx="29">
                  <c:v>44.4444444444444</c:v>
                </c:pt>
                <c:pt idx="30">
                  <c:v>14.285714285714299</c:v>
                </c:pt>
                <c:pt idx="31">
                  <c:v>16.6666666666667</c:v>
                </c:pt>
                <c:pt idx="32">
                  <c:v>33.3333333333333</c:v>
                </c:pt>
                <c:pt idx="33">
                  <c:v>16.6666666666667</c:v>
                </c:pt>
                <c:pt idx="34">
                  <c:v>-20</c:v>
                </c:pt>
                <c:pt idx="35">
                  <c:v>33.3333333333333</c:v>
                </c:pt>
                <c:pt idx="36">
                  <c:v>-40</c:v>
                </c:pt>
                <c:pt idx="37">
                  <c:v>0</c:v>
                </c:pt>
                <c:pt idx="38">
                  <c:v>-25</c:v>
                </c:pt>
                <c:pt idx="39">
                  <c:v>0</c:v>
                </c:pt>
                <c:pt idx="40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59-46AC-970B-E9D1BC7630F8}"/>
            </c:ext>
          </c:extLst>
        </c:ser>
        <c:ser>
          <c:idx val="3"/>
          <c:order val="3"/>
          <c:tx>
            <c:strRef>
              <c:f>'G4'!$M$7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</c:numCache>
            </c:numRef>
          </c:cat>
          <c:val>
            <c:numRef>
              <c:f>'G4'!$M$8:$M$198</c:f>
              <c:numCache>
                <c:formatCode>0.0</c:formatCode>
                <c:ptCount val="191"/>
                <c:pt idx="0">
                  <c:v>0</c:v>
                </c:pt>
                <c:pt idx="1">
                  <c:v>-7.1428571428571423</c:v>
                </c:pt>
                <c:pt idx="2">
                  <c:v>-11.111111111111111</c:v>
                </c:pt>
                <c:pt idx="3">
                  <c:v>12.5</c:v>
                </c:pt>
                <c:pt idx="4">
                  <c:v>0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-10</c:v>
                </c:pt>
                <c:pt idx="13">
                  <c:v>-11.111111111111111</c:v>
                </c:pt>
                <c:pt idx="14">
                  <c:v>14.285714285714285</c:v>
                </c:pt>
                <c:pt idx="15">
                  <c:v>-11.111111111111111</c:v>
                </c:pt>
                <c:pt idx="16">
                  <c:v>0</c:v>
                </c:pt>
                <c:pt idx="17">
                  <c:v>11.111111111111111</c:v>
                </c:pt>
                <c:pt idx="18">
                  <c:v>11.111111111111111</c:v>
                </c:pt>
                <c:pt idx="19">
                  <c:v>0</c:v>
                </c:pt>
                <c:pt idx="20">
                  <c:v>14.285714285714285</c:v>
                </c:pt>
                <c:pt idx="21">
                  <c:v>12.5</c:v>
                </c:pt>
                <c:pt idx="22">
                  <c:v>0</c:v>
                </c:pt>
                <c:pt idx="23">
                  <c:v>-28.571428571428598</c:v>
                </c:pt>
                <c:pt idx="24">
                  <c:v>-20</c:v>
                </c:pt>
                <c:pt idx="25">
                  <c:v>-22.2222222222222</c:v>
                </c:pt>
                <c:pt idx="26">
                  <c:v>12.5</c:v>
                </c:pt>
                <c:pt idx="27">
                  <c:v>14.285714285714299</c:v>
                </c:pt>
                <c:pt idx="28">
                  <c:v>22.2222222222222</c:v>
                </c:pt>
                <c:pt idx="29">
                  <c:v>0</c:v>
                </c:pt>
                <c:pt idx="30">
                  <c:v>14.285714285714299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-33.3333333333333</c:v>
                </c:pt>
                <c:pt idx="36">
                  <c:v>-20</c:v>
                </c:pt>
                <c:pt idx="37">
                  <c:v>20</c:v>
                </c:pt>
                <c:pt idx="38">
                  <c:v>0</c:v>
                </c:pt>
                <c:pt idx="39">
                  <c:v>0</c:v>
                </c:pt>
                <c:pt idx="40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59-46AC-970B-E9D1BC763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2409296"/>
        <c:axId val="662409856"/>
      </c:lineChart>
      <c:dateAx>
        <c:axId val="662409296"/>
        <c:scaling>
          <c:orientation val="minMax"/>
          <c:min val="42156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62409856"/>
        <c:crosses val="autoZero"/>
        <c:auto val="1"/>
        <c:lblOffset val="100"/>
        <c:baseTimeUnit val="months"/>
        <c:majorUnit val="12"/>
        <c:majorTimeUnit val="months"/>
      </c:dateAx>
      <c:valAx>
        <c:axId val="6624098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1.394905023166716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6624092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1912837456467153"/>
          <c:w val="0.90194389337696435"/>
          <c:h val="0.76864797516196559"/>
        </c:manualLayout>
      </c:layout>
      <c:lineChart>
        <c:grouping val="standard"/>
        <c:varyColors val="0"/>
        <c:ser>
          <c:idx val="0"/>
          <c:order val="0"/>
          <c:tx>
            <c:strRef>
              <c:f>'G4'!$N$7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</c:numCache>
            </c:numRef>
          </c:cat>
          <c:val>
            <c:numRef>
              <c:f>'G4'!$N$8:$N$198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0</c:v>
                </c:pt>
                <c:pt idx="8">
                  <c:v>-20</c:v>
                </c:pt>
                <c:pt idx="9">
                  <c:v>0</c:v>
                </c:pt>
                <c:pt idx="10">
                  <c:v>0</c:v>
                </c:pt>
                <c:pt idx="11">
                  <c:v>75</c:v>
                </c:pt>
                <c:pt idx="12">
                  <c:v>50</c:v>
                </c:pt>
                <c:pt idx="13">
                  <c:v>33.333333333333329</c:v>
                </c:pt>
                <c:pt idx="14">
                  <c:v>25</c:v>
                </c:pt>
                <c:pt idx="15">
                  <c:v>-25</c:v>
                </c:pt>
                <c:pt idx="16">
                  <c:v>-25</c:v>
                </c:pt>
                <c:pt idx="17">
                  <c:v>50</c:v>
                </c:pt>
                <c:pt idx="18">
                  <c:v>50</c:v>
                </c:pt>
                <c:pt idx="19">
                  <c:v>80</c:v>
                </c:pt>
                <c:pt idx="20">
                  <c:v>60</c:v>
                </c:pt>
                <c:pt idx="21">
                  <c:v>80</c:v>
                </c:pt>
                <c:pt idx="22">
                  <c:v>75</c:v>
                </c:pt>
                <c:pt idx="23">
                  <c:v>-100</c:v>
                </c:pt>
                <c:pt idx="24">
                  <c:v>-75</c:v>
                </c:pt>
                <c:pt idx="25">
                  <c:v>33.3333333333333</c:v>
                </c:pt>
                <c:pt idx="26">
                  <c:v>50</c:v>
                </c:pt>
                <c:pt idx="27">
                  <c:v>50</c:v>
                </c:pt>
                <c:pt idx="28">
                  <c:v>-33.3333333333333</c:v>
                </c:pt>
                <c:pt idx="29">
                  <c:v>100</c:v>
                </c:pt>
                <c:pt idx="30">
                  <c:v>60</c:v>
                </c:pt>
                <c:pt idx="31">
                  <c:v>75</c:v>
                </c:pt>
                <c:pt idx="32">
                  <c:v>0</c:v>
                </c:pt>
                <c:pt idx="33">
                  <c:v>-40</c:v>
                </c:pt>
                <c:pt idx="34">
                  <c:v>-20</c:v>
                </c:pt>
                <c:pt idx="35">
                  <c:v>0</c:v>
                </c:pt>
                <c:pt idx="36">
                  <c:v>0</c:v>
                </c:pt>
                <c:pt idx="37">
                  <c:v>-33.3333333333333</c:v>
                </c:pt>
                <c:pt idx="38">
                  <c:v>-100</c:v>
                </c:pt>
                <c:pt idx="39">
                  <c:v>25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C5-4BC9-92C1-572F6A227D8C}"/>
            </c:ext>
          </c:extLst>
        </c:ser>
        <c:ser>
          <c:idx val="1"/>
          <c:order val="1"/>
          <c:tx>
            <c:strRef>
              <c:f>'G4'!$O$7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</c:numCache>
            </c:numRef>
          </c:cat>
          <c:val>
            <c:numRef>
              <c:f>'G4'!$O$8:$O$198</c:f>
              <c:numCache>
                <c:formatCode>0.0</c:formatCode>
                <c:ptCount val="191"/>
                <c:pt idx="0">
                  <c:v>23.734568839897211</c:v>
                </c:pt>
                <c:pt idx="1">
                  <c:v>-2.1004895504743875</c:v>
                </c:pt>
                <c:pt idx="2">
                  <c:v>-39.954484928776878</c:v>
                </c:pt>
                <c:pt idx="3">
                  <c:v>-25.713690251797395</c:v>
                </c:pt>
                <c:pt idx="4">
                  <c:v>2.5334697957878072E-2</c:v>
                </c:pt>
                <c:pt idx="5">
                  <c:v>-33.206946383896771</c:v>
                </c:pt>
                <c:pt idx="6">
                  <c:v>-22.078804491572228</c:v>
                </c:pt>
                <c:pt idx="7">
                  <c:v>8.7923127984530414</c:v>
                </c:pt>
                <c:pt idx="8">
                  <c:v>14.238654393445852</c:v>
                </c:pt>
                <c:pt idx="9">
                  <c:v>-20.316561099244161</c:v>
                </c:pt>
                <c:pt idx="10">
                  <c:v>-23.538070006869432</c:v>
                </c:pt>
                <c:pt idx="11">
                  <c:v>-18.463102427604234</c:v>
                </c:pt>
                <c:pt idx="12">
                  <c:v>23.119130643486223</c:v>
                </c:pt>
                <c:pt idx="13">
                  <c:v>35.598680501999496</c:v>
                </c:pt>
                <c:pt idx="14">
                  <c:v>-26.545780542222904</c:v>
                </c:pt>
                <c:pt idx="15">
                  <c:v>-32.684073333498262</c:v>
                </c:pt>
                <c:pt idx="16">
                  <c:v>-17.65083521439982</c:v>
                </c:pt>
                <c:pt idx="17">
                  <c:v>-15.944696966280119</c:v>
                </c:pt>
                <c:pt idx="18">
                  <c:v>8.3037231820149415</c:v>
                </c:pt>
                <c:pt idx="19">
                  <c:v>52.951248501685363</c:v>
                </c:pt>
                <c:pt idx="20">
                  <c:v>20.011559360280145</c:v>
                </c:pt>
                <c:pt idx="21">
                  <c:v>12.410479914641751</c:v>
                </c:pt>
                <c:pt idx="22">
                  <c:v>21.375486526756919</c:v>
                </c:pt>
                <c:pt idx="23">
                  <c:v>-19.875378361869821</c:v>
                </c:pt>
                <c:pt idx="24">
                  <c:v>-49.398437293361667</c:v>
                </c:pt>
                <c:pt idx="25">
                  <c:v>0</c:v>
                </c:pt>
                <c:pt idx="26">
                  <c:v>30.510772408752885</c:v>
                </c:pt>
                <c:pt idx="27">
                  <c:v>3.6477973904834404</c:v>
                </c:pt>
                <c:pt idx="28">
                  <c:v>0</c:v>
                </c:pt>
                <c:pt idx="29">
                  <c:v>39.38096212159121</c:v>
                </c:pt>
                <c:pt idx="30">
                  <c:v>30.760387825594314</c:v>
                </c:pt>
                <c:pt idx="31">
                  <c:v>-48.584665400091751</c:v>
                </c:pt>
                <c:pt idx="32">
                  <c:v>15.909070646654083</c:v>
                </c:pt>
                <c:pt idx="33">
                  <c:v>-43.799609597062862</c:v>
                </c:pt>
                <c:pt idx="34">
                  <c:v>9.1999886370204642</c:v>
                </c:pt>
                <c:pt idx="35">
                  <c:v>0</c:v>
                </c:pt>
                <c:pt idx="36">
                  <c:v>0</c:v>
                </c:pt>
                <c:pt idx="37">
                  <c:v>-8.3841340842019711</c:v>
                </c:pt>
                <c:pt idx="38">
                  <c:v>-49.999999999999993</c:v>
                </c:pt>
                <c:pt idx="39">
                  <c:v>-22.19025104602002</c:v>
                </c:pt>
                <c:pt idx="40">
                  <c:v>-14.536734700497608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C5-4BC9-92C1-572F6A227D8C}"/>
            </c:ext>
          </c:extLst>
        </c:ser>
        <c:ser>
          <c:idx val="2"/>
          <c:order val="2"/>
          <c:tx>
            <c:strRef>
              <c:f>'G4'!$P$7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</c:numCache>
            </c:numRef>
          </c:cat>
          <c:val>
            <c:numRef>
              <c:f>'G4'!$P$8:$P$198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50</c:v>
                </c:pt>
                <c:pt idx="10">
                  <c:v>0</c:v>
                </c:pt>
                <c:pt idx="11">
                  <c:v>75</c:v>
                </c:pt>
                <c:pt idx="12">
                  <c:v>0</c:v>
                </c:pt>
                <c:pt idx="13">
                  <c:v>0</c:v>
                </c:pt>
                <c:pt idx="14">
                  <c:v>25</c:v>
                </c:pt>
                <c:pt idx="15">
                  <c:v>50</c:v>
                </c:pt>
                <c:pt idx="16">
                  <c:v>75</c:v>
                </c:pt>
                <c:pt idx="17">
                  <c:v>50</c:v>
                </c:pt>
                <c:pt idx="18">
                  <c:v>25</c:v>
                </c:pt>
                <c:pt idx="19">
                  <c:v>60</c:v>
                </c:pt>
                <c:pt idx="20">
                  <c:v>80</c:v>
                </c:pt>
                <c:pt idx="21">
                  <c:v>40</c:v>
                </c:pt>
                <c:pt idx="22">
                  <c:v>25</c:v>
                </c:pt>
                <c:pt idx="23">
                  <c:v>-50</c:v>
                </c:pt>
                <c:pt idx="24">
                  <c:v>-75</c:v>
                </c:pt>
                <c:pt idx="25">
                  <c:v>0</c:v>
                </c:pt>
                <c:pt idx="26">
                  <c:v>0</c:v>
                </c:pt>
                <c:pt idx="27">
                  <c:v>25</c:v>
                </c:pt>
                <c:pt idx="28">
                  <c:v>66.6666666666667</c:v>
                </c:pt>
                <c:pt idx="29">
                  <c:v>50</c:v>
                </c:pt>
                <c:pt idx="30">
                  <c:v>40</c:v>
                </c:pt>
                <c:pt idx="31">
                  <c:v>-25</c:v>
                </c:pt>
                <c:pt idx="32">
                  <c:v>40</c:v>
                </c:pt>
                <c:pt idx="33">
                  <c:v>-60</c:v>
                </c:pt>
                <c:pt idx="34">
                  <c:v>-40</c:v>
                </c:pt>
                <c:pt idx="35">
                  <c:v>-50</c:v>
                </c:pt>
                <c:pt idx="36">
                  <c:v>0</c:v>
                </c:pt>
                <c:pt idx="37">
                  <c:v>0</c:v>
                </c:pt>
                <c:pt idx="38">
                  <c:v>-25</c:v>
                </c:pt>
                <c:pt idx="39">
                  <c:v>25</c:v>
                </c:pt>
                <c:pt idx="40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C5-4BC9-92C1-572F6A227D8C}"/>
            </c:ext>
          </c:extLst>
        </c:ser>
        <c:ser>
          <c:idx val="3"/>
          <c:order val="3"/>
          <c:tx>
            <c:strRef>
              <c:f>'G4'!$Q$7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</c:numCache>
            </c:numRef>
          </c:cat>
          <c:val>
            <c:numRef>
              <c:f>'G4'!$Q$8:$Q$198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0</c:v>
                </c:pt>
                <c:pt idx="9">
                  <c:v>25</c:v>
                </c:pt>
                <c:pt idx="10">
                  <c:v>0</c:v>
                </c:pt>
                <c:pt idx="11">
                  <c:v>25</c:v>
                </c:pt>
                <c:pt idx="12">
                  <c:v>0</c:v>
                </c:pt>
                <c:pt idx="13">
                  <c:v>66.666666666666657</c:v>
                </c:pt>
                <c:pt idx="14">
                  <c:v>-25</c:v>
                </c:pt>
                <c:pt idx="15">
                  <c:v>-25</c:v>
                </c:pt>
                <c:pt idx="16">
                  <c:v>-25</c:v>
                </c:pt>
                <c:pt idx="17">
                  <c:v>25</c:v>
                </c:pt>
                <c:pt idx="18">
                  <c:v>0</c:v>
                </c:pt>
                <c:pt idx="19">
                  <c:v>80</c:v>
                </c:pt>
                <c:pt idx="20">
                  <c:v>0</c:v>
                </c:pt>
                <c:pt idx="21">
                  <c:v>40</c:v>
                </c:pt>
                <c:pt idx="22">
                  <c:v>75</c:v>
                </c:pt>
                <c:pt idx="23">
                  <c:v>-100</c:v>
                </c:pt>
                <c:pt idx="24">
                  <c:v>-75</c:v>
                </c:pt>
                <c:pt idx="25">
                  <c:v>0</c:v>
                </c:pt>
                <c:pt idx="26">
                  <c:v>25</c:v>
                </c:pt>
                <c:pt idx="27">
                  <c:v>100</c:v>
                </c:pt>
                <c:pt idx="28">
                  <c:v>0</c:v>
                </c:pt>
                <c:pt idx="29">
                  <c:v>0</c:v>
                </c:pt>
                <c:pt idx="30">
                  <c:v>20</c:v>
                </c:pt>
                <c:pt idx="31">
                  <c:v>75</c:v>
                </c:pt>
                <c:pt idx="32">
                  <c:v>40</c:v>
                </c:pt>
                <c:pt idx="33">
                  <c:v>-40</c:v>
                </c:pt>
                <c:pt idx="34">
                  <c:v>-20</c:v>
                </c:pt>
                <c:pt idx="35">
                  <c:v>-25</c:v>
                </c:pt>
                <c:pt idx="36">
                  <c:v>0</c:v>
                </c:pt>
                <c:pt idx="37">
                  <c:v>0</c:v>
                </c:pt>
                <c:pt idx="38">
                  <c:v>-75</c:v>
                </c:pt>
                <c:pt idx="39">
                  <c:v>-25</c:v>
                </c:pt>
                <c:pt idx="40">
                  <c:v>66.6666666666667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C5-4BC9-92C1-572F6A227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2414336"/>
        <c:axId val="662414896"/>
      </c:lineChart>
      <c:dateAx>
        <c:axId val="662414336"/>
        <c:scaling>
          <c:orientation val="minMax"/>
          <c:min val="42156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62414896"/>
        <c:crosses val="autoZero"/>
        <c:auto val="1"/>
        <c:lblOffset val="100"/>
        <c:baseTimeUnit val="months"/>
        <c:majorUnit val="12"/>
        <c:majorTimeUnit val="months"/>
      </c:dateAx>
      <c:valAx>
        <c:axId val="6624148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9264069264069264E-3"/>
              <c:y val="1.4113692276060371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6624143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0584852252605698"/>
          <c:y val="0.95530914707607428"/>
          <c:w val="0.62511381258944421"/>
          <c:h val="3.833155350841380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30689181579368E-2"/>
          <c:y val="0.11738241308793455"/>
          <c:w val="0.89910858298233343"/>
          <c:h val="0.60100373990160016"/>
        </c:manualLayout>
      </c:layout>
      <c:lineChart>
        <c:grouping val="standard"/>
        <c:varyColors val="0"/>
        <c:ser>
          <c:idx val="2"/>
          <c:order val="0"/>
          <c:tx>
            <c:strRef>
              <c:f>'G5'!$AM$7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  <c:pt idx="60">
                  <c:v>45170</c:v>
                </c:pt>
                <c:pt idx="61">
                  <c:v>45261</c:v>
                </c:pt>
                <c:pt idx="62">
                  <c:v>45352</c:v>
                </c:pt>
                <c:pt idx="63">
                  <c:v>45444</c:v>
                </c:pt>
              </c:numCache>
            </c:numRef>
          </c:cat>
          <c:val>
            <c:numRef>
              <c:f>'G5'!$AM$10:$AM$199</c:f>
              <c:numCache>
                <c:formatCode>General</c:formatCode>
                <c:ptCount val="190"/>
                <c:pt idx="0" formatCode="0.0">
                  <c:v>32.38095238095238</c:v>
                </c:pt>
                <c:pt idx="2" formatCode="0.0">
                  <c:v>21.904761904761905</c:v>
                </c:pt>
                <c:pt idx="3" formatCode="0.0">
                  <c:v>18.293650793650794</c:v>
                </c:pt>
                <c:pt idx="4" formatCode="0.0">
                  <c:v>24.444444444444443</c:v>
                </c:pt>
                <c:pt idx="5" formatCode="0.0">
                  <c:v>21.904761904761905</c:v>
                </c:pt>
                <c:pt idx="6" formatCode="0.0">
                  <c:v>26.666666666666668</c:v>
                </c:pt>
                <c:pt idx="7" formatCode="0.0">
                  <c:v>28.571428571428569</c:v>
                </c:pt>
                <c:pt idx="8" formatCode="0.0">
                  <c:v>23.809523809523807</c:v>
                </c:pt>
                <c:pt idx="9" formatCode="0.0">
                  <c:v>28.888888888888886</c:v>
                </c:pt>
                <c:pt idx="10" formatCode="0.0">
                  <c:v>29.523809523809526</c:v>
                </c:pt>
                <c:pt idx="11" formatCode="0.0">
                  <c:v>25.555555555555554</c:v>
                </c:pt>
                <c:pt idx="12" formatCode="0.0">
                  <c:v>29.523809523809526</c:v>
                </c:pt>
                <c:pt idx="13" formatCode="0.0">
                  <c:v>30.476190476190474</c:v>
                </c:pt>
                <c:pt idx="14" formatCode="0.0">
                  <c:v>30.476190476190474</c:v>
                </c:pt>
                <c:pt idx="15" formatCode="0.0">
                  <c:v>29.523809523809526</c:v>
                </c:pt>
                <c:pt idx="16" formatCode="0.0">
                  <c:v>33.333333333333329</c:v>
                </c:pt>
                <c:pt idx="17" formatCode="0.0">
                  <c:v>28.571428571428569</c:v>
                </c:pt>
                <c:pt idx="18" formatCode="0.0">
                  <c:v>28.571428571428569</c:v>
                </c:pt>
                <c:pt idx="19" formatCode="0.0">
                  <c:v>29.523809523809526</c:v>
                </c:pt>
                <c:pt idx="20" formatCode="0.0">
                  <c:v>32.38095238095238</c:v>
                </c:pt>
                <c:pt idx="21" formatCode="0.0">
                  <c:v>29.523809523809526</c:v>
                </c:pt>
                <c:pt idx="22" formatCode="0.0">
                  <c:v>33.333333333333329</c:v>
                </c:pt>
                <c:pt idx="23" formatCode="0.0">
                  <c:v>33.333333333333329</c:v>
                </c:pt>
                <c:pt idx="24" formatCode="0.0">
                  <c:v>33.333333333333329</c:v>
                </c:pt>
                <c:pt idx="25" formatCode="0.0">
                  <c:v>33.333333333333329</c:v>
                </c:pt>
                <c:pt idx="26" formatCode="0.0">
                  <c:v>31.666666666666664</c:v>
                </c:pt>
                <c:pt idx="27" formatCode="0.0">
                  <c:v>29.333333333333332</c:v>
                </c:pt>
                <c:pt idx="28" formatCode="0.0">
                  <c:v>32</c:v>
                </c:pt>
                <c:pt idx="29" formatCode="0.0">
                  <c:v>32</c:v>
                </c:pt>
                <c:pt idx="30" formatCode="0.0">
                  <c:v>33.333333333333329</c:v>
                </c:pt>
                <c:pt idx="31" formatCode="0.0">
                  <c:v>30.666666666666664</c:v>
                </c:pt>
                <c:pt idx="32" formatCode="0.0">
                  <c:v>31.666666666666664</c:v>
                </c:pt>
                <c:pt idx="33" formatCode="0.0">
                  <c:v>32</c:v>
                </c:pt>
                <c:pt idx="34" formatCode="0.0">
                  <c:v>28.333333333333332</c:v>
                </c:pt>
                <c:pt idx="35" formatCode="0.0">
                  <c:v>31.666666666666664</c:v>
                </c:pt>
                <c:pt idx="36" formatCode="0.0">
                  <c:v>33.333333333333329</c:v>
                </c:pt>
                <c:pt idx="37" formatCode="0.0">
                  <c:v>31.666666666666664</c:v>
                </c:pt>
                <c:pt idx="38" formatCode="0.0">
                  <c:v>31.666666666666664</c:v>
                </c:pt>
                <c:pt idx="39" formatCode="0.00">
                  <c:v>31.666666666666664</c:v>
                </c:pt>
                <c:pt idx="40" formatCode="0.00">
                  <c:v>30</c:v>
                </c:pt>
                <c:pt idx="41" formatCode="0.00">
                  <c:v>26.666666666666668</c:v>
                </c:pt>
                <c:pt idx="42" formatCode="0.00">
                  <c:v>29.333333333333332</c:v>
                </c:pt>
                <c:pt idx="43" formatCode="0.00">
                  <c:v>28.000000000000004</c:v>
                </c:pt>
                <c:pt idx="44" formatCode="0.00">
                  <c:v>31.666666666666664</c:v>
                </c:pt>
                <c:pt idx="45" formatCode="0.00">
                  <c:v>31.6666666666667</c:v>
                </c:pt>
                <c:pt idx="46" formatCode="0.00">
                  <c:v>33.3333333333333</c:v>
                </c:pt>
                <c:pt idx="47" formatCode="0.00">
                  <c:v>27.3333333333333</c:v>
                </c:pt>
                <c:pt idx="48" formatCode="0.00">
                  <c:v>28.888888888888896</c:v>
                </c:pt>
                <c:pt idx="49" formatCode="0.00">
                  <c:v>28.3333333333333</c:v>
                </c:pt>
                <c:pt idx="50" formatCode="0.00">
                  <c:v>31.6666666666667</c:v>
                </c:pt>
                <c:pt idx="51" formatCode="0.00">
                  <c:v>31.1111111111111</c:v>
                </c:pt>
                <c:pt idx="52" formatCode="0.00">
                  <c:v>30</c:v>
                </c:pt>
                <c:pt idx="53" formatCode="0.00">
                  <c:v>30.666666666666696</c:v>
                </c:pt>
                <c:pt idx="54" formatCode="0.00">
                  <c:v>26.6666666666667</c:v>
                </c:pt>
                <c:pt idx="55" formatCode="0.00">
                  <c:v>24</c:v>
                </c:pt>
                <c:pt idx="56" formatCode="0.00">
                  <c:v>22.6666666666667</c:v>
                </c:pt>
                <c:pt idx="57" formatCode="0.00">
                  <c:v>26.6666666666667</c:v>
                </c:pt>
                <c:pt idx="58" formatCode="0.00">
                  <c:v>26.6666666666667</c:v>
                </c:pt>
                <c:pt idx="59" formatCode="0.00">
                  <c:v>28.888888888888896</c:v>
                </c:pt>
                <c:pt idx="60" formatCode="0.00">
                  <c:v>22.2222222222222</c:v>
                </c:pt>
                <c:pt idx="61" formatCode="0.00">
                  <c:v>28.3333333333333</c:v>
                </c:pt>
                <c:pt idx="62" formatCode="0.00">
                  <c:v>31.6666666666667</c:v>
                </c:pt>
                <c:pt idx="63" formatCode="0.00">
                  <c:v>31.1111111111111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70-495D-BF72-801EDD7078C4}"/>
            </c:ext>
          </c:extLst>
        </c:ser>
        <c:ser>
          <c:idx val="4"/>
          <c:order val="1"/>
          <c:tx>
            <c:strRef>
              <c:f>'G5'!$AP$7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6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  <c:pt idx="60">
                  <c:v>45170</c:v>
                </c:pt>
                <c:pt idx="61">
                  <c:v>45261</c:v>
                </c:pt>
                <c:pt idx="62">
                  <c:v>45352</c:v>
                </c:pt>
                <c:pt idx="63">
                  <c:v>45444</c:v>
                </c:pt>
              </c:numCache>
            </c:numRef>
          </c:cat>
          <c:val>
            <c:numRef>
              <c:f>'G5'!$AP$10:$AP$199</c:f>
              <c:numCache>
                <c:formatCode>General</c:formatCode>
                <c:ptCount val="190"/>
                <c:pt idx="0" formatCode="0.0">
                  <c:v>8.5714285714285712</c:v>
                </c:pt>
                <c:pt idx="2" formatCode="0.0">
                  <c:v>12.380952380952381</c:v>
                </c:pt>
                <c:pt idx="3" formatCode="0.0">
                  <c:v>12.698412698412698</c:v>
                </c:pt>
                <c:pt idx="4" formatCode="0.0">
                  <c:v>7.7777777777777777</c:v>
                </c:pt>
                <c:pt idx="5" formatCode="0.0">
                  <c:v>12.380952380952381</c:v>
                </c:pt>
                <c:pt idx="6" formatCode="0.0">
                  <c:v>10.476190476190474</c:v>
                </c:pt>
                <c:pt idx="7" formatCode="0.0">
                  <c:v>16.19047619047619</c:v>
                </c:pt>
                <c:pt idx="8" formatCode="0.0">
                  <c:v>16.19047619047619</c:v>
                </c:pt>
                <c:pt idx="9" formatCode="0.0">
                  <c:v>14.444444444444446</c:v>
                </c:pt>
                <c:pt idx="10" formatCode="0.0">
                  <c:v>15.238095238095237</c:v>
                </c:pt>
                <c:pt idx="11" formatCode="0.0">
                  <c:v>14.444444444444446</c:v>
                </c:pt>
                <c:pt idx="12" formatCode="0.0">
                  <c:v>16.19047619047619</c:v>
                </c:pt>
                <c:pt idx="13" formatCode="0.0">
                  <c:v>17.142857142857142</c:v>
                </c:pt>
                <c:pt idx="14" formatCode="0.0">
                  <c:v>18.095238095238095</c:v>
                </c:pt>
                <c:pt idx="15" formatCode="0.0">
                  <c:v>14.285714285714285</c:v>
                </c:pt>
                <c:pt idx="16" formatCode="0.0">
                  <c:v>12.222222222222223</c:v>
                </c:pt>
                <c:pt idx="17" formatCode="0.0">
                  <c:v>14.285714285714285</c:v>
                </c:pt>
                <c:pt idx="18" formatCode="0.0">
                  <c:v>13.333333333333334</c:v>
                </c:pt>
                <c:pt idx="19" formatCode="0.0">
                  <c:v>15.238095238095239</c:v>
                </c:pt>
                <c:pt idx="20" formatCode="0.0">
                  <c:v>18.095238095238095</c:v>
                </c:pt>
                <c:pt idx="21" formatCode="0.0">
                  <c:v>14.285714285714288</c:v>
                </c:pt>
                <c:pt idx="22" formatCode="0.0">
                  <c:v>15.555555555555555</c:v>
                </c:pt>
                <c:pt idx="23" formatCode="0.0">
                  <c:v>14.666666666666666</c:v>
                </c:pt>
                <c:pt idx="24" formatCode="0.0">
                  <c:v>21.666666666666668</c:v>
                </c:pt>
                <c:pt idx="25" formatCode="0.0">
                  <c:v>16.666666666666668</c:v>
                </c:pt>
                <c:pt idx="26" formatCode="0.0">
                  <c:v>20</c:v>
                </c:pt>
                <c:pt idx="27" formatCode="0.0">
                  <c:v>21.333333333333332</c:v>
                </c:pt>
                <c:pt idx="28" formatCode="0.0">
                  <c:v>20</c:v>
                </c:pt>
                <c:pt idx="29" formatCode="0.0">
                  <c:v>18.666666666666668</c:v>
                </c:pt>
                <c:pt idx="30" formatCode="0.0">
                  <c:v>21.333333333333332</c:v>
                </c:pt>
                <c:pt idx="31" formatCode="0.0">
                  <c:v>24</c:v>
                </c:pt>
                <c:pt idx="32" formatCode="0.0">
                  <c:v>16.666666666666668</c:v>
                </c:pt>
                <c:pt idx="33" formatCode="0.0">
                  <c:v>24.000000000000004</c:v>
                </c:pt>
                <c:pt idx="34" formatCode="0.0">
                  <c:v>13.333333333333334</c:v>
                </c:pt>
                <c:pt idx="35" formatCode="0.0">
                  <c:v>23.333333333333332</c:v>
                </c:pt>
                <c:pt idx="36" formatCode="0.0">
                  <c:v>15.555555555555555</c:v>
                </c:pt>
                <c:pt idx="37" formatCode="0.0">
                  <c:v>23.333333333333332</c:v>
                </c:pt>
                <c:pt idx="38" formatCode="0.0">
                  <c:v>16.666666666666664</c:v>
                </c:pt>
                <c:pt idx="39" formatCode="0.00">
                  <c:v>23.333333333333332</c:v>
                </c:pt>
                <c:pt idx="40" formatCode="0.00">
                  <c:v>20</c:v>
                </c:pt>
                <c:pt idx="41" formatCode="0.00">
                  <c:v>25</c:v>
                </c:pt>
                <c:pt idx="42" formatCode="0.00">
                  <c:v>24</c:v>
                </c:pt>
                <c:pt idx="43" formatCode="0.00">
                  <c:v>22.666666666666668</c:v>
                </c:pt>
                <c:pt idx="44" formatCode="0.00">
                  <c:v>21.666666666666668</c:v>
                </c:pt>
                <c:pt idx="45" formatCode="0.00">
                  <c:v>11.6666666666667</c:v>
                </c:pt>
                <c:pt idx="46" formatCode="0.00">
                  <c:v>6.6666666666666696</c:v>
                </c:pt>
                <c:pt idx="47" formatCode="0.00">
                  <c:v>12.3333333333333</c:v>
                </c:pt>
                <c:pt idx="48" formatCode="0.00">
                  <c:v>13.3333333333333</c:v>
                </c:pt>
                <c:pt idx="49" formatCode="0.00">
                  <c:v>18.3333333333333</c:v>
                </c:pt>
                <c:pt idx="50" formatCode="0.00">
                  <c:v>13.3333333333333</c:v>
                </c:pt>
                <c:pt idx="51" formatCode="0.00">
                  <c:v>20</c:v>
                </c:pt>
                <c:pt idx="52" formatCode="0.00">
                  <c:v>10</c:v>
                </c:pt>
                <c:pt idx="53" formatCode="0.00">
                  <c:v>14.6666666666667</c:v>
                </c:pt>
                <c:pt idx="54" formatCode="0.00">
                  <c:v>16.6666666666667</c:v>
                </c:pt>
                <c:pt idx="55" formatCode="0.00">
                  <c:v>6.6666666666666696</c:v>
                </c:pt>
                <c:pt idx="56" formatCode="0.00">
                  <c:v>4</c:v>
                </c:pt>
                <c:pt idx="57" formatCode="0.00">
                  <c:v>10.6666666666667</c:v>
                </c:pt>
                <c:pt idx="58" formatCode="0.00">
                  <c:v>11.6666666666667</c:v>
                </c:pt>
                <c:pt idx="59" formatCode="0.00">
                  <c:v>13.3333333333333</c:v>
                </c:pt>
                <c:pt idx="60" formatCode="0.00">
                  <c:v>17.7777777777778</c:v>
                </c:pt>
                <c:pt idx="61" formatCode="0.00">
                  <c:v>13.3333333333333</c:v>
                </c:pt>
                <c:pt idx="62" formatCode="0.00">
                  <c:v>10</c:v>
                </c:pt>
                <c:pt idx="63" formatCode="0.00">
                  <c:v>17.7777777777778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70-495D-BF72-801EDD7078C4}"/>
            </c:ext>
          </c:extLst>
        </c:ser>
        <c:ser>
          <c:idx val="1"/>
          <c:order val="2"/>
          <c:tx>
            <c:strRef>
              <c:f>'G5'!$AN$7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  <c:pt idx="60">
                  <c:v>45170</c:v>
                </c:pt>
                <c:pt idx="61">
                  <c:v>45261</c:v>
                </c:pt>
                <c:pt idx="62">
                  <c:v>45352</c:v>
                </c:pt>
                <c:pt idx="63">
                  <c:v>45444</c:v>
                </c:pt>
              </c:numCache>
            </c:numRef>
          </c:cat>
          <c:val>
            <c:numRef>
              <c:f>'G5'!$AN$10:$AN$199</c:f>
              <c:numCache>
                <c:formatCode>General</c:formatCode>
                <c:ptCount val="190"/>
                <c:pt idx="0" formatCode="0.0">
                  <c:v>15.238095238095237</c:v>
                </c:pt>
                <c:pt idx="2" formatCode="0.0">
                  <c:v>15.238095238095237</c:v>
                </c:pt>
                <c:pt idx="3" formatCode="0.0">
                  <c:v>14.484126984126986</c:v>
                </c:pt>
                <c:pt idx="4" formatCode="0.0">
                  <c:v>14.444444444444443</c:v>
                </c:pt>
                <c:pt idx="5" formatCode="0.0">
                  <c:v>14.285714285714285</c:v>
                </c:pt>
                <c:pt idx="6" formatCode="0.0">
                  <c:v>14.285714285714285</c:v>
                </c:pt>
                <c:pt idx="7" formatCode="0.0">
                  <c:v>5.7142857142857144</c:v>
                </c:pt>
                <c:pt idx="8" formatCode="0.0">
                  <c:v>17.142857142857142</c:v>
                </c:pt>
                <c:pt idx="9" formatCode="0.0">
                  <c:v>12.222222222222223</c:v>
                </c:pt>
                <c:pt idx="10" formatCode="0.0">
                  <c:v>7.6190476190476186</c:v>
                </c:pt>
                <c:pt idx="11" formatCode="0.0">
                  <c:v>11.111111111111112</c:v>
                </c:pt>
                <c:pt idx="12" formatCode="0.0">
                  <c:v>11.428571428571429</c:v>
                </c:pt>
                <c:pt idx="13" formatCode="0.0">
                  <c:v>12.38095238095238</c:v>
                </c:pt>
                <c:pt idx="14" formatCode="0.0">
                  <c:v>5.7142857142857135</c:v>
                </c:pt>
                <c:pt idx="15" formatCode="0.0">
                  <c:v>16.19047619047619</c:v>
                </c:pt>
                <c:pt idx="16" formatCode="0.0">
                  <c:v>13.333333333333334</c:v>
                </c:pt>
                <c:pt idx="17" formatCode="0.0">
                  <c:v>16.19047619047619</c:v>
                </c:pt>
                <c:pt idx="18" formatCode="0.0">
                  <c:v>14.285714285714285</c:v>
                </c:pt>
                <c:pt idx="19" formatCode="0.0">
                  <c:v>11.428571428571427</c:v>
                </c:pt>
                <c:pt idx="20" formatCode="0.0">
                  <c:v>14.285714285714285</c:v>
                </c:pt>
                <c:pt idx="21" formatCode="0.0">
                  <c:v>6.6666666666666652</c:v>
                </c:pt>
                <c:pt idx="22" formatCode="0.0">
                  <c:v>14.444444444444443</c:v>
                </c:pt>
                <c:pt idx="23" formatCode="0.0">
                  <c:v>9.3333333333333321</c:v>
                </c:pt>
                <c:pt idx="24" formatCode="0.0">
                  <c:v>16.666666666666668</c:v>
                </c:pt>
                <c:pt idx="25" formatCode="0.0">
                  <c:v>16.666666666666664</c:v>
                </c:pt>
                <c:pt idx="26" formatCode="0.0">
                  <c:v>15</c:v>
                </c:pt>
                <c:pt idx="27" formatCode="0.0">
                  <c:v>13.333333333333334</c:v>
                </c:pt>
                <c:pt idx="28" formatCode="0.0">
                  <c:v>12</c:v>
                </c:pt>
                <c:pt idx="29" formatCode="0.0">
                  <c:v>14.666666666666666</c:v>
                </c:pt>
                <c:pt idx="30" formatCode="0.0">
                  <c:v>17.333333333333332</c:v>
                </c:pt>
                <c:pt idx="31" formatCode="0.0">
                  <c:v>10.666666666666666</c:v>
                </c:pt>
                <c:pt idx="32" formatCode="0.0">
                  <c:v>20</c:v>
                </c:pt>
                <c:pt idx="33" formatCode="0.0">
                  <c:v>9.3333333333333321</c:v>
                </c:pt>
                <c:pt idx="34" formatCode="0.0">
                  <c:v>17.777777777777779</c:v>
                </c:pt>
                <c:pt idx="35" formatCode="0.0">
                  <c:v>18.333333333333332</c:v>
                </c:pt>
                <c:pt idx="36" formatCode="0.0">
                  <c:v>13.333333333333334</c:v>
                </c:pt>
                <c:pt idx="37" formatCode="0.0">
                  <c:v>13.333333333333334</c:v>
                </c:pt>
                <c:pt idx="38" formatCode="0.0">
                  <c:v>15</c:v>
                </c:pt>
                <c:pt idx="39" formatCode="0.00">
                  <c:v>13.333333333333334</c:v>
                </c:pt>
                <c:pt idx="40" formatCode="0.00">
                  <c:v>13.333333333333334</c:v>
                </c:pt>
                <c:pt idx="41" formatCode="0.00">
                  <c:v>15</c:v>
                </c:pt>
                <c:pt idx="42" formatCode="0.00">
                  <c:v>14.666666666666666</c:v>
                </c:pt>
                <c:pt idx="43" formatCode="0.00">
                  <c:v>14.666666666666666</c:v>
                </c:pt>
                <c:pt idx="44" formatCode="0.00">
                  <c:v>21.666666666666668</c:v>
                </c:pt>
                <c:pt idx="45" formatCode="0.00">
                  <c:v>16.6666666666667</c:v>
                </c:pt>
                <c:pt idx="46" formatCode="0.00">
                  <c:v>26.6666666666667</c:v>
                </c:pt>
                <c:pt idx="47" formatCode="0.00">
                  <c:v>21.6666666666667</c:v>
                </c:pt>
                <c:pt idx="48" formatCode="0.00">
                  <c:v>17.7777777777778</c:v>
                </c:pt>
                <c:pt idx="49" formatCode="0.00">
                  <c:v>25</c:v>
                </c:pt>
                <c:pt idx="50" formatCode="0.00">
                  <c:v>15</c:v>
                </c:pt>
                <c:pt idx="51" formatCode="0.00">
                  <c:v>13.3333333333333</c:v>
                </c:pt>
                <c:pt idx="52" formatCode="0.00">
                  <c:v>25</c:v>
                </c:pt>
                <c:pt idx="53" formatCode="0.00">
                  <c:v>5.3333333333333304</c:v>
                </c:pt>
                <c:pt idx="54" formatCode="0.00">
                  <c:v>10</c:v>
                </c:pt>
                <c:pt idx="55" formatCode="0.00">
                  <c:v>13.3333333333333</c:v>
                </c:pt>
                <c:pt idx="56" formatCode="0.00">
                  <c:v>12</c:v>
                </c:pt>
                <c:pt idx="57" formatCode="0.00">
                  <c:v>13.3333333333333</c:v>
                </c:pt>
                <c:pt idx="58" formatCode="0.00">
                  <c:v>13.3333333333333</c:v>
                </c:pt>
                <c:pt idx="59" formatCode="0.00">
                  <c:v>20</c:v>
                </c:pt>
                <c:pt idx="60" formatCode="0.00">
                  <c:v>17.7777777777778</c:v>
                </c:pt>
                <c:pt idx="61" formatCode="0.00">
                  <c:v>13.3333333333333</c:v>
                </c:pt>
                <c:pt idx="62" formatCode="0.00">
                  <c:v>13.3333333333333</c:v>
                </c:pt>
                <c:pt idx="63" formatCode="0.00">
                  <c:v>17.7777777777778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70-495D-BF72-801EDD7078C4}"/>
            </c:ext>
          </c:extLst>
        </c:ser>
        <c:ser>
          <c:idx val="0"/>
          <c:order val="3"/>
          <c:tx>
            <c:strRef>
              <c:f>'G5'!$AQ$7</c:f>
              <c:strCache>
                <c:ptCount val="1"/>
                <c:pt idx="0">
                  <c:v>Prestar a empresas nacionales que producen en una alta proporción para mercado externo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  <c:pt idx="60">
                  <c:v>45170</c:v>
                </c:pt>
                <c:pt idx="61">
                  <c:v>45261</c:v>
                </c:pt>
                <c:pt idx="62">
                  <c:v>45352</c:v>
                </c:pt>
                <c:pt idx="63">
                  <c:v>45444</c:v>
                </c:pt>
              </c:numCache>
            </c:numRef>
          </c:cat>
          <c:val>
            <c:numRef>
              <c:f>'G5'!$AQ$10:$AQ$199</c:f>
              <c:numCache>
                <c:formatCode>General</c:formatCode>
                <c:ptCount val="190"/>
                <c:pt idx="0" formatCode="0.0">
                  <c:v>0.95238095238095233</c:v>
                </c:pt>
                <c:pt idx="2" formatCode="0.0">
                  <c:v>7.6190476190476195</c:v>
                </c:pt>
                <c:pt idx="3" formatCode="0.0">
                  <c:v>3.0555555555555558</c:v>
                </c:pt>
                <c:pt idx="4" formatCode="0.0">
                  <c:v>5.5555555555555554</c:v>
                </c:pt>
                <c:pt idx="5" formatCode="0.0">
                  <c:v>1.9047619047619047</c:v>
                </c:pt>
                <c:pt idx="6" formatCode="0.0">
                  <c:v>1.9047619047619047</c:v>
                </c:pt>
                <c:pt idx="7" formatCode="0.0">
                  <c:v>0</c:v>
                </c:pt>
                <c:pt idx="8" formatCode="0.0">
                  <c:v>0</c:v>
                </c:pt>
                <c:pt idx="9" formatCode="0.0">
                  <c:v>0</c:v>
                </c:pt>
                <c:pt idx="10" formatCode="0.0">
                  <c:v>0</c:v>
                </c:pt>
                <c:pt idx="11" formatCode="0.0">
                  <c:v>2.2222222222222223</c:v>
                </c:pt>
                <c:pt idx="12" formatCode="0.0">
                  <c:v>0.95238095238095233</c:v>
                </c:pt>
                <c:pt idx="13" formatCode="0.0">
                  <c:v>0</c:v>
                </c:pt>
                <c:pt idx="14" formatCode="0.0">
                  <c:v>0</c:v>
                </c:pt>
                <c:pt idx="15" formatCode="0.0">
                  <c:v>0</c:v>
                </c:pt>
                <c:pt idx="16" formatCode="0.0">
                  <c:v>0</c:v>
                </c:pt>
                <c:pt idx="17" formatCode="0.0">
                  <c:v>2.8571428571428572</c:v>
                </c:pt>
                <c:pt idx="18" formatCode="0.0">
                  <c:v>0.95238095238095233</c:v>
                </c:pt>
                <c:pt idx="19" formatCode="0.0">
                  <c:v>0</c:v>
                </c:pt>
                <c:pt idx="20" formatCode="0.0">
                  <c:v>1.9047619047619047</c:v>
                </c:pt>
                <c:pt idx="21" formatCode="0.0">
                  <c:v>1.9047619047619047</c:v>
                </c:pt>
                <c:pt idx="22" formatCode="0.0">
                  <c:v>0</c:v>
                </c:pt>
                <c:pt idx="23" formatCode="0.0">
                  <c:v>4</c:v>
                </c:pt>
                <c:pt idx="24" formatCode="0.0">
                  <c:v>0</c:v>
                </c:pt>
                <c:pt idx="25" formatCode="0.0">
                  <c:v>1.6666666666666667</c:v>
                </c:pt>
                <c:pt idx="26" formatCode="0.0">
                  <c:v>1.6666666666666667</c:v>
                </c:pt>
                <c:pt idx="27" formatCode="0.0">
                  <c:v>2.6666666666666665</c:v>
                </c:pt>
                <c:pt idx="28" formatCode="0.0">
                  <c:v>0</c:v>
                </c:pt>
                <c:pt idx="29" formatCode="0.0">
                  <c:v>5.333333333333333</c:v>
                </c:pt>
                <c:pt idx="30" formatCode="0.0">
                  <c:v>0</c:v>
                </c:pt>
                <c:pt idx="31" formatCode="0.0">
                  <c:v>0</c:v>
                </c:pt>
                <c:pt idx="32" formatCode="0.0">
                  <c:v>5</c:v>
                </c:pt>
                <c:pt idx="33" formatCode="0.0">
                  <c:v>2.6666666666666665</c:v>
                </c:pt>
                <c:pt idx="34" formatCode="0.0">
                  <c:v>5</c:v>
                </c:pt>
                <c:pt idx="35" formatCode="0.0">
                  <c:v>0</c:v>
                </c:pt>
                <c:pt idx="36" formatCode="0.0">
                  <c:v>4.4444444444444446</c:v>
                </c:pt>
                <c:pt idx="37" formatCode="0.0">
                  <c:v>6.666666666666667</c:v>
                </c:pt>
                <c:pt idx="38" formatCode="0.0">
                  <c:v>3.3333333333333335</c:v>
                </c:pt>
                <c:pt idx="39" formatCode="0.00">
                  <c:v>5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2.6666666666666665</c:v>
                </c:pt>
                <c:pt idx="43" formatCode="0.00">
                  <c:v>5.333333333333333</c:v>
                </c:pt>
                <c:pt idx="44" formatCode="0.00">
                  <c:v>5</c:v>
                </c:pt>
                <c:pt idx="45" formatCode="0.00">
                  <c:v>1.6666666666666701</c:v>
                </c:pt>
                <c:pt idx="46" formatCode="0.00">
                  <c:v>3.3333333333333299</c:v>
                </c:pt>
                <c:pt idx="47" formatCode="0.00">
                  <c:v>1.6666666666666701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1.6666666666666701</c:v>
                </c:pt>
                <c:pt idx="51" formatCode="0.00">
                  <c:v>4.4444444444444393</c:v>
                </c:pt>
                <c:pt idx="52" formatCode="0.00">
                  <c:v>1.6666666666666701</c:v>
                </c:pt>
                <c:pt idx="53" formatCode="0.00">
                  <c:v>1.3333333333333299</c:v>
                </c:pt>
                <c:pt idx="54" formatCode="0.00">
                  <c:v>3.3333333333333299</c:v>
                </c:pt>
                <c:pt idx="55" formatCode="0.00">
                  <c:v>4</c:v>
                </c:pt>
                <c:pt idx="56" formatCode="0.00">
                  <c:v>4</c:v>
                </c:pt>
                <c:pt idx="57" formatCode="0.00">
                  <c:v>5.3333333333333304</c:v>
                </c:pt>
                <c:pt idx="58" formatCode="0.00">
                  <c:v>8.3333333333333304</c:v>
                </c:pt>
                <c:pt idx="59" formatCode="0.00">
                  <c:v>8.8888888888888911</c:v>
                </c:pt>
                <c:pt idx="60" formatCode="0.00">
                  <c:v>2.2222222222222197</c:v>
                </c:pt>
                <c:pt idx="61" formatCode="0.00">
                  <c:v>3.3333333333333299</c:v>
                </c:pt>
                <c:pt idx="62" formatCode="0.00">
                  <c:v>3.3333333333333299</c:v>
                </c:pt>
                <c:pt idx="63" formatCode="0.00">
                  <c:v>6.6666666666666696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70-495D-BF72-801EDD7078C4}"/>
            </c:ext>
          </c:extLst>
        </c:ser>
        <c:ser>
          <c:idx val="3"/>
          <c:order val="4"/>
          <c:tx>
            <c:strRef>
              <c:f>'G5'!$AR$7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  <c:pt idx="60">
                  <c:v>45170</c:v>
                </c:pt>
                <c:pt idx="61">
                  <c:v>45261</c:v>
                </c:pt>
                <c:pt idx="62">
                  <c:v>45352</c:v>
                </c:pt>
                <c:pt idx="63">
                  <c:v>45444</c:v>
                </c:pt>
              </c:numCache>
            </c:numRef>
          </c:cat>
          <c:val>
            <c:numRef>
              <c:f>'G5'!$AR$10:$AR$199</c:f>
              <c:numCache>
                <c:formatCode>General</c:formatCode>
                <c:ptCount val="190"/>
                <c:pt idx="0" formatCode="0.0">
                  <c:v>20</c:v>
                </c:pt>
                <c:pt idx="2" formatCode="0.0">
                  <c:v>13.333333333333334</c:v>
                </c:pt>
                <c:pt idx="3" formatCode="0.0">
                  <c:v>13.531746031746032</c:v>
                </c:pt>
                <c:pt idx="4" formatCode="0.0">
                  <c:v>20</c:v>
                </c:pt>
                <c:pt idx="5" formatCode="0.0">
                  <c:v>18.095238095238095</c:v>
                </c:pt>
                <c:pt idx="6" formatCode="0.0">
                  <c:v>12.38095238095238</c:v>
                </c:pt>
                <c:pt idx="7" formatCode="0.0">
                  <c:v>13.333333333333334</c:v>
                </c:pt>
                <c:pt idx="8" formatCode="0.0">
                  <c:v>14.285714285714285</c:v>
                </c:pt>
                <c:pt idx="9" formatCode="0.0">
                  <c:v>12.222222222222225</c:v>
                </c:pt>
                <c:pt idx="10" formatCode="0.0">
                  <c:v>17.142857142857142</c:v>
                </c:pt>
                <c:pt idx="11" formatCode="0.0">
                  <c:v>20</c:v>
                </c:pt>
                <c:pt idx="12" formatCode="0.0">
                  <c:v>21.904761904761905</c:v>
                </c:pt>
                <c:pt idx="13" formatCode="0.0">
                  <c:v>21.904761904761905</c:v>
                </c:pt>
                <c:pt idx="14" formatCode="0.0">
                  <c:v>21.904761904761905</c:v>
                </c:pt>
                <c:pt idx="15" formatCode="0.0">
                  <c:v>20.952380952380953</c:v>
                </c:pt>
                <c:pt idx="16" formatCode="0.0">
                  <c:v>18.888888888888889</c:v>
                </c:pt>
                <c:pt idx="17" formatCode="0.0">
                  <c:v>16.19047619047619</c:v>
                </c:pt>
                <c:pt idx="18" formatCode="0.0">
                  <c:v>19.047619047619047</c:v>
                </c:pt>
                <c:pt idx="19" formatCode="0.0">
                  <c:v>16.19047619047619</c:v>
                </c:pt>
                <c:pt idx="20" formatCode="0.0">
                  <c:v>11.428571428571427</c:v>
                </c:pt>
                <c:pt idx="21" formatCode="0.0">
                  <c:v>13.333333333333334</c:v>
                </c:pt>
                <c:pt idx="22" formatCode="0.0">
                  <c:v>17.777777777777775</c:v>
                </c:pt>
                <c:pt idx="23" formatCode="0.0">
                  <c:v>17.333333333333336</c:v>
                </c:pt>
                <c:pt idx="24" formatCode="0.0">
                  <c:v>11.666666666666666</c:v>
                </c:pt>
                <c:pt idx="25" formatCode="0.0">
                  <c:v>18.333333333333336</c:v>
                </c:pt>
                <c:pt idx="26" formatCode="0.0">
                  <c:v>11.666666666666666</c:v>
                </c:pt>
                <c:pt idx="27" formatCode="0.0">
                  <c:v>14.666666666666666</c:v>
                </c:pt>
                <c:pt idx="28" formatCode="0.0">
                  <c:v>18.666666666666668</c:v>
                </c:pt>
                <c:pt idx="29" formatCode="0.0">
                  <c:v>18.666666666666664</c:v>
                </c:pt>
                <c:pt idx="30" formatCode="0.0">
                  <c:v>17.333333333333332</c:v>
                </c:pt>
                <c:pt idx="31" formatCode="0.0">
                  <c:v>22.666666666666668</c:v>
                </c:pt>
                <c:pt idx="32" formatCode="0.0">
                  <c:v>11.666666666666666</c:v>
                </c:pt>
                <c:pt idx="33" formatCode="0.0">
                  <c:v>18.666666666666668</c:v>
                </c:pt>
                <c:pt idx="34" formatCode="0.0">
                  <c:v>14.111111111111111</c:v>
                </c:pt>
                <c:pt idx="35" formatCode="0.0">
                  <c:v>15</c:v>
                </c:pt>
                <c:pt idx="36" formatCode="0.0">
                  <c:v>22.222222222222221</c:v>
                </c:pt>
                <c:pt idx="37" formatCode="0.0">
                  <c:v>16.666666666666668</c:v>
                </c:pt>
                <c:pt idx="38" formatCode="0.0">
                  <c:v>16.666666666666664</c:v>
                </c:pt>
                <c:pt idx="39" formatCode="0.00">
                  <c:v>18.333333333333336</c:v>
                </c:pt>
                <c:pt idx="40" formatCode="0.00">
                  <c:v>15</c:v>
                </c:pt>
                <c:pt idx="41" formatCode="0.00">
                  <c:v>16.666666666666668</c:v>
                </c:pt>
                <c:pt idx="42" formatCode="0.00">
                  <c:v>17.333333333333332</c:v>
                </c:pt>
                <c:pt idx="43" formatCode="0.00">
                  <c:v>20</c:v>
                </c:pt>
                <c:pt idx="44" formatCode="0.00">
                  <c:v>16.666666666666664</c:v>
                </c:pt>
                <c:pt idx="45" formatCode="0.00">
                  <c:v>23.3333333333333</c:v>
                </c:pt>
                <c:pt idx="46" formatCode="0.00">
                  <c:v>13.3333333333333</c:v>
                </c:pt>
                <c:pt idx="47" formatCode="0.00">
                  <c:v>17.3333333333333</c:v>
                </c:pt>
                <c:pt idx="48" formatCode="0.00">
                  <c:v>24.4444444444444</c:v>
                </c:pt>
                <c:pt idx="49" formatCode="0.00">
                  <c:v>18.3333333333333</c:v>
                </c:pt>
                <c:pt idx="50" formatCode="0.00">
                  <c:v>21.6666666666667</c:v>
                </c:pt>
                <c:pt idx="51" formatCode="0.00">
                  <c:v>15.5555555555556</c:v>
                </c:pt>
                <c:pt idx="52" formatCode="0.00">
                  <c:v>20</c:v>
                </c:pt>
                <c:pt idx="53" formatCode="0.00">
                  <c:v>18.6666666666667</c:v>
                </c:pt>
                <c:pt idx="54" formatCode="0.00">
                  <c:v>16.6666666666667</c:v>
                </c:pt>
                <c:pt idx="55" formatCode="0.00">
                  <c:v>21.3333333333333</c:v>
                </c:pt>
                <c:pt idx="56" formatCode="0.00">
                  <c:v>21.3333333333333</c:v>
                </c:pt>
                <c:pt idx="57" formatCode="0.00">
                  <c:v>21.3333333333333</c:v>
                </c:pt>
                <c:pt idx="58" formatCode="0.00">
                  <c:v>25</c:v>
                </c:pt>
                <c:pt idx="59" formatCode="0.00">
                  <c:v>20</c:v>
                </c:pt>
                <c:pt idx="60" formatCode="0.00">
                  <c:v>17.7777777777778</c:v>
                </c:pt>
                <c:pt idx="61" formatCode="0.00">
                  <c:v>21.6666666666667</c:v>
                </c:pt>
                <c:pt idx="62" formatCode="0.00">
                  <c:v>26.6666666666667</c:v>
                </c:pt>
                <c:pt idx="63" formatCode="0.00">
                  <c:v>17.7777777777778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70-495D-BF72-801EDD7078C4}"/>
            </c:ext>
          </c:extLst>
        </c:ser>
        <c:ser>
          <c:idx val="7"/>
          <c:order val="6"/>
          <c:tx>
            <c:strRef>
              <c:f>'G5'!$AI$7</c:f>
              <c:strCache>
                <c:ptCount val="1"/>
                <c:pt idx="0">
                  <c:v>Prestar a entidades financieras</c:v>
                </c:pt>
              </c:strCache>
              <c:extLst xmlns:c15="http://schemas.microsoft.com/office/drawing/2012/chart"/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  <c:pt idx="60">
                  <c:v>45170</c:v>
                </c:pt>
                <c:pt idx="61">
                  <c:v>45261</c:v>
                </c:pt>
                <c:pt idx="62">
                  <c:v>45352</c:v>
                </c:pt>
                <c:pt idx="63">
                  <c:v>45444</c:v>
                </c:pt>
              </c:numCache>
            </c:numRef>
          </c:cat>
          <c:val>
            <c:numRef>
              <c:f>'G5'!$AI$10:$AI$199</c:f>
              <c:numCache>
                <c:formatCode>General</c:formatCode>
                <c:ptCount val="190"/>
                <c:pt idx="0" formatCode="0.0">
                  <c:v>3.8095238095238093</c:v>
                </c:pt>
                <c:pt idx="2" formatCode="0.0">
                  <c:v>2.8571428571428568</c:v>
                </c:pt>
                <c:pt idx="3" formatCode="0.0">
                  <c:v>0</c:v>
                </c:pt>
                <c:pt idx="4" formatCode="0.0">
                  <c:v>5.5555555555555554</c:v>
                </c:pt>
                <c:pt idx="5" formatCode="0.0">
                  <c:v>2.8571428571428572</c:v>
                </c:pt>
                <c:pt idx="6" formatCode="0.0">
                  <c:v>2.8571428571428572</c:v>
                </c:pt>
                <c:pt idx="7" formatCode="0.0">
                  <c:v>2.8571428571428568</c:v>
                </c:pt>
                <c:pt idx="8" formatCode="0.0">
                  <c:v>1.9047619047619047</c:v>
                </c:pt>
                <c:pt idx="9" formatCode="0.0">
                  <c:v>4.4444444444444446</c:v>
                </c:pt>
                <c:pt idx="10" formatCode="0.0">
                  <c:v>6.666666666666667</c:v>
                </c:pt>
                <c:pt idx="11" formatCode="0.0">
                  <c:v>10.000000000000002</c:v>
                </c:pt>
                <c:pt idx="12" formatCode="0.0">
                  <c:v>4.7619047619047619</c:v>
                </c:pt>
                <c:pt idx="13" formatCode="0.0">
                  <c:v>0.95238095238095233</c:v>
                </c:pt>
                <c:pt idx="14" formatCode="0.0">
                  <c:v>1.9047619047619047</c:v>
                </c:pt>
                <c:pt idx="15" formatCode="0.0">
                  <c:v>3.8095238095238098</c:v>
                </c:pt>
                <c:pt idx="16" formatCode="0.0">
                  <c:v>8.8888888888888893</c:v>
                </c:pt>
                <c:pt idx="17" formatCode="0.0">
                  <c:v>4.7619047619047619</c:v>
                </c:pt>
                <c:pt idx="18" formatCode="0.0">
                  <c:v>3.8095238095238093</c:v>
                </c:pt>
                <c:pt idx="19" formatCode="0.0">
                  <c:v>2.8571428571428572</c:v>
                </c:pt>
                <c:pt idx="20" formatCode="0.0">
                  <c:v>2.8571428571428568</c:v>
                </c:pt>
                <c:pt idx="21" formatCode="0.0">
                  <c:v>7.6190476190476195</c:v>
                </c:pt>
                <c:pt idx="22" formatCode="0.0">
                  <c:v>4.4444444444444446</c:v>
                </c:pt>
                <c:pt idx="23" formatCode="0.0">
                  <c:v>0</c:v>
                </c:pt>
                <c:pt idx="24" formatCode="0.0">
                  <c:v>1.6666666666666667</c:v>
                </c:pt>
                <c:pt idx="25" formatCode="0.0">
                  <c:v>0</c:v>
                </c:pt>
                <c:pt idx="26" formatCode="0.0">
                  <c:v>1.6666666666666667</c:v>
                </c:pt>
                <c:pt idx="27" formatCode="0.0">
                  <c:v>4</c:v>
                </c:pt>
                <c:pt idx="28" formatCode="0.0">
                  <c:v>6.666666666666667</c:v>
                </c:pt>
                <c:pt idx="29" formatCode="0.0">
                  <c:v>0</c:v>
                </c:pt>
                <c:pt idx="30" formatCode="0.0">
                  <c:v>0</c:v>
                </c:pt>
                <c:pt idx="31" formatCode="0.0">
                  <c:v>2.6666666666666665</c:v>
                </c:pt>
                <c:pt idx="32" formatCode="0.0">
                  <c:v>0</c:v>
                </c:pt>
                <c:pt idx="33" formatCode="0.0">
                  <c:v>2.6666666666666665</c:v>
                </c:pt>
                <c:pt idx="34" formatCode="0.0">
                  <c:v>0</c:v>
                </c:pt>
                <c:pt idx="35" formatCode="0.0">
                  <c:v>0</c:v>
                </c:pt>
                <c:pt idx="36" formatCode="0.0">
                  <c:v>4.4444444444444446</c:v>
                </c:pt>
                <c:pt idx="37" formatCode="0.0">
                  <c:v>1.6666666666666667</c:v>
                </c:pt>
                <c:pt idx="38" formatCode="0.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8.3333333333333339</c:v>
                </c:pt>
                <c:pt idx="42" formatCode="0.00">
                  <c:v>2.6666666666666665</c:v>
                </c:pt>
                <c:pt idx="43" formatCode="0.00">
                  <c:v>2.6666666666666665</c:v>
                </c:pt>
                <c:pt idx="44" formatCode="0.00">
                  <c:v>1.6666666666666667</c:v>
                </c:pt>
                <c:pt idx="45" formatCode="0.00">
                  <c:v>3.3333333333333299</c:v>
                </c:pt>
                <c:pt idx="46" formatCode="0.00">
                  <c:v>6.6666666666666696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3.3333333333333299</c:v>
                </c:pt>
                <c:pt idx="50" formatCode="0.00">
                  <c:v>6.6666666666666696</c:v>
                </c:pt>
                <c:pt idx="51" formatCode="0.00">
                  <c:v>2.2222222222222197</c:v>
                </c:pt>
                <c:pt idx="52" formatCode="0.00">
                  <c:v>1.6666666666666701</c:v>
                </c:pt>
                <c:pt idx="53" formatCode="0.00">
                  <c:v>5.3333333333333304</c:v>
                </c:pt>
                <c:pt idx="54" formatCode="0.00">
                  <c:v>0</c:v>
                </c:pt>
                <c:pt idx="55" formatCode="0.00">
                  <c:v>12</c:v>
                </c:pt>
                <c:pt idx="56" formatCode="0.00">
                  <c:v>8</c:v>
                </c:pt>
                <c:pt idx="57" formatCode="0.00">
                  <c:v>6.6666666666666696</c:v>
                </c:pt>
                <c:pt idx="58" formatCode="0.00">
                  <c:v>6.6666666666666696</c:v>
                </c:pt>
                <c:pt idx="59" formatCode="0.00">
                  <c:v>2.2222222222222197</c:v>
                </c:pt>
                <c:pt idx="60" formatCode="0.00">
                  <c:v>13.3333333333333</c:v>
                </c:pt>
                <c:pt idx="61" formatCode="0.00">
                  <c:v>6.6666666666666696</c:v>
                </c:pt>
                <c:pt idx="62" formatCode="0.00">
                  <c:v>5</c:v>
                </c:pt>
                <c:pt idx="63" formatCode="0.00">
                  <c:v>8.8888888888888911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12CE-4F4D-818E-FB2C8C97D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272416"/>
        <c:axId val="491272976"/>
        <c:extLst>
          <c:ext xmlns:c15="http://schemas.microsoft.com/office/drawing/2012/chart" uri="{02D57815-91ED-43cb-92C2-25804820EDAC}">
            <c15:filteredLine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'G5'!$AT$7</c15:sqref>
                        </c15:formulaRef>
                      </c:ext>
                    </c:extLst>
                    <c:strCache>
                      <c:ptCount val="1"/>
                      <c:pt idx="0">
                        <c:v>Otro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6"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'G5'!$A$10:$A$199</c15:sqref>
                        </c15:formulaRef>
                      </c:ext>
                    </c:extLst>
                    <c:numCache>
                      <c:formatCode>mmm\-yy</c:formatCode>
                      <c:ptCount val="190"/>
                      <c:pt idx="0">
                        <c:v>39722</c:v>
                      </c:pt>
                      <c:pt idx="1">
                        <c:v>39783</c:v>
                      </c:pt>
                      <c:pt idx="2">
                        <c:v>39873</c:v>
                      </c:pt>
                      <c:pt idx="3">
                        <c:v>39965</c:v>
                      </c:pt>
                      <c:pt idx="4">
                        <c:v>40057</c:v>
                      </c:pt>
                      <c:pt idx="5">
                        <c:v>40148</c:v>
                      </c:pt>
                      <c:pt idx="6">
                        <c:v>40238</c:v>
                      </c:pt>
                      <c:pt idx="7">
                        <c:v>40330</c:v>
                      </c:pt>
                      <c:pt idx="8">
                        <c:v>40422</c:v>
                      </c:pt>
                      <c:pt idx="9">
                        <c:v>40513</c:v>
                      </c:pt>
                      <c:pt idx="10">
                        <c:v>40603</c:v>
                      </c:pt>
                      <c:pt idx="11">
                        <c:v>40695</c:v>
                      </c:pt>
                      <c:pt idx="12">
                        <c:v>40787</c:v>
                      </c:pt>
                      <c:pt idx="13">
                        <c:v>40878</c:v>
                      </c:pt>
                      <c:pt idx="14">
                        <c:v>40969</c:v>
                      </c:pt>
                      <c:pt idx="15">
                        <c:v>41061</c:v>
                      </c:pt>
                      <c:pt idx="16">
                        <c:v>41153</c:v>
                      </c:pt>
                      <c:pt idx="17">
                        <c:v>41244</c:v>
                      </c:pt>
                      <c:pt idx="18">
                        <c:v>41334</c:v>
                      </c:pt>
                      <c:pt idx="19">
                        <c:v>41426</c:v>
                      </c:pt>
                      <c:pt idx="20">
                        <c:v>41518</c:v>
                      </c:pt>
                      <c:pt idx="21">
                        <c:v>41609</c:v>
                      </c:pt>
                      <c:pt idx="22">
                        <c:v>41699</c:v>
                      </c:pt>
                      <c:pt idx="23">
                        <c:v>41791</c:v>
                      </c:pt>
                      <c:pt idx="24">
                        <c:v>41883</c:v>
                      </c:pt>
                      <c:pt idx="25">
                        <c:v>41974</c:v>
                      </c:pt>
                      <c:pt idx="26">
                        <c:v>42064</c:v>
                      </c:pt>
                      <c:pt idx="27">
                        <c:v>42156</c:v>
                      </c:pt>
                      <c:pt idx="28">
                        <c:v>42248</c:v>
                      </c:pt>
                      <c:pt idx="29">
                        <c:v>42339</c:v>
                      </c:pt>
                      <c:pt idx="30">
                        <c:v>42430</c:v>
                      </c:pt>
                      <c:pt idx="31">
                        <c:v>42522</c:v>
                      </c:pt>
                      <c:pt idx="32">
                        <c:v>42614</c:v>
                      </c:pt>
                      <c:pt idx="33">
                        <c:v>42705</c:v>
                      </c:pt>
                      <c:pt idx="34">
                        <c:v>42795</c:v>
                      </c:pt>
                      <c:pt idx="35">
                        <c:v>42887</c:v>
                      </c:pt>
                      <c:pt idx="36">
                        <c:v>42979</c:v>
                      </c:pt>
                      <c:pt idx="37">
                        <c:v>43070</c:v>
                      </c:pt>
                      <c:pt idx="38">
                        <c:v>43160</c:v>
                      </c:pt>
                      <c:pt idx="39">
                        <c:v>43252</c:v>
                      </c:pt>
                      <c:pt idx="40">
                        <c:v>43344</c:v>
                      </c:pt>
                      <c:pt idx="41">
                        <c:v>43435</c:v>
                      </c:pt>
                      <c:pt idx="42">
                        <c:v>43525</c:v>
                      </c:pt>
                      <c:pt idx="43">
                        <c:v>43617</c:v>
                      </c:pt>
                      <c:pt idx="44">
                        <c:v>43709</c:v>
                      </c:pt>
                      <c:pt idx="45">
                        <c:v>43800</c:v>
                      </c:pt>
                      <c:pt idx="46">
                        <c:v>43891</c:v>
                      </c:pt>
                      <c:pt idx="47">
                        <c:v>43983</c:v>
                      </c:pt>
                      <c:pt idx="48">
                        <c:v>44075</c:v>
                      </c:pt>
                      <c:pt idx="49">
                        <c:v>44166</c:v>
                      </c:pt>
                      <c:pt idx="50">
                        <c:v>44256</c:v>
                      </c:pt>
                      <c:pt idx="51">
                        <c:v>44348</c:v>
                      </c:pt>
                      <c:pt idx="52">
                        <c:v>44440</c:v>
                      </c:pt>
                      <c:pt idx="53">
                        <c:v>44531</c:v>
                      </c:pt>
                      <c:pt idx="54">
                        <c:v>44621</c:v>
                      </c:pt>
                      <c:pt idx="55">
                        <c:v>44713</c:v>
                      </c:pt>
                      <c:pt idx="56">
                        <c:v>44805</c:v>
                      </c:pt>
                      <c:pt idx="57">
                        <c:v>44896</c:v>
                      </c:pt>
                      <c:pt idx="58">
                        <c:v>44986</c:v>
                      </c:pt>
                      <c:pt idx="59">
                        <c:v>45078</c:v>
                      </c:pt>
                      <c:pt idx="60">
                        <c:v>45170</c:v>
                      </c:pt>
                      <c:pt idx="61">
                        <c:v>45261</c:v>
                      </c:pt>
                      <c:pt idx="62">
                        <c:v>45352</c:v>
                      </c:pt>
                      <c:pt idx="63">
                        <c:v>45444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'G5'!$AT$10:$AT$199</c15:sqref>
                        </c15:formulaRef>
                      </c:ext>
                    </c:extLst>
                    <c:numCache>
                      <c:formatCode>General</c:formatCode>
                      <c:ptCount val="190"/>
                      <c:pt idx="0" formatCode="0.0">
                        <c:v>1.9047619047619047</c:v>
                      </c:pt>
                      <c:pt idx="2" formatCode="0.0">
                        <c:v>0.95238095238095233</c:v>
                      </c:pt>
                      <c:pt idx="3" formatCode="0.0">
                        <c:v>0</c:v>
                      </c:pt>
                      <c:pt idx="4" formatCode="0.0">
                        <c:v>0</c:v>
                      </c:pt>
                      <c:pt idx="5" formatCode="0.0">
                        <c:v>0</c:v>
                      </c:pt>
                      <c:pt idx="6" formatCode="0.0">
                        <c:v>1.9047619047619047</c:v>
                      </c:pt>
                      <c:pt idx="7" formatCode="0.0">
                        <c:v>0.95238095238095233</c:v>
                      </c:pt>
                      <c:pt idx="8" formatCode="0.0">
                        <c:v>2.8571428571428572</c:v>
                      </c:pt>
                      <c:pt idx="9" formatCode="0.0">
                        <c:v>0</c:v>
                      </c:pt>
                      <c:pt idx="10" formatCode="0.0">
                        <c:v>1.9047619047619047</c:v>
                      </c:pt>
                      <c:pt idx="11" formatCode="0.0">
                        <c:v>0</c:v>
                      </c:pt>
                      <c:pt idx="12" formatCode="0.0">
                        <c:v>0</c:v>
                      </c:pt>
                      <c:pt idx="13" formatCode="0.0">
                        <c:v>0</c:v>
                      </c:pt>
                      <c:pt idx="14" formatCode="0.0">
                        <c:v>0</c:v>
                      </c:pt>
                      <c:pt idx="15" formatCode="0.0">
                        <c:v>0</c:v>
                      </c:pt>
                      <c:pt idx="16" formatCode="0.0">
                        <c:v>0</c:v>
                      </c:pt>
                      <c:pt idx="17" formatCode="0.0">
                        <c:v>0</c:v>
                      </c:pt>
                      <c:pt idx="18" formatCode="0.0">
                        <c:v>0</c:v>
                      </c:pt>
                      <c:pt idx="19" formatCode="0.0">
                        <c:v>0</c:v>
                      </c:pt>
                      <c:pt idx="20" formatCode="0.0">
                        <c:v>0</c:v>
                      </c:pt>
                      <c:pt idx="21" formatCode="0.0">
                        <c:v>0</c:v>
                      </c:pt>
                      <c:pt idx="22" formatCode="0.0">
                        <c:v>0</c:v>
                      </c:pt>
                      <c:pt idx="23" formatCode="0.0">
                        <c:v>0</c:v>
                      </c:pt>
                      <c:pt idx="24" formatCode="0.0">
                        <c:v>0</c:v>
                      </c:pt>
                      <c:pt idx="25" formatCode="0.0">
                        <c:v>0</c:v>
                      </c:pt>
                      <c:pt idx="26" formatCode="0.0">
                        <c:v>0</c:v>
                      </c:pt>
                      <c:pt idx="27" formatCode="0.0">
                        <c:v>0</c:v>
                      </c:pt>
                      <c:pt idx="28" formatCode="0.0">
                        <c:v>0</c:v>
                      </c:pt>
                      <c:pt idx="29" formatCode="0.0">
                        <c:v>0</c:v>
                      </c:pt>
                      <c:pt idx="30" formatCode="0.0">
                        <c:v>0</c:v>
                      </c:pt>
                      <c:pt idx="31" formatCode="0.0">
                        <c:v>0</c:v>
                      </c:pt>
                      <c:pt idx="32" formatCode="0.0">
                        <c:v>0</c:v>
                      </c:pt>
                      <c:pt idx="33" formatCode="0.0">
                        <c:v>0</c:v>
                      </c:pt>
                      <c:pt idx="34" formatCode="0.0">
                        <c:v>2.6666666666666665</c:v>
                      </c:pt>
                      <c:pt idx="35" formatCode="0.0">
                        <c:v>3.3333333333333335</c:v>
                      </c:pt>
                      <c:pt idx="36" formatCode="0.0">
                        <c:v>0</c:v>
                      </c:pt>
                      <c:pt idx="37" formatCode="0.0">
                        <c:v>0</c:v>
                      </c:pt>
                      <c:pt idx="38" formatCode="0.0">
                        <c:v>1.6666666666666667</c:v>
                      </c:pt>
                      <c:pt idx="39" formatCode="0.00">
                        <c:v>1.6666666666666667</c:v>
                      </c:pt>
                      <c:pt idx="40" formatCode="0.00">
                        <c:v>13.333333333333334</c:v>
                      </c:pt>
                      <c:pt idx="41" formatCode="0.00">
                        <c:v>0</c:v>
                      </c:pt>
                      <c:pt idx="42" formatCode="0.00">
                        <c:v>4</c:v>
                      </c:pt>
                      <c:pt idx="43" formatCode="0.00">
                        <c:v>4</c:v>
                      </c:pt>
                      <c:pt idx="44" formatCode="0.00">
                        <c:v>0</c:v>
                      </c:pt>
                      <c:pt idx="45" formatCode="0.00">
                        <c:v>0</c:v>
                      </c:pt>
                      <c:pt idx="46" formatCode="0.00">
                        <c:v>0</c:v>
                      </c:pt>
                      <c:pt idx="47" formatCode="0.00">
                        <c:v>0</c:v>
                      </c:pt>
                      <c:pt idx="48" formatCode="0.00">
                        <c:v>0</c:v>
                      </c:pt>
                      <c:pt idx="49" formatCode="0.00">
                        <c:v>0</c:v>
                      </c:pt>
                      <c:pt idx="50" formatCode="0.00">
                        <c:v>3.3333333333333299</c:v>
                      </c:pt>
                      <c:pt idx="51" formatCode="0.00">
                        <c:v>0</c:v>
                      </c:pt>
                      <c:pt idx="52" formatCode="0.00">
                        <c:v>6.6666666666666696</c:v>
                      </c:pt>
                      <c:pt idx="53" formatCode="0.00">
                        <c:v>2.6666666666666701</c:v>
                      </c:pt>
                      <c:pt idx="54" formatCode="0.00">
                        <c:v>3.3333333333333299</c:v>
                      </c:pt>
                      <c:pt idx="55" formatCode="0.00">
                        <c:v>4</c:v>
                      </c:pt>
                      <c:pt idx="56" formatCode="0.00">
                        <c:v>10.6666666666667</c:v>
                      </c:pt>
                      <c:pt idx="57" formatCode="0.00">
                        <c:v>4</c:v>
                      </c:pt>
                      <c:pt idx="58" formatCode="0.00">
                        <c:v>0</c:v>
                      </c:pt>
                      <c:pt idx="59" formatCode="0.00">
                        <c:v>0</c:v>
                      </c:pt>
                      <c:pt idx="60" formatCode="0.00">
                        <c:v>0</c:v>
                      </c:pt>
                      <c:pt idx="61" formatCode="0.00">
                        <c:v>0</c:v>
                      </c:pt>
                      <c:pt idx="62" formatCode="0.00">
                        <c:v>0</c:v>
                      </c:pt>
                      <c:pt idx="63" formatCode="0.00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A870-495D-BF72-801EDD7078C4}"/>
                  </c:ext>
                </c:extLst>
              </c15:ser>
            </c15:filteredLineSeries>
          </c:ext>
        </c:extLst>
      </c:lineChart>
      <c:dateAx>
        <c:axId val="491272416"/>
        <c:scaling>
          <c:orientation val="minMax"/>
          <c:min val="42156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2976"/>
        <c:crosses val="autoZero"/>
        <c:auto val="1"/>
        <c:lblOffset val="100"/>
        <c:baseTimeUnit val="months"/>
        <c:majorUnit val="12"/>
        <c:majorTimeUnit val="months"/>
      </c:dateAx>
      <c:valAx>
        <c:axId val="491272976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2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326372165937032E-2"/>
          <c:y val="0.7566404326396251"/>
          <c:w val="0.85867216135428026"/>
          <c:h val="0.243359567360374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00244385440046E-2"/>
          <c:y val="0.1191162475751255"/>
          <c:w val="0.88708919600093206"/>
          <c:h val="0.53573595476022229"/>
        </c:manualLayout>
      </c:layout>
      <c:lineChart>
        <c:grouping val="standard"/>
        <c:varyColors val="0"/>
        <c:ser>
          <c:idx val="2"/>
          <c:order val="0"/>
          <c:tx>
            <c:strRef>
              <c:f>'G5'!$X$7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</c:numCache>
            </c:numRef>
          </c:cat>
          <c:val>
            <c:numRef>
              <c:f>'G5'!$X$12:$X$199</c:f>
              <c:numCache>
                <c:formatCode>0.0</c:formatCode>
                <c:ptCount val="188"/>
                <c:pt idx="0">
                  <c:v>13.684210526315788</c:v>
                </c:pt>
                <c:pt idx="1">
                  <c:v>13.759398496240602</c:v>
                </c:pt>
                <c:pt idx="2">
                  <c:v>10.259332454984628</c:v>
                </c:pt>
                <c:pt idx="3">
                  <c:v>13.030303030303028</c:v>
                </c:pt>
                <c:pt idx="4">
                  <c:v>15.454545454545453</c:v>
                </c:pt>
                <c:pt idx="5">
                  <c:v>17.777777777777779</c:v>
                </c:pt>
                <c:pt idx="6">
                  <c:v>20.740740740740744</c:v>
                </c:pt>
                <c:pt idx="7">
                  <c:v>22.489393418185987</c:v>
                </c:pt>
                <c:pt idx="8">
                  <c:v>19.166666666666668</c:v>
                </c:pt>
                <c:pt idx="9">
                  <c:v>19.166666666666664</c:v>
                </c:pt>
                <c:pt idx="10">
                  <c:v>18.571428571428569</c:v>
                </c:pt>
                <c:pt idx="11">
                  <c:v>18.571428571428573</c:v>
                </c:pt>
                <c:pt idx="12">
                  <c:v>20.888888888888889</c:v>
                </c:pt>
                <c:pt idx="13">
                  <c:v>18.140056022408963</c:v>
                </c:pt>
                <c:pt idx="14">
                  <c:v>20.512820512820511</c:v>
                </c:pt>
                <c:pt idx="15">
                  <c:v>20.063492063492063</c:v>
                </c:pt>
                <c:pt idx="16">
                  <c:v>16.25</c:v>
                </c:pt>
                <c:pt idx="17">
                  <c:v>19.111111111111111</c:v>
                </c:pt>
                <c:pt idx="18">
                  <c:v>17.260348583877995</c:v>
                </c:pt>
                <c:pt idx="19">
                  <c:v>22.222222222222225</c:v>
                </c:pt>
                <c:pt idx="20">
                  <c:v>19.966329966329965</c:v>
                </c:pt>
                <c:pt idx="21">
                  <c:v>13.333333333333334</c:v>
                </c:pt>
                <c:pt idx="22">
                  <c:v>16.19047619047619</c:v>
                </c:pt>
                <c:pt idx="23">
                  <c:v>16.296296296296298</c:v>
                </c:pt>
                <c:pt idx="24">
                  <c:v>21.481481481481481</c:v>
                </c:pt>
                <c:pt idx="25">
                  <c:v>12.38095238095238</c:v>
                </c:pt>
                <c:pt idx="26">
                  <c:v>19.035409035409035</c:v>
                </c:pt>
                <c:pt idx="27">
                  <c:v>19.313131313131311</c:v>
                </c:pt>
                <c:pt idx="28">
                  <c:v>13.80952380952381</c:v>
                </c:pt>
                <c:pt idx="29">
                  <c:v>17.999999999999996</c:v>
                </c:pt>
                <c:pt idx="30">
                  <c:v>18.531746031746032</c:v>
                </c:pt>
                <c:pt idx="31">
                  <c:v>19.454545454545453</c:v>
                </c:pt>
                <c:pt idx="32">
                  <c:v>18.666666666666664</c:v>
                </c:pt>
                <c:pt idx="33">
                  <c:v>17.333333333333332</c:v>
                </c:pt>
                <c:pt idx="34">
                  <c:v>19.25925925925926</c:v>
                </c:pt>
                <c:pt idx="35">
                  <c:v>25.714285714285712</c:v>
                </c:pt>
                <c:pt idx="36">
                  <c:v>17.777777777777779</c:v>
                </c:pt>
                <c:pt idx="37" formatCode="0.00">
                  <c:v>24.166666666666664</c:v>
                </c:pt>
                <c:pt idx="38" formatCode="0.00">
                  <c:v>23.703703703703702</c:v>
                </c:pt>
                <c:pt idx="39" formatCode="0.00">
                  <c:v>19.166666666666664</c:v>
                </c:pt>
                <c:pt idx="40" formatCode="0.00">
                  <c:v>23.333333333333332</c:v>
                </c:pt>
                <c:pt idx="41" formatCode="0.00">
                  <c:v>21.904761904761905</c:v>
                </c:pt>
                <c:pt idx="42" formatCode="0.00">
                  <c:v>25.833333333333336</c:v>
                </c:pt>
                <c:pt idx="43" formatCode="0.00">
                  <c:v>25.5555555555556</c:v>
                </c:pt>
                <c:pt idx="44" formatCode="0.00">
                  <c:v>21.9444444444444</c:v>
                </c:pt>
                <c:pt idx="45" formatCode="0.00">
                  <c:v>20.969696969697001</c:v>
                </c:pt>
                <c:pt idx="46" formatCode="0.00">
                  <c:v>30.370370370370399</c:v>
                </c:pt>
                <c:pt idx="47" formatCode="0.00">
                  <c:v>22.605820105820101</c:v>
                </c:pt>
                <c:pt idx="48" formatCode="0.00">
                  <c:v>27.7777777777778</c:v>
                </c:pt>
                <c:pt idx="49" formatCode="0.00">
                  <c:v>28.148148148148099</c:v>
                </c:pt>
                <c:pt idx="50" formatCode="0.00">
                  <c:v>28.148148148148099</c:v>
                </c:pt>
                <c:pt idx="51" formatCode="0.00">
                  <c:v>26.6666666666667</c:v>
                </c:pt>
                <c:pt idx="52" formatCode="0.00">
                  <c:v>27.7777777777778</c:v>
                </c:pt>
                <c:pt idx="53" formatCode="0.00">
                  <c:v>28.148148148148099</c:v>
                </c:pt>
                <c:pt idx="54" formatCode="0.00">
                  <c:v>27.3333333333333</c:v>
                </c:pt>
                <c:pt idx="55" formatCode="0.00">
                  <c:v>33.3333333333333</c:v>
                </c:pt>
                <c:pt idx="56" formatCode="0.00">
                  <c:v>31.1111111111111</c:v>
                </c:pt>
                <c:pt idx="57" formatCode="0.00">
                  <c:v>30.666666666666696</c:v>
                </c:pt>
                <c:pt idx="58" formatCode="0.00">
                  <c:v>26.6666666666667</c:v>
                </c:pt>
                <c:pt idx="59" formatCode="0.00">
                  <c:v>28.3333333333333</c:v>
                </c:pt>
                <c:pt idx="60" formatCode="0.00">
                  <c:v>30.666666666666696</c:v>
                </c:pt>
                <c:pt idx="61" formatCode="0.00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7D-4463-8493-38B4E9509CA1}"/>
            </c:ext>
          </c:extLst>
        </c:ser>
        <c:ser>
          <c:idx val="6"/>
          <c:order val="1"/>
          <c:tx>
            <c:strRef>
              <c:f>'G5'!$AA$7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6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</c:numCache>
            </c:numRef>
          </c:cat>
          <c:val>
            <c:numRef>
              <c:f>'G5'!$AA$12:$AA$199</c:f>
              <c:numCache>
                <c:formatCode>0.0</c:formatCode>
                <c:ptCount val="188"/>
                <c:pt idx="0">
                  <c:v>2.4561403508771931</c:v>
                </c:pt>
                <c:pt idx="1">
                  <c:v>2.070175438596491</c:v>
                </c:pt>
                <c:pt idx="2">
                  <c:v>2.6031746031746033</c:v>
                </c:pt>
                <c:pt idx="3">
                  <c:v>3.6363636363636362</c:v>
                </c:pt>
                <c:pt idx="4">
                  <c:v>3.0303030303030307</c:v>
                </c:pt>
                <c:pt idx="5">
                  <c:v>3.3333333333333339</c:v>
                </c:pt>
                <c:pt idx="6">
                  <c:v>1.4035087719298245</c:v>
                </c:pt>
                <c:pt idx="7">
                  <c:v>1.1764705882352942</c:v>
                </c:pt>
                <c:pt idx="8">
                  <c:v>5</c:v>
                </c:pt>
                <c:pt idx="9">
                  <c:v>3.3333333333333335</c:v>
                </c:pt>
                <c:pt idx="10">
                  <c:v>3.3333333333333335</c:v>
                </c:pt>
                <c:pt idx="11">
                  <c:v>2.3809523809523809</c:v>
                </c:pt>
                <c:pt idx="12">
                  <c:v>4.8888888888888893</c:v>
                </c:pt>
                <c:pt idx="13">
                  <c:v>3.2380952380952377</c:v>
                </c:pt>
                <c:pt idx="14">
                  <c:v>3.0769230769230771</c:v>
                </c:pt>
                <c:pt idx="15">
                  <c:v>7.9444444444444446</c:v>
                </c:pt>
                <c:pt idx="16">
                  <c:v>5.416666666666667</c:v>
                </c:pt>
                <c:pt idx="17">
                  <c:v>9.3333333333333339</c:v>
                </c:pt>
                <c:pt idx="18">
                  <c:v>9.0250544662309355</c:v>
                </c:pt>
                <c:pt idx="19">
                  <c:v>5.7777777777777777</c:v>
                </c:pt>
                <c:pt idx="20">
                  <c:v>6.6329966329966323</c:v>
                </c:pt>
                <c:pt idx="21">
                  <c:v>3.0303030303030298</c:v>
                </c:pt>
                <c:pt idx="22">
                  <c:v>8.5714285714285712</c:v>
                </c:pt>
                <c:pt idx="23">
                  <c:v>8.148148148148147</c:v>
                </c:pt>
                <c:pt idx="24">
                  <c:v>7.4074074074074066</c:v>
                </c:pt>
                <c:pt idx="25">
                  <c:v>3.8095238095238093</c:v>
                </c:pt>
                <c:pt idx="26">
                  <c:v>6.0439560439560447</c:v>
                </c:pt>
                <c:pt idx="27">
                  <c:v>3.0303030303030298</c:v>
                </c:pt>
                <c:pt idx="28">
                  <c:v>6.2433862433862428</c:v>
                </c:pt>
                <c:pt idx="29">
                  <c:v>6.666666666666667</c:v>
                </c:pt>
                <c:pt idx="30">
                  <c:v>2.2222222222222223</c:v>
                </c:pt>
                <c:pt idx="31">
                  <c:v>9.0909090909090917</c:v>
                </c:pt>
                <c:pt idx="32">
                  <c:v>5.333333333333333</c:v>
                </c:pt>
                <c:pt idx="33">
                  <c:v>6.666666666666667</c:v>
                </c:pt>
                <c:pt idx="34">
                  <c:v>5.9259259259259265</c:v>
                </c:pt>
                <c:pt idx="35">
                  <c:v>6.666666666666667</c:v>
                </c:pt>
                <c:pt idx="36">
                  <c:v>5.185185185185186</c:v>
                </c:pt>
                <c:pt idx="37" formatCode="0.00">
                  <c:v>6.666666666666667</c:v>
                </c:pt>
                <c:pt idx="38" formatCode="0.00">
                  <c:v>7.0370370370370363</c:v>
                </c:pt>
                <c:pt idx="39" formatCode="0.00">
                  <c:v>3.3333333333333335</c:v>
                </c:pt>
                <c:pt idx="40" formatCode="0.00">
                  <c:v>5.833333333333333</c:v>
                </c:pt>
                <c:pt idx="41" formatCode="0.00">
                  <c:v>3.8095238095238093</c:v>
                </c:pt>
                <c:pt idx="42" formatCode="0.00">
                  <c:v>7.5</c:v>
                </c:pt>
                <c:pt idx="43" formatCode="0.00">
                  <c:v>11.1111111111111</c:v>
                </c:pt>
                <c:pt idx="44" formatCode="0.00">
                  <c:v>6.6666666666666696</c:v>
                </c:pt>
                <c:pt idx="45" formatCode="0.00">
                  <c:v>10.572390572390599</c:v>
                </c:pt>
                <c:pt idx="46" formatCode="0.00">
                  <c:v>8.8888888888888911</c:v>
                </c:pt>
                <c:pt idx="47" formatCode="0.00">
                  <c:v>7.6851851851851896</c:v>
                </c:pt>
                <c:pt idx="48" formatCode="0.00">
                  <c:v>12.380952380952399</c:v>
                </c:pt>
                <c:pt idx="49" formatCode="0.00">
                  <c:v>13.111111111111102</c:v>
                </c:pt>
                <c:pt idx="50" formatCode="0.00">
                  <c:v>12.592592592592599</c:v>
                </c:pt>
                <c:pt idx="51" formatCode="0.00">
                  <c:v>9.5238095238095308</c:v>
                </c:pt>
                <c:pt idx="52" formatCode="0.00">
                  <c:v>11.1111111111111</c:v>
                </c:pt>
                <c:pt idx="53" formatCode="0.00">
                  <c:v>8.1481481481481506</c:v>
                </c:pt>
                <c:pt idx="54" formatCode="0.00">
                  <c:v>11.1111111111111</c:v>
                </c:pt>
                <c:pt idx="55" formatCode="0.00">
                  <c:v>6.6666666666666696</c:v>
                </c:pt>
                <c:pt idx="56" formatCode="0.00">
                  <c:v>11.1111111111111</c:v>
                </c:pt>
                <c:pt idx="57" formatCode="0.00">
                  <c:v>13.3333333333333</c:v>
                </c:pt>
                <c:pt idx="58" formatCode="0.00">
                  <c:v>20</c:v>
                </c:pt>
                <c:pt idx="59" formatCode="0.00">
                  <c:v>16.6666666666667</c:v>
                </c:pt>
                <c:pt idx="60" formatCode="0.00">
                  <c:v>13.3333333333333</c:v>
                </c:pt>
                <c:pt idx="61" formatCode="0.00">
                  <c:v>18.3333333333333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1-49C7-9B10-4303BC5ED1C6}"/>
            </c:ext>
          </c:extLst>
        </c:ser>
        <c:ser>
          <c:idx val="5"/>
          <c:order val="2"/>
          <c:tx>
            <c:strRef>
              <c:f>'G5'!$Y$7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</c:numCache>
            </c:numRef>
          </c:cat>
          <c:val>
            <c:numRef>
              <c:f>'G5'!$Y$12:$Y$199</c:f>
              <c:numCache>
                <c:formatCode>0.0</c:formatCode>
                <c:ptCount val="188"/>
                <c:pt idx="0">
                  <c:v>17.543859649122805</c:v>
                </c:pt>
                <c:pt idx="1">
                  <c:v>18.854636591478695</c:v>
                </c:pt>
                <c:pt idx="2">
                  <c:v>19.548811092289352</c:v>
                </c:pt>
                <c:pt idx="3">
                  <c:v>17.878787878787879</c:v>
                </c:pt>
                <c:pt idx="4">
                  <c:v>18.181818181818183</c:v>
                </c:pt>
                <c:pt idx="5">
                  <c:v>14.444444444444448</c:v>
                </c:pt>
                <c:pt idx="6">
                  <c:v>14.819401444788442</c:v>
                </c:pt>
                <c:pt idx="7">
                  <c:v>15.231051484921455</c:v>
                </c:pt>
                <c:pt idx="8">
                  <c:v>12.5</c:v>
                </c:pt>
                <c:pt idx="9">
                  <c:v>14.583333333333334</c:v>
                </c:pt>
                <c:pt idx="10">
                  <c:v>18.571428571428573</c:v>
                </c:pt>
                <c:pt idx="11">
                  <c:v>17.619047619047617</c:v>
                </c:pt>
                <c:pt idx="12">
                  <c:v>19.555555555555557</c:v>
                </c:pt>
                <c:pt idx="13">
                  <c:v>15.671335200746963</c:v>
                </c:pt>
                <c:pt idx="14">
                  <c:v>20</c:v>
                </c:pt>
                <c:pt idx="15">
                  <c:v>18.829365079365083</c:v>
                </c:pt>
                <c:pt idx="16">
                  <c:v>19.166666666666668</c:v>
                </c:pt>
                <c:pt idx="17">
                  <c:v>14.666666666666666</c:v>
                </c:pt>
                <c:pt idx="18">
                  <c:v>12.946623093681916</c:v>
                </c:pt>
                <c:pt idx="19">
                  <c:v>11.111111111111112</c:v>
                </c:pt>
                <c:pt idx="20">
                  <c:v>15.265993265993266</c:v>
                </c:pt>
                <c:pt idx="21">
                  <c:v>16.969696969696972</c:v>
                </c:pt>
                <c:pt idx="22">
                  <c:v>10</c:v>
                </c:pt>
                <c:pt idx="23">
                  <c:v>17.037037037037038</c:v>
                </c:pt>
                <c:pt idx="24">
                  <c:v>15.555555555555555</c:v>
                </c:pt>
                <c:pt idx="25">
                  <c:v>12.857142857142859</c:v>
                </c:pt>
                <c:pt idx="26">
                  <c:v>19.780219780219781</c:v>
                </c:pt>
                <c:pt idx="27">
                  <c:v>18.202020202020201</c:v>
                </c:pt>
                <c:pt idx="28">
                  <c:v>12.751322751322752</c:v>
                </c:pt>
                <c:pt idx="29">
                  <c:v>20</c:v>
                </c:pt>
                <c:pt idx="30">
                  <c:v>10.198412698412698</c:v>
                </c:pt>
                <c:pt idx="31">
                  <c:v>13.771043771043773</c:v>
                </c:pt>
                <c:pt idx="32">
                  <c:v>18</c:v>
                </c:pt>
                <c:pt idx="33">
                  <c:v>10.666666666666668</c:v>
                </c:pt>
                <c:pt idx="34">
                  <c:v>14.074074074074074</c:v>
                </c:pt>
                <c:pt idx="35">
                  <c:v>13.333333333333334</c:v>
                </c:pt>
                <c:pt idx="36">
                  <c:v>7.4074074074074083</c:v>
                </c:pt>
                <c:pt idx="37" formatCode="0.00">
                  <c:v>9.1666666666666679</c:v>
                </c:pt>
                <c:pt idx="38" formatCode="0.00">
                  <c:v>13.333333333333334</c:v>
                </c:pt>
                <c:pt idx="39" formatCode="0.00">
                  <c:v>13.333333333333334</c:v>
                </c:pt>
                <c:pt idx="40" formatCode="0.00">
                  <c:v>15.000000000000002</c:v>
                </c:pt>
                <c:pt idx="41" formatCode="0.00">
                  <c:v>17.142857142857142</c:v>
                </c:pt>
                <c:pt idx="42" formatCode="0.00">
                  <c:v>18.333333333333332</c:v>
                </c:pt>
                <c:pt idx="43" formatCode="0.00">
                  <c:v>12.2222222222222</c:v>
                </c:pt>
                <c:pt idx="44" formatCode="0.00">
                  <c:v>16.1904761904762</c:v>
                </c:pt>
                <c:pt idx="45" formatCode="0.00">
                  <c:v>17.690235690235699</c:v>
                </c:pt>
                <c:pt idx="46" formatCode="0.00">
                  <c:v>11.1111111111111</c:v>
                </c:pt>
                <c:pt idx="47" formatCode="0.00">
                  <c:v>16.534391534391499</c:v>
                </c:pt>
                <c:pt idx="48" formatCode="0.00">
                  <c:v>15</c:v>
                </c:pt>
                <c:pt idx="49" formatCode="0.00">
                  <c:v>8.2962962962962994</c:v>
                </c:pt>
                <c:pt idx="50" formatCode="0.00">
                  <c:v>11.851851851851899</c:v>
                </c:pt>
                <c:pt idx="51" formatCode="0.00">
                  <c:v>16.1904761904762</c:v>
                </c:pt>
                <c:pt idx="52" formatCode="0.00">
                  <c:v>13.3333333333333</c:v>
                </c:pt>
                <c:pt idx="53" formatCode="0.00">
                  <c:v>13.3333333333333</c:v>
                </c:pt>
                <c:pt idx="54" formatCode="0.00">
                  <c:v>10.031746031746</c:v>
                </c:pt>
                <c:pt idx="55" formatCode="0.00">
                  <c:v>23.3333333333333</c:v>
                </c:pt>
                <c:pt idx="56" formatCode="0.00">
                  <c:v>15.5555555555556</c:v>
                </c:pt>
                <c:pt idx="57" formatCode="0.00">
                  <c:v>16</c:v>
                </c:pt>
                <c:pt idx="58" formatCode="0.00">
                  <c:v>8</c:v>
                </c:pt>
                <c:pt idx="59" formatCode="0.00">
                  <c:v>11.6666666666667</c:v>
                </c:pt>
                <c:pt idx="60" formatCode="0.00">
                  <c:v>14.6666666666667</c:v>
                </c:pt>
                <c:pt idx="61" formatCode="0.00">
                  <c:v>18.3333333333333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7D-4463-8493-38B4E9509CA1}"/>
            </c:ext>
          </c:extLst>
        </c:ser>
        <c:ser>
          <c:idx val="3"/>
          <c:order val="3"/>
          <c:tx>
            <c:strRef>
              <c:f>'G5'!$AC$7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</c:numCache>
            </c:numRef>
          </c:cat>
          <c:val>
            <c:numRef>
              <c:f>'G5'!$AC$12:$AC$199</c:f>
              <c:numCache>
                <c:formatCode>0.0</c:formatCode>
                <c:ptCount val="188"/>
                <c:pt idx="0">
                  <c:v>2.807017543859649</c:v>
                </c:pt>
                <c:pt idx="1">
                  <c:v>11.781954887218046</c:v>
                </c:pt>
                <c:pt idx="2">
                  <c:v>13.599316142794402</c:v>
                </c:pt>
                <c:pt idx="3">
                  <c:v>7.5757575757575761</c:v>
                </c:pt>
                <c:pt idx="4">
                  <c:v>10</c:v>
                </c:pt>
                <c:pt idx="5">
                  <c:v>12.222222222222221</c:v>
                </c:pt>
                <c:pt idx="6">
                  <c:v>15.43859649122807</c:v>
                </c:pt>
                <c:pt idx="7">
                  <c:v>13.678477238848757</c:v>
                </c:pt>
                <c:pt idx="8">
                  <c:v>12.916666666666668</c:v>
                </c:pt>
                <c:pt idx="9">
                  <c:v>11.25</c:v>
                </c:pt>
                <c:pt idx="10">
                  <c:v>13.80952380952381</c:v>
                </c:pt>
                <c:pt idx="11">
                  <c:v>17.142857142857142</c:v>
                </c:pt>
                <c:pt idx="12">
                  <c:v>15.111111111111109</c:v>
                </c:pt>
                <c:pt idx="13">
                  <c:v>17.861811391223156</c:v>
                </c:pt>
                <c:pt idx="14">
                  <c:v>19.487179487179489</c:v>
                </c:pt>
                <c:pt idx="15">
                  <c:v>16.424603174603174</c:v>
                </c:pt>
                <c:pt idx="16">
                  <c:v>14.583333333333334</c:v>
                </c:pt>
                <c:pt idx="17">
                  <c:v>16</c:v>
                </c:pt>
                <c:pt idx="18">
                  <c:v>16.225490196078432</c:v>
                </c:pt>
                <c:pt idx="19">
                  <c:v>12.888888888888889</c:v>
                </c:pt>
                <c:pt idx="20">
                  <c:v>20.45117845117845</c:v>
                </c:pt>
                <c:pt idx="21">
                  <c:v>21.212121212121211</c:v>
                </c:pt>
                <c:pt idx="22">
                  <c:v>11.904761904761905</c:v>
                </c:pt>
                <c:pt idx="23">
                  <c:v>17.777777777777779</c:v>
                </c:pt>
                <c:pt idx="24">
                  <c:v>14.814814814814813</c:v>
                </c:pt>
                <c:pt idx="25">
                  <c:v>17.142857142857142</c:v>
                </c:pt>
                <c:pt idx="26">
                  <c:v>17.216117216117219</c:v>
                </c:pt>
                <c:pt idx="27">
                  <c:v>15.535353535353536</c:v>
                </c:pt>
                <c:pt idx="28">
                  <c:v>9.9470899470899479</c:v>
                </c:pt>
                <c:pt idx="29">
                  <c:v>11.333333333333334</c:v>
                </c:pt>
                <c:pt idx="30">
                  <c:v>14.404761904761903</c:v>
                </c:pt>
                <c:pt idx="31">
                  <c:v>7.7710437710437699</c:v>
                </c:pt>
                <c:pt idx="32">
                  <c:v>14.666666666666664</c:v>
                </c:pt>
                <c:pt idx="33">
                  <c:v>13.999999999999998</c:v>
                </c:pt>
                <c:pt idx="34">
                  <c:v>14.074074074074074</c:v>
                </c:pt>
                <c:pt idx="35">
                  <c:v>20</c:v>
                </c:pt>
                <c:pt idx="36">
                  <c:v>14.074074074074074</c:v>
                </c:pt>
                <c:pt idx="37" formatCode="0.00">
                  <c:v>15</c:v>
                </c:pt>
                <c:pt idx="38" formatCode="0.00">
                  <c:v>14.629629629629632</c:v>
                </c:pt>
                <c:pt idx="39" formatCode="0.00">
                  <c:v>16.666666666666668</c:v>
                </c:pt>
                <c:pt idx="40" formatCode="0.00">
                  <c:v>13.333333333333334</c:v>
                </c:pt>
                <c:pt idx="41" formatCode="0.00">
                  <c:v>14.285714285714285</c:v>
                </c:pt>
                <c:pt idx="42" formatCode="0.00">
                  <c:v>12.5</c:v>
                </c:pt>
                <c:pt idx="43" formatCode="0.00">
                  <c:v>15.5555555555556</c:v>
                </c:pt>
                <c:pt idx="44" formatCode="0.00">
                  <c:v>13.6904761904762</c:v>
                </c:pt>
                <c:pt idx="45" formatCode="0.00">
                  <c:v>14.390572390572402</c:v>
                </c:pt>
                <c:pt idx="46" formatCode="0.00">
                  <c:v>14.814814814814801</c:v>
                </c:pt>
                <c:pt idx="47" formatCode="0.00">
                  <c:v>19.007936507936499</c:v>
                </c:pt>
                <c:pt idx="48" formatCode="0.00">
                  <c:v>15.714285714285699</c:v>
                </c:pt>
                <c:pt idx="49" formatCode="0.00">
                  <c:v>16.592592592592599</c:v>
                </c:pt>
                <c:pt idx="50" formatCode="0.00">
                  <c:v>15.5555555555556</c:v>
                </c:pt>
                <c:pt idx="51" formatCode="0.00">
                  <c:v>14.285714285714299</c:v>
                </c:pt>
                <c:pt idx="52" formatCode="0.00">
                  <c:v>11.1111111111111</c:v>
                </c:pt>
                <c:pt idx="53" formatCode="0.00">
                  <c:v>15.5555555555556</c:v>
                </c:pt>
                <c:pt idx="54" formatCode="0.00">
                  <c:v>9.8412698412698401</c:v>
                </c:pt>
                <c:pt idx="55" formatCode="0.00">
                  <c:v>9.3333333333333304</c:v>
                </c:pt>
                <c:pt idx="56" formatCode="0.00">
                  <c:v>15.5555555555556</c:v>
                </c:pt>
                <c:pt idx="57" formatCode="0.00">
                  <c:v>10.6666666666667</c:v>
                </c:pt>
                <c:pt idx="58" formatCode="0.00">
                  <c:v>12</c:v>
                </c:pt>
                <c:pt idx="59" formatCode="0.00">
                  <c:v>3.3333333333333299</c:v>
                </c:pt>
                <c:pt idx="60" formatCode="0.00">
                  <c:v>9.3333333333333393</c:v>
                </c:pt>
                <c:pt idx="61" formatCode="0.00">
                  <c:v>6.6666666666666696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7D-4463-8493-38B4E9509CA1}"/>
            </c:ext>
          </c:extLst>
        </c:ser>
        <c:ser>
          <c:idx val="0"/>
          <c:order val="4"/>
          <c:tx>
            <c:strRef>
              <c:f>'G5'!$AB$7</c:f>
              <c:strCache>
                <c:ptCount val="1"/>
                <c:pt idx="0">
                  <c:v>Prestar a empresas nacionales que producen en una alta proporción para mercado externo</c:v>
                </c:pt>
              </c:strCache>
            </c:strRef>
          </c:tx>
          <c:spPr>
            <a:ln w="28575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</c:numCache>
            </c:numRef>
          </c:cat>
          <c:val>
            <c:numRef>
              <c:f>'G5'!$AB$12:$AB$199</c:f>
              <c:numCache>
                <c:formatCode>0.0</c:formatCode>
                <c:ptCount val="188"/>
                <c:pt idx="0">
                  <c:v>7.0175438596491224</c:v>
                </c:pt>
                <c:pt idx="1">
                  <c:v>5.0927318295739346</c:v>
                </c:pt>
                <c:pt idx="2">
                  <c:v>4.2425810904071772</c:v>
                </c:pt>
                <c:pt idx="3">
                  <c:v>3.3333333333333335</c:v>
                </c:pt>
                <c:pt idx="4">
                  <c:v>5.1515151515151523</c:v>
                </c:pt>
                <c:pt idx="5">
                  <c:v>2.5925925925925926</c:v>
                </c:pt>
                <c:pt idx="6">
                  <c:v>1.5032679738562091</c:v>
                </c:pt>
                <c:pt idx="7">
                  <c:v>3.028322440087146</c:v>
                </c:pt>
                <c:pt idx="8">
                  <c:v>7.5</c:v>
                </c:pt>
                <c:pt idx="9">
                  <c:v>5</c:v>
                </c:pt>
                <c:pt idx="10">
                  <c:v>4.7619047619047619</c:v>
                </c:pt>
                <c:pt idx="11">
                  <c:v>6.1904761904761898</c:v>
                </c:pt>
                <c:pt idx="12">
                  <c:v>5.3333333333333339</c:v>
                </c:pt>
                <c:pt idx="13">
                  <c:v>5.6638655462184886</c:v>
                </c:pt>
                <c:pt idx="14">
                  <c:v>4.1025641025641022</c:v>
                </c:pt>
                <c:pt idx="15">
                  <c:v>4.4523809523809526</c:v>
                </c:pt>
                <c:pt idx="16">
                  <c:v>3.7500000000000004</c:v>
                </c:pt>
                <c:pt idx="17">
                  <c:v>3.1111111111111112</c:v>
                </c:pt>
                <c:pt idx="18">
                  <c:v>5.1034858387799575</c:v>
                </c:pt>
                <c:pt idx="19">
                  <c:v>3.1111111111111112</c:v>
                </c:pt>
                <c:pt idx="20">
                  <c:v>3.1515151515151518</c:v>
                </c:pt>
                <c:pt idx="21">
                  <c:v>2.4242424242424243</c:v>
                </c:pt>
                <c:pt idx="22">
                  <c:v>4.2857142857142847</c:v>
                </c:pt>
                <c:pt idx="23">
                  <c:v>2.2222222222222223</c:v>
                </c:pt>
                <c:pt idx="24">
                  <c:v>6.666666666666667</c:v>
                </c:pt>
                <c:pt idx="25">
                  <c:v>4.7619047619047619</c:v>
                </c:pt>
                <c:pt idx="26">
                  <c:v>6.1294261294261299</c:v>
                </c:pt>
                <c:pt idx="27">
                  <c:v>6.8888888888888893</c:v>
                </c:pt>
                <c:pt idx="28">
                  <c:v>2.9629629629629632</c:v>
                </c:pt>
                <c:pt idx="29">
                  <c:v>4</c:v>
                </c:pt>
                <c:pt idx="30">
                  <c:v>4.4444444444444446</c:v>
                </c:pt>
                <c:pt idx="31">
                  <c:v>5.6296296296296298</c:v>
                </c:pt>
                <c:pt idx="32">
                  <c:v>6.666666666666667</c:v>
                </c:pt>
                <c:pt idx="33">
                  <c:v>4</c:v>
                </c:pt>
                <c:pt idx="34">
                  <c:v>6.666666666666667</c:v>
                </c:pt>
                <c:pt idx="35">
                  <c:v>8.5714285714285712</c:v>
                </c:pt>
                <c:pt idx="36">
                  <c:v>7.4074074074074066</c:v>
                </c:pt>
                <c:pt idx="37" formatCode="0.00">
                  <c:v>6.666666666666667</c:v>
                </c:pt>
                <c:pt idx="38" formatCode="0.00">
                  <c:v>11.481481481481481</c:v>
                </c:pt>
                <c:pt idx="39" formatCode="0.00">
                  <c:v>10.833333333333334</c:v>
                </c:pt>
                <c:pt idx="40" formatCode="0.00">
                  <c:v>5</c:v>
                </c:pt>
                <c:pt idx="41" formatCode="0.00">
                  <c:v>6.666666666666667</c:v>
                </c:pt>
                <c:pt idx="42" formatCode="0.00">
                  <c:v>3.3333333333333335</c:v>
                </c:pt>
                <c:pt idx="43" formatCode="0.00">
                  <c:v>2.2222222222222197</c:v>
                </c:pt>
                <c:pt idx="44" formatCode="0.00">
                  <c:v>9.0873015873015905</c:v>
                </c:pt>
                <c:pt idx="45" formatCode="0.00">
                  <c:v>8.6464646464646489</c:v>
                </c:pt>
                <c:pt idx="46" formatCode="0.00">
                  <c:v>5.92592592592593</c:v>
                </c:pt>
                <c:pt idx="47" formatCode="0.00">
                  <c:v>10.119047619047599</c:v>
                </c:pt>
                <c:pt idx="48" formatCode="0.00">
                  <c:v>10.158730158730201</c:v>
                </c:pt>
                <c:pt idx="49" formatCode="0.00">
                  <c:v>4.07407407407407</c:v>
                </c:pt>
                <c:pt idx="50" formatCode="0.00">
                  <c:v>2.9629629629629601</c:v>
                </c:pt>
                <c:pt idx="51" formatCode="0.00">
                  <c:v>5.71428571428571</c:v>
                </c:pt>
                <c:pt idx="52" formatCode="0.00">
                  <c:v>7.7777777777777803</c:v>
                </c:pt>
                <c:pt idx="53" formatCode="0.00">
                  <c:v>7.4074074074074101</c:v>
                </c:pt>
                <c:pt idx="54" formatCode="0.00">
                  <c:v>3.3333333333333299</c:v>
                </c:pt>
                <c:pt idx="55" formatCode="0.00">
                  <c:v>6</c:v>
                </c:pt>
                <c:pt idx="56" formatCode="0.00">
                  <c:v>4.4444444444444393</c:v>
                </c:pt>
                <c:pt idx="57" formatCode="0.00">
                  <c:v>6.6666666666666696</c:v>
                </c:pt>
                <c:pt idx="58" formatCode="0.00">
                  <c:v>0</c:v>
                </c:pt>
                <c:pt idx="59" formatCode="0.00">
                  <c:v>16.6666666666667</c:v>
                </c:pt>
                <c:pt idx="60" formatCode="0.00">
                  <c:v>4</c:v>
                </c:pt>
                <c:pt idx="61" formatCode="0.00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7D-4463-8493-38B4E9509CA1}"/>
            </c:ext>
          </c:extLst>
        </c:ser>
        <c:ser>
          <c:idx val="1"/>
          <c:order val="5"/>
          <c:tx>
            <c:strRef>
              <c:f>'G5'!$S$7</c:f>
              <c:strCache>
                <c:ptCount val="1"/>
                <c:pt idx="0">
                  <c:v>Comprar títulos o bonos privados</c:v>
                </c:pt>
              </c:strCache>
            </c:strRef>
          </c:tx>
          <c:spPr>
            <a:ln w="28575" cap="rnd" cmpd="sng" algn="ctr">
              <a:solidFill>
                <a:srgbClr val="9E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</c:numCache>
            </c:numRef>
          </c:cat>
          <c:val>
            <c:numRef>
              <c:f>'G5'!$S$12:$S$200</c:f>
              <c:numCache>
                <c:formatCode>0.0</c:formatCode>
                <c:ptCount val="189"/>
                <c:pt idx="0">
                  <c:v>4.9122807017543861</c:v>
                </c:pt>
                <c:pt idx="1">
                  <c:v>4.0701754385964906</c:v>
                </c:pt>
                <c:pt idx="2">
                  <c:v>5.6776460254721126</c:v>
                </c:pt>
                <c:pt idx="3">
                  <c:v>4.8484848484848486</c:v>
                </c:pt>
                <c:pt idx="4">
                  <c:v>3.9393939393939399</c:v>
                </c:pt>
                <c:pt idx="5">
                  <c:v>4.4444444444444446</c:v>
                </c:pt>
                <c:pt idx="6">
                  <c:v>3.751863318426786</c:v>
                </c:pt>
                <c:pt idx="7">
                  <c:v>5.9133126934984519</c:v>
                </c:pt>
                <c:pt idx="8">
                  <c:v>2.9166666666666665</c:v>
                </c:pt>
                <c:pt idx="9">
                  <c:v>3.75</c:v>
                </c:pt>
                <c:pt idx="10">
                  <c:v>0.95238095238095233</c:v>
                </c:pt>
                <c:pt idx="11">
                  <c:v>2.8571428571428572</c:v>
                </c:pt>
                <c:pt idx="12">
                  <c:v>0</c:v>
                </c:pt>
                <c:pt idx="13">
                  <c:v>2.3809523809523809</c:v>
                </c:pt>
                <c:pt idx="14">
                  <c:v>2.0512820512820511</c:v>
                </c:pt>
                <c:pt idx="15">
                  <c:v>0.83333333333333337</c:v>
                </c:pt>
                <c:pt idx="16">
                  <c:v>5</c:v>
                </c:pt>
                <c:pt idx="17">
                  <c:v>3.1111111111111112</c:v>
                </c:pt>
                <c:pt idx="18">
                  <c:v>2.7723311546840956</c:v>
                </c:pt>
                <c:pt idx="19">
                  <c:v>1.7777777777777777</c:v>
                </c:pt>
                <c:pt idx="20">
                  <c:v>3.2996632996632997</c:v>
                </c:pt>
                <c:pt idx="21">
                  <c:v>0</c:v>
                </c:pt>
                <c:pt idx="22">
                  <c:v>5.7142857142857144</c:v>
                </c:pt>
                <c:pt idx="23">
                  <c:v>0</c:v>
                </c:pt>
                <c:pt idx="24">
                  <c:v>4.4444444444444438</c:v>
                </c:pt>
                <c:pt idx="25">
                  <c:v>3.8095238095238093</c:v>
                </c:pt>
                <c:pt idx="26">
                  <c:v>1.4285714285714286</c:v>
                </c:pt>
                <c:pt idx="27">
                  <c:v>3.3333333333333335</c:v>
                </c:pt>
                <c:pt idx="28">
                  <c:v>8.306878306878307</c:v>
                </c:pt>
                <c:pt idx="29">
                  <c:v>8.6666666666666661</c:v>
                </c:pt>
                <c:pt idx="30">
                  <c:v>7.5</c:v>
                </c:pt>
                <c:pt idx="31">
                  <c:v>3.4074074074074074</c:v>
                </c:pt>
                <c:pt idx="32">
                  <c:v>0.66666666666666663</c:v>
                </c:pt>
                <c:pt idx="33">
                  <c:v>6</c:v>
                </c:pt>
                <c:pt idx="34">
                  <c:v>8.1481481481481488</c:v>
                </c:pt>
                <c:pt idx="35">
                  <c:v>3.8095238095238098</c:v>
                </c:pt>
                <c:pt idx="36">
                  <c:v>8.1481481481481488</c:v>
                </c:pt>
                <c:pt idx="37" formatCode="0.00">
                  <c:v>7.5</c:v>
                </c:pt>
                <c:pt idx="38" formatCode="0.00">
                  <c:v>5.6481481481481479</c:v>
                </c:pt>
                <c:pt idx="39" formatCode="0.00">
                  <c:v>7.5</c:v>
                </c:pt>
                <c:pt idx="40" formatCode="0.00">
                  <c:v>4.1666666666666661</c:v>
                </c:pt>
                <c:pt idx="41" formatCode="0.00">
                  <c:v>5.7142857142857135</c:v>
                </c:pt>
                <c:pt idx="42" formatCode="0.00">
                  <c:v>5</c:v>
                </c:pt>
                <c:pt idx="43" formatCode="0.00">
                  <c:v>7.7777777777777803</c:v>
                </c:pt>
                <c:pt idx="44" formatCode="0.00">
                  <c:v>13.055555555555602</c:v>
                </c:pt>
                <c:pt idx="45" formatCode="0.00">
                  <c:v>9.3872053872053893</c:v>
                </c:pt>
                <c:pt idx="46" formatCode="0.00">
                  <c:v>6.6666666666666696</c:v>
                </c:pt>
                <c:pt idx="47" formatCode="0.00">
                  <c:v>8.2142857142857206</c:v>
                </c:pt>
                <c:pt idx="48" formatCode="0.00">
                  <c:v>6.0317460317460299</c:v>
                </c:pt>
                <c:pt idx="49" formatCode="0.00">
                  <c:v>10.1111111111111</c:v>
                </c:pt>
                <c:pt idx="50" formatCode="0.00">
                  <c:v>8.1481481481481506</c:v>
                </c:pt>
                <c:pt idx="51" formatCode="0.00">
                  <c:v>6.6666666666666696</c:v>
                </c:pt>
                <c:pt idx="52" formatCode="0.00">
                  <c:v>8.8888888888888911</c:v>
                </c:pt>
                <c:pt idx="53" formatCode="0.00">
                  <c:v>5.1851851851851896</c:v>
                </c:pt>
                <c:pt idx="54" formatCode="0.00">
                  <c:v>13.365079365079399</c:v>
                </c:pt>
                <c:pt idx="55" formatCode="0.00">
                  <c:v>7.3333333333333304</c:v>
                </c:pt>
                <c:pt idx="56" formatCode="0.00">
                  <c:v>4.4444444444444393</c:v>
                </c:pt>
                <c:pt idx="57" formatCode="0.00">
                  <c:v>8</c:v>
                </c:pt>
                <c:pt idx="58" formatCode="0.00">
                  <c:v>16</c:v>
                </c:pt>
                <c:pt idx="59" formatCode="0.00">
                  <c:v>5</c:v>
                </c:pt>
                <c:pt idx="60" formatCode="0.00">
                  <c:v>10.6666666666667</c:v>
                </c:pt>
                <c:pt idx="61" formatCode="0.00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7D-4463-8493-38B4E9509CA1}"/>
            </c:ext>
          </c:extLst>
        </c:ser>
        <c:ser>
          <c:idx val="4"/>
          <c:order val="6"/>
          <c:tx>
            <c:strRef>
              <c:f>'G5'!$T$7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</c:numCache>
            </c:numRef>
          </c:cat>
          <c:val>
            <c:numRef>
              <c:f>'G5'!$T$12:$T$199</c:f>
              <c:numCache>
                <c:formatCode>0.0</c:formatCode>
                <c:ptCount val="188"/>
                <c:pt idx="0">
                  <c:v>12.280701754385964</c:v>
                </c:pt>
                <c:pt idx="1">
                  <c:v>11.283208020050125</c:v>
                </c:pt>
                <c:pt idx="2">
                  <c:v>10.841583537235712</c:v>
                </c:pt>
                <c:pt idx="3">
                  <c:v>14.848484848484853</c:v>
                </c:pt>
                <c:pt idx="4">
                  <c:v>6.9696969696969706</c:v>
                </c:pt>
                <c:pt idx="5">
                  <c:v>11.481481481481483</c:v>
                </c:pt>
                <c:pt idx="6">
                  <c:v>11.429881894278179</c:v>
                </c:pt>
                <c:pt idx="7">
                  <c:v>8.0575622061690186</c:v>
                </c:pt>
                <c:pt idx="8">
                  <c:v>7.5</c:v>
                </c:pt>
                <c:pt idx="9">
                  <c:v>9.1666666666666661</c:v>
                </c:pt>
                <c:pt idx="10">
                  <c:v>14.761904761904763</c:v>
                </c:pt>
                <c:pt idx="11">
                  <c:v>9.0476190476190474</c:v>
                </c:pt>
                <c:pt idx="12">
                  <c:v>8.4444444444444446</c:v>
                </c:pt>
                <c:pt idx="13">
                  <c:v>6.3753501400560229</c:v>
                </c:pt>
                <c:pt idx="14">
                  <c:v>4.6153846153846159</c:v>
                </c:pt>
                <c:pt idx="15">
                  <c:v>8.0992063492063497</c:v>
                </c:pt>
                <c:pt idx="16">
                  <c:v>7.083333333333333</c:v>
                </c:pt>
                <c:pt idx="17">
                  <c:v>7.5555555555555554</c:v>
                </c:pt>
                <c:pt idx="18">
                  <c:v>8.7309368191721131</c:v>
                </c:pt>
                <c:pt idx="19">
                  <c:v>9.7777777777777786</c:v>
                </c:pt>
                <c:pt idx="20">
                  <c:v>10.148148148148149</c:v>
                </c:pt>
                <c:pt idx="21">
                  <c:v>8.4848484848484862</c:v>
                </c:pt>
                <c:pt idx="22">
                  <c:v>10.952380952380954</c:v>
                </c:pt>
                <c:pt idx="23">
                  <c:v>11.851851851851853</c:v>
                </c:pt>
                <c:pt idx="24">
                  <c:v>2.9629629629629632</c:v>
                </c:pt>
                <c:pt idx="25">
                  <c:v>10</c:v>
                </c:pt>
                <c:pt idx="26">
                  <c:v>6.6178266178266183</c:v>
                </c:pt>
                <c:pt idx="27">
                  <c:v>9.1111111111111107</c:v>
                </c:pt>
                <c:pt idx="28">
                  <c:v>8.1481481481481488</c:v>
                </c:pt>
                <c:pt idx="29">
                  <c:v>6</c:v>
                </c:pt>
                <c:pt idx="30">
                  <c:v>4.1269841269841265</c:v>
                </c:pt>
                <c:pt idx="31">
                  <c:v>3.3333333333333335</c:v>
                </c:pt>
                <c:pt idx="32">
                  <c:v>6.666666666666667</c:v>
                </c:pt>
                <c:pt idx="33">
                  <c:v>4.6666666666666661</c:v>
                </c:pt>
                <c:pt idx="34">
                  <c:v>5.9259259259259265</c:v>
                </c:pt>
                <c:pt idx="35">
                  <c:v>1.9047619047619047</c:v>
                </c:pt>
                <c:pt idx="36">
                  <c:v>7.4074074074074083</c:v>
                </c:pt>
                <c:pt idx="37" formatCode="0.00">
                  <c:v>4.1666666666666661</c:v>
                </c:pt>
                <c:pt idx="38" formatCode="0.00">
                  <c:v>4.6296296296296298</c:v>
                </c:pt>
                <c:pt idx="39" formatCode="0.00">
                  <c:v>5.833333333333333</c:v>
                </c:pt>
                <c:pt idx="40" formatCode="0.00">
                  <c:v>10</c:v>
                </c:pt>
                <c:pt idx="41" formatCode="0.00">
                  <c:v>5.7142857142857144</c:v>
                </c:pt>
                <c:pt idx="42" formatCode="0.00">
                  <c:v>5</c:v>
                </c:pt>
                <c:pt idx="43" formatCode="0.00">
                  <c:v>11.1111111111111</c:v>
                </c:pt>
                <c:pt idx="44" formatCode="0.00">
                  <c:v>3.8095238095238098</c:v>
                </c:pt>
                <c:pt idx="45" formatCode="0.00">
                  <c:v>2.9629629629629601</c:v>
                </c:pt>
                <c:pt idx="46" formatCode="0.00">
                  <c:v>4.4444444444444393</c:v>
                </c:pt>
                <c:pt idx="47" formatCode="0.00">
                  <c:v>1.4814814814814801</c:v>
                </c:pt>
                <c:pt idx="48" formatCode="0.00">
                  <c:v>2.8571428571428599</c:v>
                </c:pt>
                <c:pt idx="49" formatCode="0.00">
                  <c:v>6.07407407407407</c:v>
                </c:pt>
                <c:pt idx="50" formatCode="0.00">
                  <c:v>4.4444444444444393</c:v>
                </c:pt>
                <c:pt idx="51" formatCode="0.00">
                  <c:v>5.71428571428571</c:v>
                </c:pt>
                <c:pt idx="52" formatCode="0.00">
                  <c:v>5.5555555555555598</c:v>
                </c:pt>
                <c:pt idx="53" formatCode="0.00">
                  <c:v>5.92592592592593</c:v>
                </c:pt>
                <c:pt idx="54" formatCode="0.00">
                  <c:v>8.9206349206349209</c:v>
                </c:pt>
                <c:pt idx="55" formatCode="0.00">
                  <c:v>1.3333333333333299</c:v>
                </c:pt>
                <c:pt idx="56" formatCode="0.00">
                  <c:v>2.2222222222222197</c:v>
                </c:pt>
                <c:pt idx="57" formatCode="0.00">
                  <c:v>2.6666666666666701</c:v>
                </c:pt>
                <c:pt idx="58" formatCode="0.00">
                  <c:v>4</c:v>
                </c:pt>
                <c:pt idx="59" formatCode="0.00">
                  <c:v>1.6666666666666701</c:v>
                </c:pt>
                <c:pt idx="60" formatCode="0.00">
                  <c:v>2.6666666666666701</c:v>
                </c:pt>
                <c:pt idx="61" formatCode="0.00">
                  <c:v>1.6666666666666701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AE-47C3-8442-77BD2D115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278576"/>
        <c:axId val="317809872"/>
      </c:lineChart>
      <c:dateAx>
        <c:axId val="491278576"/>
        <c:scaling>
          <c:orientation val="minMax"/>
          <c:min val="42156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09872"/>
        <c:crosses val="autoZero"/>
        <c:auto val="0"/>
        <c:lblOffset val="100"/>
        <c:baseTimeUnit val="months"/>
        <c:majorUnit val="12"/>
        <c:majorTimeUnit val="months"/>
      </c:dateAx>
      <c:valAx>
        <c:axId val="31780987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1591782490060252"/>
          <c:w val="0.97977841585612013"/>
          <c:h val="0.284082175099397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04281913785414E-2"/>
          <c:y val="0.12828902522154037"/>
          <c:w val="0.89115579065973072"/>
          <c:h val="0.5205248173450564"/>
        </c:manualLayout>
      </c:layout>
      <c:lineChart>
        <c:grouping val="standard"/>
        <c:varyColors val="0"/>
        <c:ser>
          <c:idx val="2"/>
          <c:order val="0"/>
          <c:tx>
            <c:strRef>
              <c:f>'G5'!$I$7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</c:numCache>
            </c:numRef>
          </c:cat>
          <c:val>
            <c:numRef>
              <c:f>'G5'!$I$13:$I$200</c:f>
              <c:numCache>
                <c:formatCode>0.0</c:formatCode>
                <c:ptCount val="188"/>
                <c:pt idx="0">
                  <c:v>11.92982456140351</c:v>
                </c:pt>
                <c:pt idx="1">
                  <c:v>9.5860566448801734</c:v>
                </c:pt>
                <c:pt idx="2">
                  <c:v>9.9291938997821347</c:v>
                </c:pt>
                <c:pt idx="3">
                  <c:v>12.205022359821122</c:v>
                </c:pt>
                <c:pt idx="4">
                  <c:v>12.222222222222221</c:v>
                </c:pt>
                <c:pt idx="5">
                  <c:v>14.736842105263156</c:v>
                </c:pt>
                <c:pt idx="6">
                  <c:v>18.43137254901961</c:v>
                </c:pt>
                <c:pt idx="7">
                  <c:v>17.89473684210526</c:v>
                </c:pt>
                <c:pt idx="8">
                  <c:v>18.148148148148145</c:v>
                </c:pt>
                <c:pt idx="9">
                  <c:v>19.682539682539684</c:v>
                </c:pt>
                <c:pt idx="10">
                  <c:v>18.516594516594516</c:v>
                </c:pt>
                <c:pt idx="11">
                  <c:v>21.269841269841269</c:v>
                </c:pt>
                <c:pt idx="12">
                  <c:v>18.041771094402673</c:v>
                </c:pt>
                <c:pt idx="13">
                  <c:v>18.698161741640003</c:v>
                </c:pt>
                <c:pt idx="14">
                  <c:v>20.578743961352654</c:v>
                </c:pt>
                <c:pt idx="15">
                  <c:v>20</c:v>
                </c:pt>
                <c:pt idx="16">
                  <c:v>13.684210526315791</c:v>
                </c:pt>
                <c:pt idx="17">
                  <c:v>17.460317460317459</c:v>
                </c:pt>
                <c:pt idx="18">
                  <c:v>21.111111111111107</c:v>
                </c:pt>
                <c:pt idx="19">
                  <c:v>17.593984962406015</c:v>
                </c:pt>
                <c:pt idx="20">
                  <c:v>20.37037037037037</c:v>
                </c:pt>
                <c:pt idx="21">
                  <c:v>16.666666666666664</c:v>
                </c:pt>
                <c:pt idx="22">
                  <c:v>23.076923076923077</c:v>
                </c:pt>
                <c:pt idx="23">
                  <c:v>20.888888888888889</c:v>
                </c:pt>
                <c:pt idx="24">
                  <c:v>19.6078431372549</c:v>
                </c:pt>
                <c:pt idx="25">
                  <c:v>15.714285714285712</c:v>
                </c:pt>
                <c:pt idx="26">
                  <c:v>13.333333333333334</c:v>
                </c:pt>
                <c:pt idx="27">
                  <c:v>13.176470588235295</c:v>
                </c:pt>
                <c:pt idx="28">
                  <c:v>17.29044834307992</c:v>
                </c:pt>
                <c:pt idx="29">
                  <c:v>15.682539682539682</c:v>
                </c:pt>
                <c:pt idx="30">
                  <c:v>19.499999999999996</c:v>
                </c:pt>
                <c:pt idx="31">
                  <c:v>19.611111111111114</c:v>
                </c:pt>
                <c:pt idx="32">
                  <c:v>15.046296296296296</c:v>
                </c:pt>
                <c:pt idx="33">
                  <c:v>16.996187363834423</c:v>
                </c:pt>
                <c:pt idx="34">
                  <c:v>19.595959595959599</c:v>
                </c:pt>
                <c:pt idx="35">
                  <c:v>13.630718954248364</c:v>
                </c:pt>
                <c:pt idx="36" formatCode="0.00">
                  <c:v>22.424242424242426</c:v>
                </c:pt>
                <c:pt idx="37" formatCode="0.00">
                  <c:v>18.504273504273506</c:v>
                </c:pt>
                <c:pt idx="38" formatCode="0.00">
                  <c:v>22.083333333333332</c:v>
                </c:pt>
                <c:pt idx="39" formatCode="0.00">
                  <c:v>19.117647058823529</c:v>
                </c:pt>
                <c:pt idx="40" formatCode="0.00">
                  <c:v>21.642857142857146</c:v>
                </c:pt>
                <c:pt idx="41" formatCode="0.00">
                  <c:v>21.428571428571431</c:v>
                </c:pt>
                <c:pt idx="42" formatCode="0.00">
                  <c:v>26.6666666666667</c:v>
                </c:pt>
                <c:pt idx="43" formatCode="0.00">
                  <c:v>16.8888888888889</c:v>
                </c:pt>
                <c:pt idx="44" formatCode="0.00">
                  <c:v>24</c:v>
                </c:pt>
                <c:pt idx="45" formatCode="0.00">
                  <c:v>27.878787878787897</c:v>
                </c:pt>
                <c:pt idx="46" formatCode="0.00">
                  <c:v>25.128205128205099</c:v>
                </c:pt>
                <c:pt idx="47" formatCode="0.00">
                  <c:v>18.3333333333333</c:v>
                </c:pt>
                <c:pt idx="48" formatCode="0.00">
                  <c:v>24</c:v>
                </c:pt>
                <c:pt idx="49" formatCode="0.00">
                  <c:v>25</c:v>
                </c:pt>
                <c:pt idx="50" formatCode="0.00">
                  <c:v>25.882352941176499</c:v>
                </c:pt>
                <c:pt idx="51" formatCode="0.00">
                  <c:v>27.500000000000004</c:v>
                </c:pt>
                <c:pt idx="52" formatCode="0.00">
                  <c:v>29.1428571428571</c:v>
                </c:pt>
                <c:pt idx="53" formatCode="0.00">
                  <c:v>24.8888888888889</c:v>
                </c:pt>
                <c:pt idx="54" formatCode="0.00">
                  <c:v>21.6110537782364</c:v>
                </c:pt>
                <c:pt idx="55" formatCode="0.00">
                  <c:v>17.894736842105299</c:v>
                </c:pt>
                <c:pt idx="56" formatCode="0.00">
                  <c:v>16.919505615157799</c:v>
                </c:pt>
                <c:pt idx="57" formatCode="0.00">
                  <c:v>17.7777777777778</c:v>
                </c:pt>
                <c:pt idx="58" formatCode="0.00">
                  <c:v>20.7017543859649</c:v>
                </c:pt>
                <c:pt idx="59" formatCode="0.00">
                  <c:v>17.5399610136452</c:v>
                </c:pt>
                <c:pt idx="60" formatCode="0.00">
                  <c:v>16.1904761904762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59-486C-925B-0461D189FCB1}"/>
            </c:ext>
          </c:extLst>
        </c:ser>
        <c:ser>
          <c:idx val="5"/>
          <c:order val="1"/>
          <c:tx>
            <c:strRef>
              <c:f>'G5'!$L$7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6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</c:numCache>
            </c:numRef>
          </c:cat>
          <c:val>
            <c:numRef>
              <c:f>'G5'!$L$13:$L$200</c:f>
              <c:numCache>
                <c:formatCode>0.0</c:formatCode>
                <c:ptCount val="188"/>
                <c:pt idx="0">
                  <c:v>5.6140350877192979</c:v>
                </c:pt>
                <c:pt idx="1">
                  <c:v>5.6644880174291945</c:v>
                </c:pt>
                <c:pt idx="2">
                  <c:v>3.9515250544662304</c:v>
                </c:pt>
                <c:pt idx="3">
                  <c:v>4.2884990253411299</c:v>
                </c:pt>
                <c:pt idx="4">
                  <c:v>4.0740740740740744</c:v>
                </c:pt>
                <c:pt idx="5">
                  <c:v>8.0701754385964914</c:v>
                </c:pt>
                <c:pt idx="6">
                  <c:v>9.0196078431372548</c:v>
                </c:pt>
                <c:pt idx="7">
                  <c:v>6.666666666666667</c:v>
                </c:pt>
                <c:pt idx="8">
                  <c:v>10.74074074074074</c:v>
                </c:pt>
                <c:pt idx="9">
                  <c:v>8.2539682539682531</c:v>
                </c:pt>
                <c:pt idx="10">
                  <c:v>8.3145743145743154</c:v>
                </c:pt>
                <c:pt idx="11">
                  <c:v>7.3015873015873023</c:v>
                </c:pt>
                <c:pt idx="12">
                  <c:v>7.1261487050960746</c:v>
                </c:pt>
                <c:pt idx="13">
                  <c:v>9.383273731099818</c:v>
                </c:pt>
                <c:pt idx="14">
                  <c:v>13.372463768115942</c:v>
                </c:pt>
                <c:pt idx="15">
                  <c:v>12.424242424242426</c:v>
                </c:pt>
                <c:pt idx="16">
                  <c:v>12.631578947368421</c:v>
                </c:pt>
                <c:pt idx="17">
                  <c:v>11.746031746031747</c:v>
                </c:pt>
                <c:pt idx="18">
                  <c:v>12.222222222222223</c:v>
                </c:pt>
                <c:pt idx="19">
                  <c:v>9.2926761347813986</c:v>
                </c:pt>
                <c:pt idx="20">
                  <c:v>11.851851851851853</c:v>
                </c:pt>
                <c:pt idx="21">
                  <c:v>7.9166666666666661</c:v>
                </c:pt>
                <c:pt idx="22">
                  <c:v>10.76923076923077</c:v>
                </c:pt>
                <c:pt idx="23">
                  <c:v>7.5555555555555554</c:v>
                </c:pt>
                <c:pt idx="24">
                  <c:v>7.0588235294117645</c:v>
                </c:pt>
                <c:pt idx="25">
                  <c:v>8.5714285714285712</c:v>
                </c:pt>
                <c:pt idx="26">
                  <c:v>6.666666666666667</c:v>
                </c:pt>
                <c:pt idx="27">
                  <c:v>9.2892156862745097</c:v>
                </c:pt>
                <c:pt idx="28">
                  <c:v>9.2730191491801399</c:v>
                </c:pt>
                <c:pt idx="29">
                  <c:v>9.0476190476190474</c:v>
                </c:pt>
                <c:pt idx="30">
                  <c:v>9.4047619047619051</c:v>
                </c:pt>
                <c:pt idx="31">
                  <c:v>6.7936507936507935</c:v>
                </c:pt>
                <c:pt idx="32">
                  <c:v>6.9322612085769979</c:v>
                </c:pt>
                <c:pt idx="33">
                  <c:v>9.1775599128540311</c:v>
                </c:pt>
                <c:pt idx="34">
                  <c:v>11.81818181818182</c:v>
                </c:pt>
                <c:pt idx="35">
                  <c:v>4.6111111111111116</c:v>
                </c:pt>
                <c:pt idx="36" formatCode="0.00">
                  <c:v>9.6969696969696972</c:v>
                </c:pt>
                <c:pt idx="37" formatCode="0.00">
                  <c:v>10.738705738705738</c:v>
                </c:pt>
                <c:pt idx="38" formatCode="0.00">
                  <c:v>7.5000000000000009</c:v>
                </c:pt>
                <c:pt idx="39" formatCode="0.00">
                  <c:v>8.0833333333333339</c:v>
                </c:pt>
                <c:pt idx="40" formatCode="0.00">
                  <c:v>6.6984126984126977</c:v>
                </c:pt>
                <c:pt idx="41" formatCode="0.00">
                  <c:v>4.7619047619047619</c:v>
                </c:pt>
                <c:pt idx="42" formatCode="0.00">
                  <c:v>5.5555555555555598</c:v>
                </c:pt>
                <c:pt idx="43" formatCode="0.00">
                  <c:v>7.1111111111111098</c:v>
                </c:pt>
                <c:pt idx="44" formatCode="0.00">
                  <c:v>5.3333333333333304</c:v>
                </c:pt>
                <c:pt idx="45" formatCode="0.00">
                  <c:v>8.4848484848484897</c:v>
                </c:pt>
                <c:pt idx="46" formatCode="0.00">
                  <c:v>10.7692307692308</c:v>
                </c:pt>
                <c:pt idx="47" formatCode="0.00">
                  <c:v>8.3333333333333304</c:v>
                </c:pt>
                <c:pt idx="48" formatCode="0.00">
                  <c:v>15.5555555555556</c:v>
                </c:pt>
                <c:pt idx="49" formatCode="0.00">
                  <c:v>12.3333333333333</c:v>
                </c:pt>
                <c:pt idx="50" formatCode="0.00">
                  <c:v>12.9411764705882</c:v>
                </c:pt>
                <c:pt idx="51" formatCode="0.00">
                  <c:v>16.6666666666667</c:v>
                </c:pt>
                <c:pt idx="52" formatCode="0.00">
                  <c:v>10.047619047618999</c:v>
                </c:pt>
                <c:pt idx="53" formatCode="0.00">
                  <c:v>12.6071428571429</c:v>
                </c:pt>
                <c:pt idx="54" formatCode="0.00">
                  <c:v>10.597408554064899</c:v>
                </c:pt>
                <c:pt idx="55" formatCode="0.00">
                  <c:v>9.8245614035087705</c:v>
                </c:pt>
                <c:pt idx="56" formatCode="0.00">
                  <c:v>10.200138026225</c:v>
                </c:pt>
                <c:pt idx="57" formatCode="0.00">
                  <c:v>7.4074074074074101</c:v>
                </c:pt>
                <c:pt idx="58" formatCode="0.00">
                  <c:v>6.3157894736842097</c:v>
                </c:pt>
                <c:pt idx="59" formatCode="0.00">
                  <c:v>8.5458089668615997</c:v>
                </c:pt>
                <c:pt idx="60" formatCode="0.00">
                  <c:v>12.063492063492101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59-486C-925B-0461D189FCB1}"/>
            </c:ext>
          </c:extLst>
        </c:ser>
        <c:ser>
          <c:idx val="0"/>
          <c:order val="2"/>
          <c:tx>
            <c:strRef>
              <c:f>'G5'!$J$7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</c:numCache>
            </c:numRef>
          </c:cat>
          <c:val>
            <c:numRef>
              <c:f>'G5'!$J$13:$J$200</c:f>
              <c:numCache>
                <c:formatCode>0.0</c:formatCode>
                <c:ptCount val="188"/>
                <c:pt idx="0">
                  <c:v>18.245614035087719</c:v>
                </c:pt>
                <c:pt idx="1">
                  <c:v>18.327026717119598</c:v>
                </c:pt>
                <c:pt idx="2">
                  <c:v>15.958605664488019</c:v>
                </c:pt>
                <c:pt idx="3">
                  <c:v>11.308336199977067</c:v>
                </c:pt>
                <c:pt idx="4">
                  <c:v>17.037037037037038</c:v>
                </c:pt>
                <c:pt idx="5">
                  <c:v>19.298245614035086</c:v>
                </c:pt>
                <c:pt idx="6">
                  <c:v>17.254901960784313</c:v>
                </c:pt>
                <c:pt idx="7">
                  <c:v>21.05263157894737</c:v>
                </c:pt>
                <c:pt idx="8">
                  <c:v>14.074074074074074</c:v>
                </c:pt>
                <c:pt idx="9">
                  <c:v>16.50793650793651</c:v>
                </c:pt>
                <c:pt idx="10">
                  <c:v>15.001443001442999</c:v>
                </c:pt>
                <c:pt idx="11">
                  <c:v>14.603174603174605</c:v>
                </c:pt>
                <c:pt idx="12">
                  <c:v>16.16791979949874</c:v>
                </c:pt>
                <c:pt idx="13">
                  <c:v>12.402911098563271</c:v>
                </c:pt>
                <c:pt idx="14">
                  <c:v>13.585990338164253</c:v>
                </c:pt>
                <c:pt idx="15">
                  <c:v>15.454545454545453</c:v>
                </c:pt>
                <c:pt idx="16">
                  <c:v>20.701754385964911</c:v>
                </c:pt>
                <c:pt idx="17">
                  <c:v>19.047619047619051</c:v>
                </c:pt>
                <c:pt idx="18">
                  <c:v>15.555555555555559</c:v>
                </c:pt>
                <c:pt idx="19">
                  <c:v>16.05402394876079</c:v>
                </c:pt>
                <c:pt idx="20">
                  <c:v>17.037037037037038</c:v>
                </c:pt>
                <c:pt idx="21">
                  <c:v>15.833333333333336</c:v>
                </c:pt>
                <c:pt idx="22">
                  <c:v>15.384615384615383</c:v>
                </c:pt>
                <c:pt idx="23">
                  <c:v>14.666666666666666</c:v>
                </c:pt>
                <c:pt idx="24">
                  <c:v>14.901960784313726</c:v>
                </c:pt>
                <c:pt idx="25">
                  <c:v>16.666666666666664</c:v>
                </c:pt>
                <c:pt idx="26">
                  <c:v>15.111111111111111</c:v>
                </c:pt>
                <c:pt idx="27">
                  <c:v>14.168300653594773</c:v>
                </c:pt>
                <c:pt idx="28">
                  <c:v>12.207315674807937</c:v>
                </c:pt>
                <c:pt idx="29">
                  <c:v>15.444444444444445</c:v>
                </c:pt>
                <c:pt idx="30">
                  <c:v>12.96031746031746</c:v>
                </c:pt>
                <c:pt idx="31">
                  <c:v>16.051587301587301</c:v>
                </c:pt>
                <c:pt idx="32">
                  <c:v>13.238304093567251</c:v>
                </c:pt>
                <c:pt idx="33">
                  <c:v>16.977124183006538</c:v>
                </c:pt>
                <c:pt idx="34">
                  <c:v>4.0404040404040407</c:v>
                </c:pt>
                <c:pt idx="35">
                  <c:v>14.513071895424837</c:v>
                </c:pt>
                <c:pt idx="36" formatCode="0.00">
                  <c:v>10.909090909090908</c:v>
                </c:pt>
                <c:pt idx="37" formatCode="0.00">
                  <c:v>17.551892551892553</c:v>
                </c:pt>
                <c:pt idx="38" formatCode="0.00">
                  <c:v>14.166666666666666</c:v>
                </c:pt>
                <c:pt idx="39" formatCode="0.00">
                  <c:v>15.102941176470589</c:v>
                </c:pt>
                <c:pt idx="40" formatCode="0.00">
                  <c:v>8.3412698412698418</c:v>
                </c:pt>
                <c:pt idx="41" formatCode="0.00">
                  <c:v>12.38095238095238</c:v>
                </c:pt>
                <c:pt idx="42" formatCode="0.00">
                  <c:v>12.7777777777778</c:v>
                </c:pt>
                <c:pt idx="43" formatCode="0.00">
                  <c:v>14.6666666666667</c:v>
                </c:pt>
                <c:pt idx="44" formatCode="0.00">
                  <c:v>18.6666666666667</c:v>
                </c:pt>
                <c:pt idx="45" formatCode="0.00">
                  <c:v>13.939393939393899</c:v>
                </c:pt>
                <c:pt idx="46" formatCode="0.00">
                  <c:v>11.794871794871801</c:v>
                </c:pt>
                <c:pt idx="47" formatCode="0.00">
                  <c:v>18.8888888888889</c:v>
                </c:pt>
                <c:pt idx="48" formatCode="0.00">
                  <c:v>12.4444444444444</c:v>
                </c:pt>
                <c:pt idx="49" formatCode="0.00">
                  <c:v>17</c:v>
                </c:pt>
                <c:pt idx="50" formatCode="0.00">
                  <c:v>13.725490196078399</c:v>
                </c:pt>
                <c:pt idx="51" formatCode="0.00">
                  <c:v>17.9166666666667</c:v>
                </c:pt>
                <c:pt idx="52" formatCode="0.00">
                  <c:v>15.325396825396801</c:v>
                </c:pt>
                <c:pt idx="53" formatCode="0.00">
                  <c:v>11.6547619047619</c:v>
                </c:pt>
                <c:pt idx="54" formatCode="0.00">
                  <c:v>11.9860107785804</c:v>
                </c:pt>
                <c:pt idx="55" formatCode="0.00">
                  <c:v>14.385964912280699</c:v>
                </c:pt>
                <c:pt idx="56" formatCode="0.00">
                  <c:v>15.7218144174666</c:v>
                </c:pt>
                <c:pt idx="57" formatCode="0.00">
                  <c:v>15.5555555555556</c:v>
                </c:pt>
                <c:pt idx="58" formatCode="0.00">
                  <c:v>15.087719298245601</c:v>
                </c:pt>
                <c:pt idx="59" formatCode="0.00">
                  <c:v>16.643274853801199</c:v>
                </c:pt>
                <c:pt idx="60" formatCode="0.00">
                  <c:v>17.460317460317501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59-486C-925B-0461D189FCB1}"/>
            </c:ext>
          </c:extLst>
        </c:ser>
        <c:ser>
          <c:idx val="1"/>
          <c:order val="3"/>
          <c:tx>
            <c:strRef>
              <c:f>'G5'!$M$7</c:f>
              <c:strCache>
                <c:ptCount val="1"/>
                <c:pt idx="0">
                  <c:v>Prestar a empresas nacionales que producen en una alta proporción para mercado externo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</c:numCache>
            </c:numRef>
          </c:cat>
          <c:val>
            <c:numRef>
              <c:f>'G5'!$M$13:$M$200</c:f>
              <c:numCache>
                <c:formatCode>0.0</c:formatCode>
                <c:ptCount val="188"/>
                <c:pt idx="0">
                  <c:v>6.666666666666667</c:v>
                </c:pt>
                <c:pt idx="1">
                  <c:v>5.1656920077972703</c:v>
                </c:pt>
                <c:pt idx="2">
                  <c:v>3.9733115468409581</c:v>
                </c:pt>
                <c:pt idx="3">
                  <c:v>8.1699346405228752</c:v>
                </c:pt>
                <c:pt idx="4">
                  <c:v>5.5555555555555554</c:v>
                </c:pt>
                <c:pt idx="5">
                  <c:v>2.807017543859649</c:v>
                </c:pt>
                <c:pt idx="6">
                  <c:v>4.3137254901960782</c:v>
                </c:pt>
                <c:pt idx="7">
                  <c:v>4.2105263157894743</c:v>
                </c:pt>
                <c:pt idx="8">
                  <c:v>2.2222222222222223</c:v>
                </c:pt>
                <c:pt idx="9">
                  <c:v>5.3968253968253972</c:v>
                </c:pt>
                <c:pt idx="10">
                  <c:v>7.9971139971139973</c:v>
                </c:pt>
                <c:pt idx="11">
                  <c:v>6.9841269841269842</c:v>
                </c:pt>
                <c:pt idx="12">
                  <c:v>7.4068504594820377</c:v>
                </c:pt>
                <c:pt idx="13">
                  <c:v>9.0193864106907586</c:v>
                </c:pt>
                <c:pt idx="14">
                  <c:v>3.278743961352657</c:v>
                </c:pt>
                <c:pt idx="15">
                  <c:v>4.5454545454545459</c:v>
                </c:pt>
                <c:pt idx="16">
                  <c:v>5.9649122807017543</c:v>
                </c:pt>
                <c:pt idx="17">
                  <c:v>10.15873015873016</c:v>
                </c:pt>
                <c:pt idx="18">
                  <c:v>9.2592592592592595</c:v>
                </c:pt>
                <c:pt idx="19">
                  <c:v>9.9081035923141165</c:v>
                </c:pt>
                <c:pt idx="20">
                  <c:v>6.666666666666667</c:v>
                </c:pt>
                <c:pt idx="21">
                  <c:v>12.5</c:v>
                </c:pt>
                <c:pt idx="22">
                  <c:v>6.1538461538461542</c:v>
                </c:pt>
                <c:pt idx="23">
                  <c:v>13.333333333333334</c:v>
                </c:pt>
                <c:pt idx="24">
                  <c:v>11.764705882352942</c:v>
                </c:pt>
                <c:pt idx="25">
                  <c:v>18.571428571428569</c:v>
                </c:pt>
                <c:pt idx="26">
                  <c:v>19.111111111111111</c:v>
                </c:pt>
                <c:pt idx="27">
                  <c:v>7.6486928104575167</c:v>
                </c:pt>
                <c:pt idx="28">
                  <c:v>9.541337002637313</c:v>
                </c:pt>
                <c:pt idx="29">
                  <c:v>9.9841269841269842</c:v>
                </c:pt>
                <c:pt idx="30">
                  <c:v>13.460317460317459</c:v>
                </c:pt>
                <c:pt idx="31">
                  <c:v>9.0793650793650791</c:v>
                </c:pt>
                <c:pt idx="32">
                  <c:v>11.712962962962964</c:v>
                </c:pt>
                <c:pt idx="33">
                  <c:v>10.144335511982572</c:v>
                </c:pt>
                <c:pt idx="34">
                  <c:v>8.3838383838383859</c:v>
                </c:pt>
                <c:pt idx="35">
                  <c:v>5.0130718954248366</c:v>
                </c:pt>
                <c:pt idx="36" formatCode="0.00">
                  <c:v>5.454545454545455</c:v>
                </c:pt>
                <c:pt idx="37" formatCode="0.00">
                  <c:v>8.101343101343101</c:v>
                </c:pt>
                <c:pt idx="38" formatCode="0.00">
                  <c:v>6.25</c:v>
                </c:pt>
                <c:pt idx="39" formatCode="0.00">
                  <c:v>7.4509803921568629</c:v>
                </c:pt>
                <c:pt idx="40" formatCode="0.00">
                  <c:v>7.0555555555555562</c:v>
                </c:pt>
                <c:pt idx="41" formatCode="0.00">
                  <c:v>6.1904761904761898</c:v>
                </c:pt>
                <c:pt idx="42" formatCode="0.00">
                  <c:v>2.7777777777777799</c:v>
                </c:pt>
                <c:pt idx="43" formatCode="0.00">
                  <c:v>5.7777777777777803</c:v>
                </c:pt>
                <c:pt idx="44" formatCode="0.00">
                  <c:v>7.3333333333333304</c:v>
                </c:pt>
                <c:pt idx="45" formatCode="0.00">
                  <c:v>4.2424242424242395</c:v>
                </c:pt>
                <c:pt idx="46" formatCode="0.00">
                  <c:v>5.6410256410256396</c:v>
                </c:pt>
                <c:pt idx="47" formatCode="0.00">
                  <c:v>2.2222222222222197</c:v>
                </c:pt>
                <c:pt idx="48" formatCode="0.00">
                  <c:v>6.2222222222222197</c:v>
                </c:pt>
                <c:pt idx="49" formatCode="0.00">
                  <c:v>5.6666666666666696</c:v>
                </c:pt>
                <c:pt idx="50" formatCode="0.00">
                  <c:v>8.62745098039216</c:v>
                </c:pt>
                <c:pt idx="51" formatCode="0.00">
                  <c:v>9.1666666666666696</c:v>
                </c:pt>
                <c:pt idx="52" formatCode="0.00">
                  <c:v>6.7936507936507908</c:v>
                </c:pt>
                <c:pt idx="53" formatCode="0.00">
                  <c:v>6.6825396825396801</c:v>
                </c:pt>
                <c:pt idx="54" formatCode="0.00">
                  <c:v>5.7585139318885394</c:v>
                </c:pt>
                <c:pt idx="55" formatCode="0.00">
                  <c:v>9.4736842105263097</c:v>
                </c:pt>
                <c:pt idx="56" formatCode="0.00">
                  <c:v>8.4610075914423692</c:v>
                </c:pt>
                <c:pt idx="57" formatCode="0.00">
                  <c:v>10.7407407407407</c:v>
                </c:pt>
                <c:pt idx="58" formatCode="0.00">
                  <c:v>12.280701754386</c:v>
                </c:pt>
                <c:pt idx="59" formatCode="0.00">
                  <c:v>8.5458089668615997</c:v>
                </c:pt>
                <c:pt idx="60" formatCode="0.00">
                  <c:v>9.8412698412698401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E59-486C-925B-0461D189FCB1}"/>
            </c:ext>
          </c:extLst>
        </c:ser>
        <c:ser>
          <c:idx val="3"/>
          <c:order val="4"/>
          <c:tx>
            <c:strRef>
              <c:f>'G5'!$N$7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</c:numCache>
            </c:numRef>
          </c:cat>
          <c:val>
            <c:numRef>
              <c:f>'G5'!$N$13:$N$200</c:f>
              <c:numCache>
                <c:formatCode>0.0</c:formatCode>
                <c:ptCount val="188"/>
                <c:pt idx="0">
                  <c:v>7.0175438596491224</c:v>
                </c:pt>
                <c:pt idx="1">
                  <c:v>7.9371631693613125</c:v>
                </c:pt>
                <c:pt idx="2">
                  <c:v>8.60566448801743</c:v>
                </c:pt>
                <c:pt idx="3">
                  <c:v>8.4795321637426895</c:v>
                </c:pt>
                <c:pt idx="4">
                  <c:v>11.481481481481483</c:v>
                </c:pt>
                <c:pt idx="5">
                  <c:v>8.0701754385964897</c:v>
                </c:pt>
                <c:pt idx="6">
                  <c:v>10.196078431372548</c:v>
                </c:pt>
                <c:pt idx="7">
                  <c:v>11.929824561403509</c:v>
                </c:pt>
                <c:pt idx="8">
                  <c:v>12.962962962962962</c:v>
                </c:pt>
                <c:pt idx="9">
                  <c:v>13.015873015873014</c:v>
                </c:pt>
                <c:pt idx="10">
                  <c:v>9.7748917748917759</c:v>
                </c:pt>
                <c:pt idx="11">
                  <c:v>11.111111111111112</c:v>
                </c:pt>
                <c:pt idx="12">
                  <c:v>13.258980785296574</c:v>
                </c:pt>
                <c:pt idx="13">
                  <c:v>15.931363322667671</c:v>
                </c:pt>
                <c:pt idx="14">
                  <c:v>16.152657004830917</c:v>
                </c:pt>
                <c:pt idx="15">
                  <c:v>13.636363636363635</c:v>
                </c:pt>
                <c:pt idx="16">
                  <c:v>10.526315789473683</c:v>
                </c:pt>
                <c:pt idx="17">
                  <c:v>11.428571428571429</c:v>
                </c:pt>
                <c:pt idx="18">
                  <c:v>14.074074074074074</c:v>
                </c:pt>
                <c:pt idx="19">
                  <c:v>6.2183235867446394</c:v>
                </c:pt>
                <c:pt idx="20">
                  <c:v>11.481481481481483</c:v>
                </c:pt>
                <c:pt idx="21">
                  <c:v>12.916666666666664</c:v>
                </c:pt>
                <c:pt idx="22">
                  <c:v>11.794871794871794</c:v>
                </c:pt>
                <c:pt idx="23">
                  <c:v>12</c:v>
                </c:pt>
                <c:pt idx="24">
                  <c:v>9.4117647058823533</c:v>
                </c:pt>
                <c:pt idx="25">
                  <c:v>12.857142857142859</c:v>
                </c:pt>
                <c:pt idx="26">
                  <c:v>14.222222222222221</c:v>
                </c:pt>
                <c:pt idx="27">
                  <c:v>16.166666666666668</c:v>
                </c:pt>
                <c:pt idx="28">
                  <c:v>12.148836142644191</c:v>
                </c:pt>
                <c:pt idx="29">
                  <c:v>14.634920634920634</c:v>
                </c:pt>
                <c:pt idx="30">
                  <c:v>10.702380952380951</c:v>
                </c:pt>
                <c:pt idx="31">
                  <c:v>13.083333333333332</c:v>
                </c:pt>
                <c:pt idx="32">
                  <c:v>15.484892787524368</c:v>
                </c:pt>
                <c:pt idx="33">
                  <c:v>11.470588235294118</c:v>
                </c:pt>
                <c:pt idx="34">
                  <c:v>11.333333333333334</c:v>
                </c:pt>
                <c:pt idx="35">
                  <c:v>16.673202614379086</c:v>
                </c:pt>
                <c:pt idx="36" formatCode="0.00">
                  <c:v>13.939393939393941</c:v>
                </c:pt>
                <c:pt idx="37" formatCode="0.00">
                  <c:v>13.302808302808304</c:v>
                </c:pt>
                <c:pt idx="38" formatCode="0.00">
                  <c:v>9.1666666666666679</c:v>
                </c:pt>
                <c:pt idx="39" formatCode="0.00">
                  <c:v>12.166666666666666</c:v>
                </c:pt>
                <c:pt idx="40" formatCode="0.00">
                  <c:v>15.111111111111111</c:v>
                </c:pt>
                <c:pt idx="41" formatCode="0.00">
                  <c:v>10.476190476190474</c:v>
                </c:pt>
                <c:pt idx="42" formatCode="0.00">
                  <c:v>15</c:v>
                </c:pt>
                <c:pt idx="43" formatCode="0.00">
                  <c:v>18.2222222222222</c:v>
                </c:pt>
                <c:pt idx="44" formatCode="0.00">
                  <c:v>18.6666666666667</c:v>
                </c:pt>
                <c:pt idx="45" formatCode="0.00">
                  <c:v>12.1212121212121</c:v>
                </c:pt>
                <c:pt idx="46" formatCode="0.00">
                  <c:v>16.923076923076898</c:v>
                </c:pt>
                <c:pt idx="47" formatCode="0.00">
                  <c:v>15</c:v>
                </c:pt>
                <c:pt idx="48" formatCode="0.00">
                  <c:v>16.8888888888889</c:v>
                </c:pt>
                <c:pt idx="49" formatCode="0.00">
                  <c:v>14.3333333333333</c:v>
                </c:pt>
                <c:pt idx="50" formatCode="0.00">
                  <c:v>16.862745098039198</c:v>
                </c:pt>
                <c:pt idx="51" formatCode="0.00">
                  <c:v>15</c:v>
                </c:pt>
                <c:pt idx="52" formatCode="0.00">
                  <c:v>13.103174603174599</c:v>
                </c:pt>
                <c:pt idx="53" formatCode="0.00">
                  <c:v>11.1111111111111</c:v>
                </c:pt>
                <c:pt idx="54" formatCode="0.00">
                  <c:v>9.385391583534</c:v>
                </c:pt>
                <c:pt idx="55" formatCode="0.00">
                  <c:v>13.684210526315798</c:v>
                </c:pt>
                <c:pt idx="56" formatCode="0.00">
                  <c:v>14.533534098751499</c:v>
                </c:pt>
                <c:pt idx="57" formatCode="0.00">
                  <c:v>12.592592592592599</c:v>
                </c:pt>
                <c:pt idx="58" formatCode="0.00">
                  <c:v>11.228070175438599</c:v>
                </c:pt>
                <c:pt idx="59" formatCode="0.00">
                  <c:v>12.448343079922001</c:v>
                </c:pt>
                <c:pt idx="60" formatCode="0.00">
                  <c:v>14.920634920634901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59-486C-925B-0461D189FCB1}"/>
            </c:ext>
          </c:extLst>
        </c:ser>
        <c:ser>
          <c:idx val="4"/>
          <c:order val="5"/>
          <c:tx>
            <c:strRef>
              <c:f>'G5'!$G$7</c:f>
              <c:strCache>
                <c:ptCount val="1"/>
                <c:pt idx="0">
                  <c:v>Prestar a empresas con inversión extranjera</c:v>
                </c:pt>
              </c:strCache>
            </c:strRef>
          </c:tx>
          <c:spPr>
            <a:ln w="28575" cap="rnd" cmpd="sng" algn="ctr">
              <a:solidFill>
                <a:srgbClr val="9DB49C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</c:numCache>
            </c:numRef>
          </c:cat>
          <c:val>
            <c:numRef>
              <c:f>'G5'!$G$13:$G$199</c:f>
              <c:numCache>
                <c:formatCode>0.0</c:formatCode>
                <c:ptCount val="187"/>
                <c:pt idx="0">
                  <c:v>10.17543859649123</c:v>
                </c:pt>
                <c:pt idx="1">
                  <c:v>9.4771241830065378</c:v>
                </c:pt>
                <c:pt idx="2">
                  <c:v>9.8774509803921564</c:v>
                </c:pt>
                <c:pt idx="3">
                  <c:v>8.174521270496502</c:v>
                </c:pt>
                <c:pt idx="4">
                  <c:v>8.8888888888888893</c:v>
                </c:pt>
                <c:pt idx="5">
                  <c:v>8.4210526315789451</c:v>
                </c:pt>
                <c:pt idx="6">
                  <c:v>6.2745098039215685</c:v>
                </c:pt>
                <c:pt idx="7">
                  <c:v>8.4210526315789451</c:v>
                </c:pt>
                <c:pt idx="8">
                  <c:v>9.2592592592592595</c:v>
                </c:pt>
                <c:pt idx="9">
                  <c:v>6.9841269841269842</c:v>
                </c:pt>
                <c:pt idx="10">
                  <c:v>7.9567099567099575</c:v>
                </c:pt>
                <c:pt idx="11">
                  <c:v>9.5238095238095255</c:v>
                </c:pt>
                <c:pt idx="12">
                  <c:v>6</c:v>
                </c:pt>
                <c:pt idx="13">
                  <c:v>6.6848610326871203</c:v>
                </c:pt>
                <c:pt idx="14">
                  <c:v>7.0908212560386472</c:v>
                </c:pt>
                <c:pt idx="15">
                  <c:v>7.5757575757575761</c:v>
                </c:pt>
                <c:pt idx="16">
                  <c:v>10.526315789473685</c:v>
                </c:pt>
                <c:pt idx="17">
                  <c:v>8.8888888888888875</c:v>
                </c:pt>
                <c:pt idx="18">
                  <c:v>8.518518518518519</c:v>
                </c:pt>
                <c:pt idx="19">
                  <c:v>9.1200222779170144</c:v>
                </c:pt>
                <c:pt idx="20">
                  <c:v>7.0370370370370363</c:v>
                </c:pt>
                <c:pt idx="21">
                  <c:v>10</c:v>
                </c:pt>
                <c:pt idx="22">
                  <c:v>8.717948717948719</c:v>
                </c:pt>
                <c:pt idx="23">
                  <c:v>5.7777777777777777</c:v>
                </c:pt>
                <c:pt idx="24">
                  <c:v>8.6274509803921564</c:v>
                </c:pt>
                <c:pt idx="25">
                  <c:v>5.7142857142857144</c:v>
                </c:pt>
                <c:pt idx="26">
                  <c:v>6.2222222222222223</c:v>
                </c:pt>
                <c:pt idx="27">
                  <c:v>6.2875816993464051</c:v>
                </c:pt>
                <c:pt idx="28">
                  <c:v>3.420479302832244</c:v>
                </c:pt>
                <c:pt idx="29">
                  <c:v>6.2222222222222223</c:v>
                </c:pt>
                <c:pt idx="30">
                  <c:v>6.7936507936507935</c:v>
                </c:pt>
                <c:pt idx="31">
                  <c:v>3.5555555555555554</c:v>
                </c:pt>
                <c:pt idx="32">
                  <c:v>2.7192982456140351</c:v>
                </c:pt>
                <c:pt idx="33">
                  <c:v>5.2205882352941169</c:v>
                </c:pt>
                <c:pt idx="34">
                  <c:v>5.1111111111111116</c:v>
                </c:pt>
                <c:pt idx="35">
                  <c:v>7.034313725490196</c:v>
                </c:pt>
                <c:pt idx="36" formatCode="0.00">
                  <c:v>4.8484848484848495</c:v>
                </c:pt>
                <c:pt idx="37" formatCode="0.00">
                  <c:v>7.2222222222222214</c:v>
                </c:pt>
                <c:pt idx="38" formatCode="0.00">
                  <c:v>4.1666666666666661</c:v>
                </c:pt>
                <c:pt idx="39" formatCode="0.00">
                  <c:v>5.2696078431372539</c:v>
                </c:pt>
                <c:pt idx="40" formatCode="0.00">
                  <c:v>4.666666666666667</c:v>
                </c:pt>
                <c:pt idx="41" formatCode="0.00">
                  <c:v>6.666666666666667</c:v>
                </c:pt>
                <c:pt idx="42" formatCode="0.00">
                  <c:v>5.5555555555555598</c:v>
                </c:pt>
                <c:pt idx="43" formatCode="0.00">
                  <c:v>7.1111111111111098</c:v>
                </c:pt>
                <c:pt idx="44" formatCode="0.00">
                  <c:v>6</c:v>
                </c:pt>
                <c:pt idx="45" formatCode="0.00">
                  <c:v>3.0303030303030298</c:v>
                </c:pt>
                <c:pt idx="46" formatCode="0.00">
                  <c:v>2.0512820512820498</c:v>
                </c:pt>
                <c:pt idx="47" formatCode="0.00">
                  <c:v>4.44444444444445</c:v>
                </c:pt>
                <c:pt idx="48" formatCode="0.00">
                  <c:v>5.7777777777777803</c:v>
                </c:pt>
                <c:pt idx="49" formatCode="0.00">
                  <c:v>2</c:v>
                </c:pt>
                <c:pt idx="50" formatCode="0.00">
                  <c:v>3.1372549019607803</c:v>
                </c:pt>
                <c:pt idx="51" formatCode="0.00">
                  <c:v>2.0833333333333299</c:v>
                </c:pt>
                <c:pt idx="52" formatCode="0.00">
                  <c:v>3.44444444444445</c:v>
                </c:pt>
                <c:pt idx="53" formatCode="0.00">
                  <c:v>1.3690476190476202</c:v>
                </c:pt>
                <c:pt idx="54" formatCode="0.00">
                  <c:v>4.2724458204334406</c:v>
                </c:pt>
                <c:pt idx="55" formatCode="0.00">
                  <c:v>6.3157894736842097</c:v>
                </c:pt>
                <c:pt idx="56" formatCode="0.00">
                  <c:v>3.0447330447330399</c:v>
                </c:pt>
                <c:pt idx="57" formatCode="0.00">
                  <c:v>1.8518518518518501</c:v>
                </c:pt>
                <c:pt idx="58" formatCode="0.00">
                  <c:v>3.1578947368421102</c:v>
                </c:pt>
                <c:pt idx="59" formatCode="0.00">
                  <c:v>6.1754385964912295</c:v>
                </c:pt>
                <c:pt idx="60" formatCode="0.00">
                  <c:v>6.9841269841269797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59-486C-925B-0461D189FCB1}"/>
            </c:ext>
          </c:extLst>
        </c:ser>
        <c:ser>
          <c:idx val="6"/>
          <c:order val="6"/>
          <c:tx>
            <c:strRef>
              <c:f>'G5'!$E$7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</c:numCache>
            </c:numRef>
          </c:cat>
          <c:val>
            <c:numRef>
              <c:f>'G5'!$E$13:$E$200</c:f>
              <c:numCache>
                <c:formatCode>0.0</c:formatCode>
                <c:ptCount val="188"/>
                <c:pt idx="0">
                  <c:v>11.578947368421051</c:v>
                </c:pt>
                <c:pt idx="1">
                  <c:v>10.06994610709781</c:v>
                </c:pt>
                <c:pt idx="2">
                  <c:v>11.721132897603486</c:v>
                </c:pt>
                <c:pt idx="3">
                  <c:v>11.878224974200206</c:v>
                </c:pt>
                <c:pt idx="4">
                  <c:v>9.2592592592592595</c:v>
                </c:pt>
                <c:pt idx="5">
                  <c:v>7.3684210526315779</c:v>
                </c:pt>
                <c:pt idx="6">
                  <c:v>8.235294117647058</c:v>
                </c:pt>
                <c:pt idx="7">
                  <c:v>8.7719298245614024</c:v>
                </c:pt>
                <c:pt idx="8">
                  <c:v>7.0370370370370372</c:v>
                </c:pt>
                <c:pt idx="9">
                  <c:v>6.3492063492063489</c:v>
                </c:pt>
                <c:pt idx="10">
                  <c:v>5.8412698412698418</c:v>
                </c:pt>
                <c:pt idx="11">
                  <c:v>4.4444444444444446</c:v>
                </c:pt>
                <c:pt idx="12">
                  <c:v>6.9256474519632407</c:v>
                </c:pt>
                <c:pt idx="13">
                  <c:v>7.2909216387477258</c:v>
                </c:pt>
                <c:pt idx="14">
                  <c:v>6.3743961352656999</c:v>
                </c:pt>
                <c:pt idx="15">
                  <c:v>4.8484848484848486</c:v>
                </c:pt>
                <c:pt idx="16">
                  <c:v>6.666666666666667</c:v>
                </c:pt>
                <c:pt idx="17">
                  <c:v>4.7619047619047619</c:v>
                </c:pt>
                <c:pt idx="18">
                  <c:v>5.9259259259259265</c:v>
                </c:pt>
                <c:pt idx="19">
                  <c:v>5.7699805068226127</c:v>
                </c:pt>
                <c:pt idx="20">
                  <c:v>4.8148148148148149</c:v>
                </c:pt>
                <c:pt idx="21">
                  <c:v>6.25</c:v>
                </c:pt>
                <c:pt idx="22">
                  <c:v>2.0512820512820511</c:v>
                </c:pt>
                <c:pt idx="23">
                  <c:v>4.4444444444444446</c:v>
                </c:pt>
                <c:pt idx="24">
                  <c:v>8.6274509803921564</c:v>
                </c:pt>
                <c:pt idx="25">
                  <c:v>2.3809523809523809</c:v>
                </c:pt>
                <c:pt idx="26">
                  <c:v>6.666666666666667</c:v>
                </c:pt>
                <c:pt idx="27">
                  <c:v>10.602941176470589</c:v>
                </c:pt>
                <c:pt idx="28">
                  <c:v>11.183350533195734</c:v>
                </c:pt>
                <c:pt idx="29">
                  <c:v>8.4920634920634921</c:v>
                </c:pt>
                <c:pt idx="30">
                  <c:v>7.5912698412698401</c:v>
                </c:pt>
                <c:pt idx="31">
                  <c:v>6.5912698412698409</c:v>
                </c:pt>
                <c:pt idx="32">
                  <c:v>7.3489278752436649</c:v>
                </c:pt>
                <c:pt idx="33">
                  <c:v>5.5255991285403052</c:v>
                </c:pt>
                <c:pt idx="34">
                  <c:v>8.7070707070707076</c:v>
                </c:pt>
                <c:pt idx="35">
                  <c:v>12.019607843137255</c:v>
                </c:pt>
                <c:pt idx="36" formatCode="0.00">
                  <c:v>10.303030303030303</c:v>
                </c:pt>
                <c:pt idx="37" formatCode="0.00">
                  <c:v>4.1452991452991448</c:v>
                </c:pt>
                <c:pt idx="38" formatCode="0.00">
                  <c:v>7.5</c:v>
                </c:pt>
                <c:pt idx="39" formatCode="0.00">
                  <c:v>9.235294117647058</c:v>
                </c:pt>
                <c:pt idx="40" formatCode="0.00">
                  <c:v>6.2222222222222223</c:v>
                </c:pt>
                <c:pt idx="41" formatCode="0.00">
                  <c:v>10.476190476190476</c:v>
                </c:pt>
                <c:pt idx="42" formatCode="0.00">
                  <c:v>7.2222222222222205</c:v>
                </c:pt>
                <c:pt idx="43" formatCode="0.00">
                  <c:v>4.4444444444444393</c:v>
                </c:pt>
                <c:pt idx="44" formatCode="0.00">
                  <c:v>6</c:v>
                </c:pt>
                <c:pt idx="45" formatCode="0.00">
                  <c:v>6.0606060606060597</c:v>
                </c:pt>
                <c:pt idx="46" formatCode="0.00">
                  <c:v>3.0769230769230798</c:v>
                </c:pt>
                <c:pt idx="47" formatCode="0.00">
                  <c:v>5</c:v>
                </c:pt>
                <c:pt idx="48" formatCode="0.00">
                  <c:v>3.5555555555555598</c:v>
                </c:pt>
                <c:pt idx="49" formatCode="0.00">
                  <c:v>4</c:v>
                </c:pt>
                <c:pt idx="50" formatCode="0.00">
                  <c:v>3.9215686274509802</c:v>
                </c:pt>
                <c:pt idx="51" formatCode="0.00">
                  <c:v>1.6666666666666701</c:v>
                </c:pt>
                <c:pt idx="52" formatCode="0.00">
                  <c:v>4.8333333333333295</c:v>
                </c:pt>
                <c:pt idx="53" formatCode="0.00">
                  <c:v>7.1547619047619095</c:v>
                </c:pt>
                <c:pt idx="54" formatCode="0.00">
                  <c:v>8.3625730994152008</c:v>
                </c:pt>
                <c:pt idx="55" formatCode="0.00">
                  <c:v>9.4736842105263204</c:v>
                </c:pt>
                <c:pt idx="56" formatCode="0.00">
                  <c:v>10.016939582157001</c:v>
                </c:pt>
                <c:pt idx="57" formatCode="0.00">
                  <c:v>8.8888888888888911</c:v>
                </c:pt>
                <c:pt idx="58" formatCode="0.00">
                  <c:v>10.175438596491199</c:v>
                </c:pt>
                <c:pt idx="59" formatCode="0.00">
                  <c:v>9.9766081871345005</c:v>
                </c:pt>
                <c:pt idx="60" formatCode="0.00">
                  <c:v>7.3015873015873005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4E-445E-B93C-B24DD961D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7815472"/>
        <c:axId val="317816032"/>
      </c:lineChart>
      <c:dateAx>
        <c:axId val="317815472"/>
        <c:scaling>
          <c:orientation val="minMax"/>
          <c:max val="45444"/>
          <c:min val="42156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16032"/>
        <c:crosses val="autoZero"/>
        <c:auto val="1"/>
        <c:lblOffset val="100"/>
        <c:baseTimeUnit val="months"/>
        <c:majorUnit val="12"/>
        <c:majorTimeUnit val="months"/>
      </c:dateAx>
      <c:valAx>
        <c:axId val="317816032"/>
        <c:scaling>
          <c:orientation val="minMax"/>
          <c:max val="3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1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124208150527338"/>
          <c:w val="0.98890789875328311"/>
          <c:h val="0.248757918494726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'G6'!$X$8:$X$198</c:f>
              <c:numCache>
                <c:formatCode>0.00</c:formatCode>
                <c:ptCount val="191"/>
                <c:pt idx="0">
                  <c:v>50</c:v>
                </c:pt>
                <c:pt idx="1">
                  <c:v>40</c:v>
                </c:pt>
                <c:pt idx="2">
                  <c:v>42.857142857142854</c:v>
                </c:pt>
                <c:pt idx="4">
                  <c:v>57.142857142857139</c:v>
                </c:pt>
                <c:pt idx="5">
                  <c:v>28.571428571428569</c:v>
                </c:pt>
                <c:pt idx="6">
                  <c:v>33.333333333333329</c:v>
                </c:pt>
                <c:pt idx="7">
                  <c:v>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57.142857142857139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16.666666666666664</c:v>
                </c:pt>
                <c:pt idx="14">
                  <c:v>57.142857142857139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0</c:v>
                </c:pt>
                <c:pt idx="18">
                  <c:v>16.666666666666664</c:v>
                </c:pt>
                <c:pt idx="19">
                  <c:v>57.142857142857139</c:v>
                </c:pt>
                <c:pt idx="20">
                  <c:v>14.285714285714285</c:v>
                </c:pt>
                <c:pt idx="21">
                  <c:v>-14.285714285714285</c:v>
                </c:pt>
                <c:pt idx="22">
                  <c:v>14.285714285714285</c:v>
                </c:pt>
                <c:pt idx="23">
                  <c:v>14.285714285714285</c:v>
                </c:pt>
                <c:pt idx="24">
                  <c:v>0</c:v>
                </c:pt>
                <c:pt idx="25">
                  <c:v>40</c:v>
                </c:pt>
                <c:pt idx="26">
                  <c:v>0</c:v>
                </c:pt>
                <c:pt idx="27">
                  <c:v>25</c:v>
                </c:pt>
                <c:pt idx="28">
                  <c:v>75</c:v>
                </c:pt>
                <c:pt idx="29">
                  <c:v>40</c:v>
                </c:pt>
                <c:pt idx="30">
                  <c:v>-20</c:v>
                </c:pt>
                <c:pt idx="31">
                  <c:v>40</c:v>
                </c:pt>
                <c:pt idx="32">
                  <c:v>60</c:v>
                </c:pt>
                <c:pt idx="33">
                  <c:v>0</c:v>
                </c:pt>
                <c:pt idx="34">
                  <c:v>25</c:v>
                </c:pt>
                <c:pt idx="35">
                  <c:v>40</c:v>
                </c:pt>
                <c:pt idx="36">
                  <c:v>75</c:v>
                </c:pt>
                <c:pt idx="37">
                  <c:v>50</c:v>
                </c:pt>
                <c:pt idx="38">
                  <c:v>-33.333333333333329</c:v>
                </c:pt>
                <c:pt idx="39">
                  <c:v>0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50</c:v>
                </c:pt>
                <c:pt idx="44">
                  <c:v>40</c:v>
                </c:pt>
                <c:pt idx="45">
                  <c:v>20</c:v>
                </c:pt>
                <c:pt idx="46">
                  <c:v>25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50</c:v>
                </c:pt>
                <c:pt idx="52">
                  <c:v>50</c:v>
                </c:pt>
                <c:pt idx="53">
                  <c:v>66.6666666666667</c:v>
                </c:pt>
                <c:pt idx="54">
                  <c:v>50</c:v>
                </c:pt>
                <c:pt idx="55">
                  <c:v>60</c:v>
                </c:pt>
                <c:pt idx="56">
                  <c:v>50</c:v>
                </c:pt>
                <c:pt idx="57">
                  <c:v>80</c:v>
                </c:pt>
                <c:pt idx="58">
                  <c:v>0</c:v>
                </c:pt>
                <c:pt idx="59">
                  <c:v>60</c:v>
                </c:pt>
                <c:pt idx="60">
                  <c:v>50</c:v>
                </c:pt>
                <c:pt idx="61">
                  <c:v>100</c:v>
                </c:pt>
                <c:pt idx="62">
                  <c:v>33.3333333333333</c:v>
                </c:pt>
                <c:pt idx="63">
                  <c:v>75</c:v>
                </c:pt>
                <c:pt idx="64">
                  <c:v>75</c:v>
                </c:pt>
                <c:pt idx="6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'G6'!$Y$8:$Y$198</c:f>
              <c:numCache>
                <c:formatCode>0.00</c:formatCode>
                <c:ptCount val="191"/>
                <c:pt idx="0">
                  <c:v>25</c:v>
                </c:pt>
                <c:pt idx="1">
                  <c:v>60</c:v>
                </c:pt>
                <c:pt idx="2">
                  <c:v>28.571428571428569</c:v>
                </c:pt>
                <c:pt idx="4">
                  <c:v>57.142857142857139</c:v>
                </c:pt>
                <c:pt idx="5">
                  <c:v>14.285714285714285</c:v>
                </c:pt>
                <c:pt idx="6">
                  <c:v>33.3333333333333</c:v>
                </c:pt>
                <c:pt idx="7">
                  <c:v>14.285714285714285</c:v>
                </c:pt>
                <c:pt idx="8">
                  <c:v>42.857142857142854</c:v>
                </c:pt>
                <c:pt idx="9">
                  <c:v>14.285714285714285</c:v>
                </c:pt>
                <c:pt idx="10">
                  <c:v>42.857142857142854</c:v>
                </c:pt>
                <c:pt idx="11">
                  <c:v>66.666666666666657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42.857142857142854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14.285714285714285</c:v>
                </c:pt>
                <c:pt idx="18">
                  <c:v>0</c:v>
                </c:pt>
                <c:pt idx="19">
                  <c:v>57.142857142857139</c:v>
                </c:pt>
                <c:pt idx="20">
                  <c:v>42.857142857142854</c:v>
                </c:pt>
                <c:pt idx="21">
                  <c:v>42.857142857142854</c:v>
                </c:pt>
                <c:pt idx="22">
                  <c:v>42.857142857142854</c:v>
                </c:pt>
                <c:pt idx="23">
                  <c:v>71.428571428571431</c:v>
                </c:pt>
                <c:pt idx="24">
                  <c:v>50</c:v>
                </c:pt>
                <c:pt idx="25">
                  <c:v>60</c:v>
                </c:pt>
                <c:pt idx="26">
                  <c:v>50</c:v>
                </c:pt>
                <c:pt idx="27">
                  <c:v>100</c:v>
                </c:pt>
                <c:pt idx="28">
                  <c:v>100</c:v>
                </c:pt>
                <c:pt idx="29">
                  <c:v>60</c:v>
                </c:pt>
                <c:pt idx="30">
                  <c:v>40</c:v>
                </c:pt>
                <c:pt idx="31">
                  <c:v>60</c:v>
                </c:pt>
                <c:pt idx="32">
                  <c:v>80</c:v>
                </c:pt>
                <c:pt idx="33">
                  <c:v>-40</c:v>
                </c:pt>
                <c:pt idx="34">
                  <c:v>25</c:v>
                </c:pt>
                <c:pt idx="35">
                  <c:v>60</c:v>
                </c:pt>
                <c:pt idx="36">
                  <c:v>50</c:v>
                </c:pt>
                <c:pt idx="37">
                  <c:v>75</c:v>
                </c:pt>
                <c:pt idx="38">
                  <c:v>-33.333333333333329</c:v>
                </c:pt>
                <c:pt idx="39">
                  <c:v>25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-25</c:v>
                </c:pt>
                <c:pt idx="44">
                  <c:v>60</c:v>
                </c:pt>
                <c:pt idx="45">
                  <c:v>40</c:v>
                </c:pt>
                <c:pt idx="46">
                  <c:v>50</c:v>
                </c:pt>
                <c:pt idx="47">
                  <c:v>0</c:v>
                </c:pt>
                <c:pt idx="48">
                  <c:v>0</c:v>
                </c:pt>
                <c:pt idx="49">
                  <c:v>-50</c:v>
                </c:pt>
                <c:pt idx="50">
                  <c:v>-66.6666666666667</c:v>
                </c:pt>
                <c:pt idx="51">
                  <c:v>50</c:v>
                </c:pt>
                <c:pt idx="52">
                  <c:v>25</c:v>
                </c:pt>
                <c:pt idx="53">
                  <c:v>33.3333333333333</c:v>
                </c:pt>
                <c:pt idx="54">
                  <c:v>50</c:v>
                </c:pt>
                <c:pt idx="55">
                  <c:v>60</c:v>
                </c:pt>
                <c:pt idx="56">
                  <c:v>50</c:v>
                </c:pt>
                <c:pt idx="57">
                  <c:v>60</c:v>
                </c:pt>
                <c:pt idx="58">
                  <c:v>-20</c:v>
                </c:pt>
                <c:pt idx="59">
                  <c:v>40</c:v>
                </c:pt>
                <c:pt idx="60">
                  <c:v>25</c:v>
                </c:pt>
                <c:pt idx="61">
                  <c:v>33.3333333333333</c:v>
                </c:pt>
                <c:pt idx="62">
                  <c:v>33.3333333333333</c:v>
                </c:pt>
                <c:pt idx="63">
                  <c:v>50</c:v>
                </c:pt>
                <c:pt idx="64">
                  <c:v>75</c:v>
                </c:pt>
                <c:pt idx="65">
                  <c:v>66.6666666666667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'G6'!$Z$8:$Z$198</c:f>
              <c:numCache>
                <c:formatCode>0.00</c:formatCode>
                <c:ptCount val="191"/>
                <c:pt idx="0">
                  <c:v>50</c:v>
                </c:pt>
                <c:pt idx="1">
                  <c:v>80</c:v>
                </c:pt>
                <c:pt idx="2">
                  <c:v>71.428571428571431</c:v>
                </c:pt>
                <c:pt idx="4">
                  <c:v>42.857142857142854</c:v>
                </c:pt>
                <c:pt idx="5">
                  <c:v>0</c:v>
                </c:pt>
                <c:pt idx="6">
                  <c:v>33.333333333333329</c:v>
                </c:pt>
                <c:pt idx="7">
                  <c:v>42.857142857142854</c:v>
                </c:pt>
                <c:pt idx="8">
                  <c:v>42.857142857142854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83.333333333333343</c:v>
                </c:pt>
                <c:pt idx="12">
                  <c:v>85.714285714285708</c:v>
                </c:pt>
                <c:pt idx="13">
                  <c:v>50</c:v>
                </c:pt>
                <c:pt idx="14">
                  <c:v>57.142857142857139</c:v>
                </c:pt>
                <c:pt idx="15">
                  <c:v>85.714285714285708</c:v>
                </c:pt>
                <c:pt idx="16">
                  <c:v>57.142857142857139</c:v>
                </c:pt>
                <c:pt idx="17">
                  <c:v>42.857142857142854</c:v>
                </c:pt>
                <c:pt idx="18">
                  <c:v>16.666666666666664</c:v>
                </c:pt>
                <c:pt idx="19">
                  <c:v>85.714285714285708</c:v>
                </c:pt>
                <c:pt idx="20">
                  <c:v>85.714285714285708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71.428571428571431</c:v>
                </c:pt>
                <c:pt idx="24">
                  <c:v>50</c:v>
                </c:pt>
                <c:pt idx="25">
                  <c:v>80</c:v>
                </c:pt>
                <c:pt idx="26">
                  <c:v>50</c:v>
                </c:pt>
                <c:pt idx="27">
                  <c:v>100</c:v>
                </c:pt>
                <c:pt idx="28">
                  <c:v>75</c:v>
                </c:pt>
                <c:pt idx="29">
                  <c:v>40</c:v>
                </c:pt>
                <c:pt idx="30">
                  <c:v>40</c:v>
                </c:pt>
                <c:pt idx="31">
                  <c:v>80</c:v>
                </c:pt>
                <c:pt idx="32">
                  <c:v>60</c:v>
                </c:pt>
                <c:pt idx="33">
                  <c:v>-40</c:v>
                </c:pt>
                <c:pt idx="34">
                  <c:v>0</c:v>
                </c:pt>
                <c:pt idx="35">
                  <c:v>60</c:v>
                </c:pt>
                <c:pt idx="36">
                  <c:v>50</c:v>
                </c:pt>
                <c:pt idx="37">
                  <c:v>50</c:v>
                </c:pt>
                <c:pt idx="38">
                  <c:v>-66.666666666666657</c:v>
                </c:pt>
                <c:pt idx="39">
                  <c:v>50</c:v>
                </c:pt>
                <c:pt idx="40">
                  <c:v>50</c:v>
                </c:pt>
                <c:pt idx="41">
                  <c:v>25</c:v>
                </c:pt>
                <c:pt idx="42">
                  <c:v>50</c:v>
                </c:pt>
                <c:pt idx="43">
                  <c:v>25</c:v>
                </c:pt>
                <c:pt idx="44">
                  <c:v>60</c:v>
                </c:pt>
                <c:pt idx="45">
                  <c:v>20</c:v>
                </c:pt>
                <c:pt idx="46">
                  <c:v>50</c:v>
                </c:pt>
                <c:pt idx="47">
                  <c:v>25</c:v>
                </c:pt>
                <c:pt idx="48">
                  <c:v>0</c:v>
                </c:pt>
                <c:pt idx="49">
                  <c:v>-25</c:v>
                </c:pt>
                <c:pt idx="50">
                  <c:v>-66.6666666666667</c:v>
                </c:pt>
                <c:pt idx="51">
                  <c:v>25</c:v>
                </c:pt>
                <c:pt idx="52">
                  <c:v>0</c:v>
                </c:pt>
                <c:pt idx="53">
                  <c:v>0</c:v>
                </c:pt>
                <c:pt idx="54">
                  <c:v>75</c:v>
                </c:pt>
                <c:pt idx="55">
                  <c:v>60</c:v>
                </c:pt>
                <c:pt idx="56">
                  <c:v>75</c:v>
                </c:pt>
                <c:pt idx="57">
                  <c:v>40</c:v>
                </c:pt>
                <c:pt idx="58">
                  <c:v>-20</c:v>
                </c:pt>
                <c:pt idx="59">
                  <c:v>20</c:v>
                </c:pt>
                <c:pt idx="60">
                  <c:v>0</c:v>
                </c:pt>
                <c:pt idx="61">
                  <c:v>33.3333333333333</c:v>
                </c:pt>
                <c:pt idx="62">
                  <c:v>0</c:v>
                </c:pt>
                <c:pt idx="63">
                  <c:v>50</c:v>
                </c:pt>
                <c:pt idx="64">
                  <c:v>50</c:v>
                </c:pt>
                <c:pt idx="65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'G6'!$AC$8:$AC$198</c:f>
              <c:numCache>
                <c:formatCode>0.00</c:formatCode>
                <c:ptCount val="191"/>
                <c:pt idx="0">
                  <c:v>-75</c:v>
                </c:pt>
                <c:pt idx="1">
                  <c:v>-20</c:v>
                </c:pt>
                <c:pt idx="2">
                  <c:v>14.285714285714285</c:v>
                </c:pt>
                <c:pt idx="4">
                  <c:v>14.285714285714285</c:v>
                </c:pt>
                <c:pt idx="5">
                  <c:v>0</c:v>
                </c:pt>
                <c:pt idx="6">
                  <c:v>16.666666666666664</c:v>
                </c:pt>
                <c:pt idx="7">
                  <c:v>0</c:v>
                </c:pt>
                <c:pt idx="8">
                  <c:v>14.285714285714285</c:v>
                </c:pt>
                <c:pt idx="9">
                  <c:v>-28.571428571428569</c:v>
                </c:pt>
                <c:pt idx="10">
                  <c:v>-14.285714285714285</c:v>
                </c:pt>
                <c:pt idx="11">
                  <c:v>83.333333333333343</c:v>
                </c:pt>
                <c:pt idx="12">
                  <c:v>14.285714285714285</c:v>
                </c:pt>
                <c:pt idx="13">
                  <c:v>0</c:v>
                </c:pt>
                <c:pt idx="14">
                  <c:v>14.285714285714285</c:v>
                </c:pt>
                <c:pt idx="15">
                  <c:v>14.285714285714285</c:v>
                </c:pt>
                <c:pt idx="16">
                  <c:v>-28.999999999999996</c:v>
                </c:pt>
                <c:pt idx="17">
                  <c:v>14.285714285714285</c:v>
                </c:pt>
                <c:pt idx="18">
                  <c:v>-17</c:v>
                </c:pt>
                <c:pt idx="19">
                  <c:v>0</c:v>
                </c:pt>
                <c:pt idx="20">
                  <c:v>28.571428571428569</c:v>
                </c:pt>
                <c:pt idx="21">
                  <c:v>0</c:v>
                </c:pt>
                <c:pt idx="22">
                  <c:v>0</c:v>
                </c:pt>
                <c:pt idx="23">
                  <c:v>28.571428571428569</c:v>
                </c:pt>
                <c:pt idx="24">
                  <c:v>16.666666666666664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0</c:v>
                </c:pt>
                <c:pt idx="31">
                  <c:v>20</c:v>
                </c:pt>
                <c:pt idx="32">
                  <c:v>60</c:v>
                </c:pt>
                <c:pt idx="33">
                  <c:v>20</c:v>
                </c:pt>
                <c:pt idx="34">
                  <c:v>0</c:v>
                </c:pt>
                <c:pt idx="35">
                  <c:v>60</c:v>
                </c:pt>
                <c:pt idx="36">
                  <c:v>75</c:v>
                </c:pt>
                <c:pt idx="37">
                  <c:v>0</c:v>
                </c:pt>
                <c:pt idx="38">
                  <c:v>-33.333333333333329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0</c:v>
                </c:pt>
                <c:pt idx="43">
                  <c:v>25</c:v>
                </c:pt>
                <c:pt idx="44">
                  <c:v>20</c:v>
                </c:pt>
                <c:pt idx="45">
                  <c:v>20</c:v>
                </c:pt>
                <c:pt idx="46">
                  <c:v>25</c:v>
                </c:pt>
                <c:pt idx="47">
                  <c:v>0</c:v>
                </c:pt>
                <c:pt idx="48">
                  <c:v>50</c:v>
                </c:pt>
                <c:pt idx="49">
                  <c:v>-25</c:v>
                </c:pt>
                <c:pt idx="50">
                  <c:v>-33.3333333333333</c:v>
                </c:pt>
                <c:pt idx="51">
                  <c:v>75</c:v>
                </c:pt>
                <c:pt idx="52">
                  <c:v>25</c:v>
                </c:pt>
                <c:pt idx="53">
                  <c:v>0</c:v>
                </c:pt>
                <c:pt idx="54">
                  <c:v>75</c:v>
                </c:pt>
                <c:pt idx="55">
                  <c:v>40</c:v>
                </c:pt>
                <c:pt idx="56">
                  <c:v>25</c:v>
                </c:pt>
                <c:pt idx="57">
                  <c:v>40</c:v>
                </c:pt>
                <c:pt idx="58">
                  <c:v>0</c:v>
                </c:pt>
                <c:pt idx="59">
                  <c:v>40</c:v>
                </c:pt>
                <c:pt idx="60">
                  <c:v>50</c:v>
                </c:pt>
                <c:pt idx="61">
                  <c:v>66.6666666666667</c:v>
                </c:pt>
                <c:pt idx="62">
                  <c:v>0</c:v>
                </c:pt>
                <c:pt idx="63">
                  <c:v>100</c:v>
                </c:pt>
                <c:pt idx="64">
                  <c:v>50</c:v>
                </c:pt>
                <c:pt idx="65">
                  <c:v>66.6666666666667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'G6'!$AB$8:$AB$198</c:f>
              <c:numCache>
                <c:formatCode>0.00</c:formatCode>
                <c:ptCount val="191"/>
                <c:pt idx="0">
                  <c:v>-25</c:v>
                </c:pt>
                <c:pt idx="1">
                  <c:v>-20</c:v>
                </c:pt>
                <c:pt idx="2">
                  <c:v>-28.571428571428569</c:v>
                </c:pt>
                <c:pt idx="4">
                  <c:v>-42.857142857142854</c:v>
                </c:pt>
                <c:pt idx="5">
                  <c:v>-57.142857142857139</c:v>
                </c:pt>
                <c:pt idx="6">
                  <c:v>-50</c:v>
                </c:pt>
                <c:pt idx="7">
                  <c:v>-42.857142857142854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0</c:v>
                </c:pt>
                <c:pt idx="12">
                  <c:v>-28.571428571428569</c:v>
                </c:pt>
                <c:pt idx="13">
                  <c:v>-83.333333333333343</c:v>
                </c:pt>
                <c:pt idx="14">
                  <c:v>-42.857142857142854</c:v>
                </c:pt>
                <c:pt idx="15">
                  <c:v>-57.142857142857139</c:v>
                </c:pt>
                <c:pt idx="16">
                  <c:v>-71.428571428571431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-71.428571428571431</c:v>
                </c:pt>
                <c:pt idx="20">
                  <c:v>-71.428571428571431</c:v>
                </c:pt>
                <c:pt idx="21">
                  <c:v>-85.714285714285708</c:v>
                </c:pt>
                <c:pt idx="22">
                  <c:v>-57.142857142857096</c:v>
                </c:pt>
                <c:pt idx="23">
                  <c:v>-100</c:v>
                </c:pt>
                <c:pt idx="24">
                  <c:v>-33.333333333333329</c:v>
                </c:pt>
                <c:pt idx="25">
                  <c:v>-60</c:v>
                </c:pt>
                <c:pt idx="26">
                  <c:v>-100</c:v>
                </c:pt>
                <c:pt idx="27">
                  <c:v>-50</c:v>
                </c:pt>
                <c:pt idx="28">
                  <c:v>-50</c:v>
                </c:pt>
                <c:pt idx="29">
                  <c:v>-40</c:v>
                </c:pt>
                <c:pt idx="30">
                  <c:v>-60</c:v>
                </c:pt>
                <c:pt idx="31">
                  <c:v>-20</c:v>
                </c:pt>
                <c:pt idx="32">
                  <c:v>-60</c:v>
                </c:pt>
                <c:pt idx="33">
                  <c:v>20</c:v>
                </c:pt>
                <c:pt idx="34">
                  <c:v>-75</c:v>
                </c:pt>
                <c:pt idx="35">
                  <c:v>-60</c:v>
                </c:pt>
                <c:pt idx="36">
                  <c:v>-75</c:v>
                </c:pt>
                <c:pt idx="37">
                  <c:v>-75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-50</c:v>
                </c:pt>
                <c:pt idx="42">
                  <c:v>-25</c:v>
                </c:pt>
                <c:pt idx="43">
                  <c:v>-25</c:v>
                </c:pt>
                <c:pt idx="44">
                  <c:v>-20</c:v>
                </c:pt>
                <c:pt idx="45">
                  <c:v>-40</c:v>
                </c:pt>
                <c:pt idx="46">
                  <c:v>-50</c:v>
                </c:pt>
                <c:pt idx="47">
                  <c:v>-25</c:v>
                </c:pt>
                <c:pt idx="48">
                  <c:v>-100</c:v>
                </c:pt>
                <c:pt idx="49">
                  <c:v>-50</c:v>
                </c:pt>
                <c:pt idx="50">
                  <c:v>0</c:v>
                </c:pt>
                <c:pt idx="51">
                  <c:v>0</c:v>
                </c:pt>
                <c:pt idx="52">
                  <c:v>-25</c:v>
                </c:pt>
                <c:pt idx="53">
                  <c:v>-33.3333333333333</c:v>
                </c:pt>
                <c:pt idx="54">
                  <c:v>50</c:v>
                </c:pt>
                <c:pt idx="55">
                  <c:v>20</c:v>
                </c:pt>
                <c:pt idx="56">
                  <c:v>25</c:v>
                </c:pt>
                <c:pt idx="57">
                  <c:v>-20</c:v>
                </c:pt>
                <c:pt idx="58">
                  <c:v>-40</c:v>
                </c:pt>
                <c:pt idx="59">
                  <c:v>-40</c:v>
                </c:pt>
                <c:pt idx="60">
                  <c:v>-25</c:v>
                </c:pt>
                <c:pt idx="61">
                  <c:v>0</c:v>
                </c:pt>
                <c:pt idx="62">
                  <c:v>0</c:v>
                </c:pt>
                <c:pt idx="63">
                  <c:v>-25</c:v>
                </c:pt>
                <c:pt idx="64">
                  <c:v>0</c:v>
                </c:pt>
                <c:pt idx="6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'G6'!$AD$8:$AD$198</c:f>
              <c:numCache>
                <c:formatCode>0.00</c:formatCode>
                <c:ptCount val="191"/>
                <c:pt idx="0">
                  <c:v>-50</c:v>
                </c:pt>
                <c:pt idx="1">
                  <c:v>-20</c:v>
                </c:pt>
                <c:pt idx="2">
                  <c:v>-14.285714285714285</c:v>
                </c:pt>
                <c:pt idx="4">
                  <c:v>0</c:v>
                </c:pt>
                <c:pt idx="5">
                  <c:v>-71.428571428571431</c:v>
                </c:pt>
                <c:pt idx="6">
                  <c:v>-83.333333333333343</c:v>
                </c:pt>
                <c:pt idx="7">
                  <c:v>-85.714285714285708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-33.333333333333329</c:v>
                </c:pt>
                <c:pt idx="12">
                  <c:v>-42.857142857142854</c:v>
                </c:pt>
                <c:pt idx="13">
                  <c:v>-33.333333333333329</c:v>
                </c:pt>
                <c:pt idx="14">
                  <c:v>-71.428571428571431</c:v>
                </c:pt>
                <c:pt idx="15">
                  <c:v>-71.428571428571431</c:v>
                </c:pt>
                <c:pt idx="16">
                  <c:v>-86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-57.142857142857139</c:v>
                </c:pt>
                <c:pt idx="20">
                  <c:v>-71.428571428571431</c:v>
                </c:pt>
                <c:pt idx="21">
                  <c:v>-50</c:v>
                </c:pt>
                <c:pt idx="22">
                  <c:v>-71.428571428571431</c:v>
                </c:pt>
                <c:pt idx="23">
                  <c:v>-28.571428571428569</c:v>
                </c:pt>
                <c:pt idx="24">
                  <c:v>-16.666666666666664</c:v>
                </c:pt>
                <c:pt idx="25">
                  <c:v>0</c:v>
                </c:pt>
                <c:pt idx="26">
                  <c:v>-25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-20</c:v>
                </c:pt>
                <c:pt idx="31">
                  <c:v>-20</c:v>
                </c:pt>
                <c:pt idx="32">
                  <c:v>20</c:v>
                </c:pt>
                <c:pt idx="33">
                  <c:v>60</c:v>
                </c:pt>
                <c:pt idx="34">
                  <c:v>0</c:v>
                </c:pt>
                <c:pt idx="35">
                  <c:v>-20</c:v>
                </c:pt>
                <c:pt idx="36">
                  <c:v>0</c:v>
                </c:pt>
                <c:pt idx="37">
                  <c:v>-50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-25</c:v>
                </c:pt>
                <c:pt idx="42">
                  <c:v>-25</c:v>
                </c:pt>
                <c:pt idx="43">
                  <c:v>0</c:v>
                </c:pt>
                <c:pt idx="44">
                  <c:v>-20</c:v>
                </c:pt>
                <c:pt idx="45">
                  <c:v>-20</c:v>
                </c:pt>
                <c:pt idx="46">
                  <c:v>0</c:v>
                </c:pt>
                <c:pt idx="47">
                  <c:v>-25</c:v>
                </c:pt>
                <c:pt idx="48">
                  <c:v>50</c:v>
                </c:pt>
                <c:pt idx="49">
                  <c:v>-50</c:v>
                </c:pt>
                <c:pt idx="50">
                  <c:v>-33.3333333333333</c:v>
                </c:pt>
                <c:pt idx="51">
                  <c:v>75</c:v>
                </c:pt>
                <c:pt idx="52">
                  <c:v>0</c:v>
                </c:pt>
                <c:pt idx="53">
                  <c:v>-33.3333333333333</c:v>
                </c:pt>
                <c:pt idx="54">
                  <c:v>75</c:v>
                </c:pt>
                <c:pt idx="55">
                  <c:v>100</c:v>
                </c:pt>
                <c:pt idx="56">
                  <c:v>75</c:v>
                </c:pt>
                <c:pt idx="57">
                  <c:v>40</c:v>
                </c:pt>
                <c:pt idx="58">
                  <c:v>0</c:v>
                </c:pt>
                <c:pt idx="59">
                  <c:v>-20</c:v>
                </c:pt>
                <c:pt idx="60">
                  <c:v>50</c:v>
                </c:pt>
                <c:pt idx="61">
                  <c:v>100</c:v>
                </c:pt>
                <c:pt idx="62">
                  <c:v>33.3333333333333</c:v>
                </c:pt>
                <c:pt idx="63">
                  <c:v>75</c:v>
                </c:pt>
                <c:pt idx="64">
                  <c:v>25</c:v>
                </c:pt>
                <c:pt idx="65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'G6'!$AG$7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'G6'!$AG$8:$AG$198</c:f>
              <c:numCache>
                <c:formatCode>0.00</c:formatCode>
                <c:ptCount val="191"/>
                <c:pt idx="0">
                  <c:v>0</c:v>
                </c:pt>
                <c:pt idx="1">
                  <c:v>100</c:v>
                </c:pt>
                <c:pt idx="2">
                  <c:v>57.142857142857139</c:v>
                </c:pt>
                <c:pt idx="4">
                  <c:v>42.857142857142854</c:v>
                </c:pt>
                <c:pt idx="5">
                  <c:v>28.571428571428569</c:v>
                </c:pt>
                <c:pt idx="6">
                  <c:v>50</c:v>
                </c:pt>
                <c:pt idx="7">
                  <c:v>-28.571428571428569</c:v>
                </c:pt>
                <c:pt idx="8">
                  <c:v>57.142857142857139</c:v>
                </c:pt>
                <c:pt idx="9">
                  <c:v>57.142857142857139</c:v>
                </c:pt>
                <c:pt idx="10">
                  <c:v>57.142857142857139</c:v>
                </c:pt>
                <c:pt idx="11">
                  <c:v>100</c:v>
                </c:pt>
                <c:pt idx="12">
                  <c:v>42.857142857142854</c:v>
                </c:pt>
                <c:pt idx="13">
                  <c:v>83.333333333333343</c:v>
                </c:pt>
                <c:pt idx="14">
                  <c:v>57.142857142857139</c:v>
                </c:pt>
                <c:pt idx="15">
                  <c:v>71.428571428571431</c:v>
                </c:pt>
                <c:pt idx="16">
                  <c:v>85.714285714285708</c:v>
                </c:pt>
                <c:pt idx="17">
                  <c:v>14.285714285714285</c:v>
                </c:pt>
                <c:pt idx="18">
                  <c:v>16.666666666666664</c:v>
                </c:pt>
                <c:pt idx="19">
                  <c:v>28.571428571428569</c:v>
                </c:pt>
                <c:pt idx="20">
                  <c:v>71.428571428571431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42.857142857142854</c:v>
                </c:pt>
                <c:pt idx="24">
                  <c:v>50</c:v>
                </c:pt>
                <c:pt idx="25">
                  <c:v>40</c:v>
                </c:pt>
                <c:pt idx="26">
                  <c:v>25</c:v>
                </c:pt>
                <c:pt idx="27">
                  <c:v>75</c:v>
                </c:pt>
                <c:pt idx="28">
                  <c:v>100</c:v>
                </c:pt>
                <c:pt idx="29">
                  <c:v>40</c:v>
                </c:pt>
                <c:pt idx="30">
                  <c:v>40</c:v>
                </c:pt>
                <c:pt idx="31">
                  <c:v>40</c:v>
                </c:pt>
                <c:pt idx="32">
                  <c:v>40</c:v>
                </c:pt>
                <c:pt idx="33">
                  <c:v>0</c:v>
                </c:pt>
                <c:pt idx="34">
                  <c:v>50</c:v>
                </c:pt>
                <c:pt idx="35">
                  <c:v>40</c:v>
                </c:pt>
                <c:pt idx="36">
                  <c:v>100</c:v>
                </c:pt>
                <c:pt idx="37">
                  <c:v>75</c:v>
                </c:pt>
                <c:pt idx="38">
                  <c:v>0</c:v>
                </c:pt>
                <c:pt idx="39">
                  <c:v>50</c:v>
                </c:pt>
                <c:pt idx="40">
                  <c:v>100</c:v>
                </c:pt>
                <c:pt idx="41">
                  <c:v>25</c:v>
                </c:pt>
                <c:pt idx="42">
                  <c:v>75</c:v>
                </c:pt>
                <c:pt idx="43">
                  <c:v>50</c:v>
                </c:pt>
                <c:pt idx="44">
                  <c:v>60</c:v>
                </c:pt>
                <c:pt idx="45">
                  <c:v>20</c:v>
                </c:pt>
                <c:pt idx="46">
                  <c:v>75</c:v>
                </c:pt>
                <c:pt idx="47">
                  <c:v>75</c:v>
                </c:pt>
                <c:pt idx="48">
                  <c:v>50</c:v>
                </c:pt>
                <c:pt idx="49">
                  <c:v>-25</c:v>
                </c:pt>
                <c:pt idx="50">
                  <c:v>0</c:v>
                </c:pt>
                <c:pt idx="51">
                  <c:v>100</c:v>
                </c:pt>
                <c:pt idx="52">
                  <c:v>100</c:v>
                </c:pt>
                <c:pt idx="53">
                  <c:v>66.6666666666667</c:v>
                </c:pt>
                <c:pt idx="54">
                  <c:v>100</c:v>
                </c:pt>
                <c:pt idx="55">
                  <c:v>100</c:v>
                </c:pt>
                <c:pt idx="56">
                  <c:v>50</c:v>
                </c:pt>
                <c:pt idx="57">
                  <c:v>80</c:v>
                </c:pt>
                <c:pt idx="58">
                  <c:v>20</c:v>
                </c:pt>
                <c:pt idx="59">
                  <c:v>40</c:v>
                </c:pt>
                <c:pt idx="60">
                  <c:v>50</c:v>
                </c:pt>
                <c:pt idx="61">
                  <c:v>33.3333333333333</c:v>
                </c:pt>
                <c:pt idx="62">
                  <c:v>0</c:v>
                </c:pt>
                <c:pt idx="63">
                  <c:v>50</c:v>
                </c:pt>
                <c:pt idx="64">
                  <c:v>75</c:v>
                </c:pt>
                <c:pt idx="6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'G6'!$AE$7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'G6'!$AE$8:$AE$198</c:f>
              <c:numCache>
                <c:formatCode>0.00</c:formatCode>
                <c:ptCount val="191"/>
                <c:pt idx="0">
                  <c:v>-50</c:v>
                </c:pt>
                <c:pt idx="1">
                  <c:v>-40</c:v>
                </c:pt>
                <c:pt idx="2">
                  <c:v>71.428571428571431</c:v>
                </c:pt>
                <c:pt idx="4">
                  <c:v>14.285714285714285</c:v>
                </c:pt>
                <c:pt idx="5">
                  <c:v>-42.857142857142854</c:v>
                </c:pt>
                <c:pt idx="6">
                  <c:v>-33.333333333333329</c:v>
                </c:pt>
                <c:pt idx="7">
                  <c:v>-42.857142857142854</c:v>
                </c:pt>
                <c:pt idx="8">
                  <c:v>-14.285714285714285</c:v>
                </c:pt>
                <c:pt idx="9">
                  <c:v>-42.857142857142854</c:v>
                </c:pt>
                <c:pt idx="10">
                  <c:v>-42.857142857142854</c:v>
                </c:pt>
                <c:pt idx="11">
                  <c:v>16.666666666666664</c:v>
                </c:pt>
                <c:pt idx="12">
                  <c:v>-14.285714285714285</c:v>
                </c:pt>
                <c:pt idx="13">
                  <c:v>16.666666666666664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28.571428571428569</c:v>
                </c:pt>
                <c:pt idx="17">
                  <c:v>0</c:v>
                </c:pt>
                <c:pt idx="18">
                  <c:v>-33.333333333333329</c:v>
                </c:pt>
                <c:pt idx="19">
                  <c:v>0</c:v>
                </c:pt>
                <c:pt idx="20">
                  <c:v>0</c:v>
                </c:pt>
                <c:pt idx="21">
                  <c:v>-28.571428571428569</c:v>
                </c:pt>
                <c:pt idx="22">
                  <c:v>0</c:v>
                </c:pt>
                <c:pt idx="23">
                  <c:v>-14.285714285714285</c:v>
                </c:pt>
                <c:pt idx="24">
                  <c:v>0</c:v>
                </c:pt>
                <c:pt idx="25">
                  <c:v>20</c:v>
                </c:pt>
                <c:pt idx="26">
                  <c:v>-25</c:v>
                </c:pt>
                <c:pt idx="27">
                  <c:v>-75</c:v>
                </c:pt>
                <c:pt idx="28">
                  <c:v>-25</c:v>
                </c:pt>
                <c:pt idx="29">
                  <c:v>-80</c:v>
                </c:pt>
                <c:pt idx="30">
                  <c:v>-80</c:v>
                </c:pt>
                <c:pt idx="31">
                  <c:v>-80</c:v>
                </c:pt>
                <c:pt idx="32">
                  <c:v>-80</c:v>
                </c:pt>
                <c:pt idx="33">
                  <c:v>-20</c:v>
                </c:pt>
                <c:pt idx="34">
                  <c:v>-100</c:v>
                </c:pt>
                <c:pt idx="35">
                  <c:v>-60</c:v>
                </c:pt>
                <c:pt idx="36">
                  <c:v>-25</c:v>
                </c:pt>
                <c:pt idx="37">
                  <c:v>-50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-60</c:v>
                </c:pt>
                <c:pt idx="45">
                  <c:v>-40</c:v>
                </c:pt>
                <c:pt idx="46">
                  <c:v>-50</c:v>
                </c:pt>
                <c:pt idx="47">
                  <c:v>-75</c:v>
                </c:pt>
                <c:pt idx="48">
                  <c:v>-50</c:v>
                </c:pt>
                <c:pt idx="49">
                  <c:v>-50</c:v>
                </c:pt>
                <c:pt idx="50">
                  <c:v>-33.3333333333333</c:v>
                </c:pt>
                <c:pt idx="51">
                  <c:v>0</c:v>
                </c:pt>
                <c:pt idx="52">
                  <c:v>-50</c:v>
                </c:pt>
                <c:pt idx="53">
                  <c:v>-66.6666666666667</c:v>
                </c:pt>
                <c:pt idx="54">
                  <c:v>0</c:v>
                </c:pt>
                <c:pt idx="55">
                  <c:v>40</c:v>
                </c:pt>
                <c:pt idx="56">
                  <c:v>25</c:v>
                </c:pt>
                <c:pt idx="57">
                  <c:v>0</c:v>
                </c:pt>
                <c:pt idx="58">
                  <c:v>-40</c:v>
                </c:pt>
                <c:pt idx="59">
                  <c:v>-60</c:v>
                </c:pt>
                <c:pt idx="60">
                  <c:v>0</c:v>
                </c:pt>
                <c:pt idx="61">
                  <c:v>33.3333333333333</c:v>
                </c:pt>
                <c:pt idx="62">
                  <c:v>-33.3333333333333</c:v>
                </c:pt>
                <c:pt idx="63">
                  <c:v>50</c:v>
                </c:pt>
                <c:pt idx="64">
                  <c:v>-25</c:v>
                </c:pt>
                <c:pt idx="6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'G6'!$AA$7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'G6'!$AA$8:$AA$198</c:f>
              <c:numCache>
                <c:formatCode>0.00</c:formatCode>
                <c:ptCount val="191"/>
                <c:pt idx="0">
                  <c:v>50</c:v>
                </c:pt>
                <c:pt idx="1">
                  <c:v>20</c:v>
                </c:pt>
                <c:pt idx="2">
                  <c:v>0</c:v>
                </c:pt>
                <c:pt idx="4">
                  <c:v>-14.285714285714285</c:v>
                </c:pt>
                <c:pt idx="5">
                  <c:v>-71.428571428571431</c:v>
                </c:pt>
                <c:pt idx="6">
                  <c:v>-50</c:v>
                </c:pt>
                <c:pt idx="7">
                  <c:v>-14.285714285714285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0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28.571428571428569</c:v>
                </c:pt>
                <c:pt idx="16">
                  <c:v>14.285714285714285</c:v>
                </c:pt>
                <c:pt idx="17">
                  <c:v>0</c:v>
                </c:pt>
                <c:pt idx="18">
                  <c:v>-33.333333333333329</c:v>
                </c:pt>
                <c:pt idx="19">
                  <c:v>14.285714285714285</c:v>
                </c:pt>
                <c:pt idx="20">
                  <c:v>14.285714285714285</c:v>
                </c:pt>
                <c:pt idx="21">
                  <c:v>57.142857142857139</c:v>
                </c:pt>
                <c:pt idx="22">
                  <c:v>14.285714285714285</c:v>
                </c:pt>
                <c:pt idx="23">
                  <c:v>0</c:v>
                </c:pt>
                <c:pt idx="24">
                  <c:v>16.666666666666664</c:v>
                </c:pt>
                <c:pt idx="25">
                  <c:v>40</c:v>
                </c:pt>
                <c:pt idx="26">
                  <c:v>25</c:v>
                </c:pt>
                <c:pt idx="27">
                  <c:v>0</c:v>
                </c:pt>
                <c:pt idx="28">
                  <c:v>25</c:v>
                </c:pt>
                <c:pt idx="29">
                  <c:v>-20</c:v>
                </c:pt>
                <c:pt idx="30">
                  <c:v>-40</c:v>
                </c:pt>
                <c:pt idx="31">
                  <c:v>0</c:v>
                </c:pt>
                <c:pt idx="32">
                  <c:v>20</c:v>
                </c:pt>
                <c:pt idx="33">
                  <c:v>40</c:v>
                </c:pt>
                <c:pt idx="34">
                  <c:v>25</c:v>
                </c:pt>
                <c:pt idx="35">
                  <c:v>-40</c:v>
                </c:pt>
                <c:pt idx="36">
                  <c:v>-25</c:v>
                </c:pt>
                <c:pt idx="37">
                  <c:v>-25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-50</c:v>
                </c:pt>
                <c:pt idx="42">
                  <c:v>-25</c:v>
                </c:pt>
                <c:pt idx="43">
                  <c:v>-75</c:v>
                </c:pt>
                <c:pt idx="44">
                  <c:v>-60</c:v>
                </c:pt>
                <c:pt idx="45">
                  <c:v>-80</c:v>
                </c:pt>
                <c:pt idx="46">
                  <c:v>-75</c:v>
                </c:pt>
                <c:pt idx="47">
                  <c:v>-50</c:v>
                </c:pt>
                <c:pt idx="48">
                  <c:v>-100</c:v>
                </c:pt>
                <c:pt idx="49">
                  <c:v>-25</c:v>
                </c:pt>
                <c:pt idx="50">
                  <c:v>0</c:v>
                </c:pt>
                <c:pt idx="51">
                  <c:v>25</c:v>
                </c:pt>
                <c:pt idx="52">
                  <c:v>0</c:v>
                </c:pt>
                <c:pt idx="53">
                  <c:v>-33.3333333333333</c:v>
                </c:pt>
                <c:pt idx="54">
                  <c:v>25</c:v>
                </c:pt>
                <c:pt idx="55">
                  <c:v>40</c:v>
                </c:pt>
                <c:pt idx="56">
                  <c:v>25</c:v>
                </c:pt>
                <c:pt idx="57">
                  <c:v>-20</c:v>
                </c:pt>
                <c:pt idx="58">
                  <c:v>-40</c:v>
                </c:pt>
                <c:pt idx="59">
                  <c:v>-20</c:v>
                </c:pt>
                <c:pt idx="60">
                  <c:v>-25</c:v>
                </c:pt>
                <c:pt idx="61">
                  <c:v>33.3333333333333</c:v>
                </c:pt>
                <c:pt idx="62">
                  <c:v>-33.3333333333333</c:v>
                </c:pt>
                <c:pt idx="63">
                  <c:v>25</c:v>
                </c:pt>
                <c:pt idx="64">
                  <c:v>-25</c:v>
                </c:pt>
                <c:pt idx="65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ser>
          <c:idx val="8"/>
          <c:order val="9"/>
          <c:tx>
            <c:strRef>
              <c:f>'G6'!$AF$7</c:f>
              <c:strCache>
                <c:ptCount val="1"/>
                <c:pt idx="0">
                  <c:v>Minería y petróleo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'G6'!$AF$8:$AF$198</c:f>
              <c:numCache>
                <c:formatCode>0.00</c:formatCode>
                <c:ptCount val="191"/>
                <c:pt idx="0">
                  <c:v>-50</c:v>
                </c:pt>
                <c:pt idx="1">
                  <c:v>20</c:v>
                </c:pt>
                <c:pt idx="2">
                  <c:v>14.285714285714285</c:v>
                </c:pt>
                <c:pt idx="4">
                  <c:v>-14.285714285714285</c:v>
                </c:pt>
                <c:pt idx="5">
                  <c:v>-28.571428571428569</c:v>
                </c:pt>
                <c:pt idx="6">
                  <c:v>-16.666666666666664</c:v>
                </c:pt>
                <c:pt idx="7">
                  <c:v>-28.571428571428569</c:v>
                </c:pt>
                <c:pt idx="8">
                  <c:v>-28.571428571428569</c:v>
                </c:pt>
                <c:pt idx="9">
                  <c:v>-14.285714285714285</c:v>
                </c:pt>
                <c:pt idx="10">
                  <c:v>14.285714285714285</c:v>
                </c:pt>
                <c:pt idx="11">
                  <c:v>16.666666666666664</c:v>
                </c:pt>
                <c:pt idx="12">
                  <c:v>-42.857142857142854</c:v>
                </c:pt>
                <c:pt idx="13">
                  <c:v>-50</c:v>
                </c:pt>
                <c:pt idx="14">
                  <c:v>14.285714285714285</c:v>
                </c:pt>
                <c:pt idx="15">
                  <c:v>-14.285714285714285</c:v>
                </c:pt>
                <c:pt idx="16">
                  <c:v>28.571428571428569</c:v>
                </c:pt>
                <c:pt idx="17">
                  <c:v>-28.571428571428569</c:v>
                </c:pt>
                <c:pt idx="18">
                  <c:v>-33.333333333333329</c:v>
                </c:pt>
                <c:pt idx="19">
                  <c:v>0</c:v>
                </c:pt>
                <c:pt idx="20">
                  <c:v>0</c:v>
                </c:pt>
                <c:pt idx="21">
                  <c:v>14.285714285714285</c:v>
                </c:pt>
                <c:pt idx="22">
                  <c:v>0</c:v>
                </c:pt>
                <c:pt idx="23">
                  <c:v>-14.285714285714285</c:v>
                </c:pt>
                <c:pt idx="24">
                  <c:v>16.666666666666664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-60</c:v>
                </c:pt>
                <c:pt idx="30">
                  <c:v>-60</c:v>
                </c:pt>
                <c:pt idx="31">
                  <c:v>-20</c:v>
                </c:pt>
                <c:pt idx="32">
                  <c:v>-20</c:v>
                </c:pt>
                <c:pt idx="33">
                  <c:v>0</c:v>
                </c:pt>
                <c:pt idx="34">
                  <c:v>-100</c:v>
                </c:pt>
                <c:pt idx="35">
                  <c:v>-100</c:v>
                </c:pt>
                <c:pt idx="36">
                  <c:v>-100</c:v>
                </c:pt>
                <c:pt idx="37">
                  <c:v>-100</c:v>
                </c:pt>
                <c:pt idx="38">
                  <c:v>-100</c:v>
                </c:pt>
                <c:pt idx="39">
                  <c:v>-100</c:v>
                </c:pt>
                <c:pt idx="40">
                  <c:v>-100</c:v>
                </c:pt>
                <c:pt idx="41">
                  <c:v>-100</c:v>
                </c:pt>
                <c:pt idx="42">
                  <c:v>-50</c:v>
                </c:pt>
                <c:pt idx="43">
                  <c:v>-50</c:v>
                </c:pt>
                <c:pt idx="44">
                  <c:v>-60</c:v>
                </c:pt>
                <c:pt idx="45">
                  <c:v>-60</c:v>
                </c:pt>
                <c:pt idx="46">
                  <c:v>-50</c:v>
                </c:pt>
                <c:pt idx="47">
                  <c:v>0</c:v>
                </c:pt>
                <c:pt idx="48">
                  <c:v>-100</c:v>
                </c:pt>
                <c:pt idx="49">
                  <c:v>-50</c:v>
                </c:pt>
                <c:pt idx="50">
                  <c:v>-33.3333333333333</c:v>
                </c:pt>
                <c:pt idx="51">
                  <c:v>-25</c:v>
                </c:pt>
                <c:pt idx="52">
                  <c:v>0</c:v>
                </c:pt>
                <c:pt idx="53">
                  <c:v>-33.3333333333333</c:v>
                </c:pt>
                <c:pt idx="54">
                  <c:v>50</c:v>
                </c:pt>
                <c:pt idx="55">
                  <c:v>60</c:v>
                </c:pt>
                <c:pt idx="56">
                  <c:v>25</c:v>
                </c:pt>
                <c:pt idx="57">
                  <c:v>-40</c:v>
                </c:pt>
                <c:pt idx="58">
                  <c:v>-60</c:v>
                </c:pt>
                <c:pt idx="59">
                  <c:v>-60</c:v>
                </c:pt>
                <c:pt idx="60">
                  <c:v>0</c:v>
                </c:pt>
                <c:pt idx="61">
                  <c:v>33.3333333333333</c:v>
                </c:pt>
                <c:pt idx="62">
                  <c:v>33.3333333333333</c:v>
                </c:pt>
                <c:pt idx="63">
                  <c:v>25</c:v>
                </c:pt>
                <c:pt idx="64">
                  <c:v>0</c:v>
                </c:pt>
                <c:pt idx="6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55-470C-BE01-4AB091A14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ax val="45444"/>
          <c:min val="42156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230694444444439"/>
          <c:h val="8.33950583763236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'G6'!$M$8:$M$198</c:f>
              <c:numCache>
                <c:formatCode>0.00</c:formatCode>
                <c:ptCount val="191"/>
                <c:pt idx="0">
                  <c:v>93.75</c:v>
                </c:pt>
                <c:pt idx="1">
                  <c:v>63.157894736842103</c:v>
                </c:pt>
                <c:pt idx="2">
                  <c:v>66.666666666666657</c:v>
                </c:pt>
                <c:pt idx="4">
                  <c:v>60</c:v>
                </c:pt>
                <c:pt idx="5">
                  <c:v>59.090909090909093</c:v>
                </c:pt>
                <c:pt idx="6">
                  <c:v>59.090909090909093</c:v>
                </c:pt>
                <c:pt idx="7">
                  <c:v>36.363636363636367</c:v>
                </c:pt>
                <c:pt idx="8">
                  <c:v>50</c:v>
                </c:pt>
                <c:pt idx="9">
                  <c:v>55.555555555555557</c:v>
                </c:pt>
                <c:pt idx="10">
                  <c:v>77.777777777777786</c:v>
                </c:pt>
                <c:pt idx="11">
                  <c:v>83.333333333333343</c:v>
                </c:pt>
                <c:pt idx="12">
                  <c:v>93.75</c:v>
                </c:pt>
                <c:pt idx="13">
                  <c:v>93.75</c:v>
                </c:pt>
                <c:pt idx="14">
                  <c:v>100</c:v>
                </c:pt>
                <c:pt idx="15">
                  <c:v>78.571428571428569</c:v>
                </c:pt>
                <c:pt idx="16">
                  <c:v>80</c:v>
                </c:pt>
                <c:pt idx="17">
                  <c:v>86.666666666666671</c:v>
                </c:pt>
                <c:pt idx="18">
                  <c:v>92.307692307692307</c:v>
                </c:pt>
                <c:pt idx="19">
                  <c:v>93.333333333333329</c:v>
                </c:pt>
                <c:pt idx="20">
                  <c:v>75</c:v>
                </c:pt>
                <c:pt idx="21">
                  <c:v>73.333333333333329</c:v>
                </c:pt>
                <c:pt idx="22">
                  <c:v>52.941176470588239</c:v>
                </c:pt>
                <c:pt idx="23">
                  <c:v>14.285714285714285</c:v>
                </c:pt>
                <c:pt idx="24">
                  <c:v>30</c:v>
                </c:pt>
                <c:pt idx="25">
                  <c:v>27.27272727272727</c:v>
                </c:pt>
                <c:pt idx="26">
                  <c:v>57.142857142857139</c:v>
                </c:pt>
                <c:pt idx="27">
                  <c:v>44.444444444444443</c:v>
                </c:pt>
                <c:pt idx="28">
                  <c:v>66.666666666666657</c:v>
                </c:pt>
                <c:pt idx="29">
                  <c:v>42.857142857142854</c:v>
                </c:pt>
                <c:pt idx="30">
                  <c:v>69.230769230769226</c:v>
                </c:pt>
                <c:pt idx="31">
                  <c:v>63.636363636363633</c:v>
                </c:pt>
                <c:pt idx="32">
                  <c:v>44.444444444444443</c:v>
                </c:pt>
                <c:pt idx="33">
                  <c:v>70</c:v>
                </c:pt>
                <c:pt idx="34">
                  <c:v>75</c:v>
                </c:pt>
                <c:pt idx="35">
                  <c:v>90</c:v>
                </c:pt>
                <c:pt idx="36">
                  <c:v>60</c:v>
                </c:pt>
                <c:pt idx="37">
                  <c:v>50</c:v>
                </c:pt>
                <c:pt idx="38">
                  <c:v>66.666666666666657</c:v>
                </c:pt>
                <c:pt idx="39">
                  <c:v>57.142857142857103</c:v>
                </c:pt>
                <c:pt idx="40">
                  <c:v>55.555555555555557</c:v>
                </c:pt>
                <c:pt idx="41">
                  <c:v>62.5</c:v>
                </c:pt>
                <c:pt idx="42">
                  <c:v>33.333333333333329</c:v>
                </c:pt>
                <c:pt idx="43">
                  <c:v>62.5</c:v>
                </c:pt>
                <c:pt idx="44">
                  <c:v>25</c:v>
                </c:pt>
                <c:pt idx="45">
                  <c:v>71.428571428571431</c:v>
                </c:pt>
                <c:pt idx="46">
                  <c:v>0</c:v>
                </c:pt>
                <c:pt idx="47">
                  <c:v>50</c:v>
                </c:pt>
                <c:pt idx="48">
                  <c:v>42.857142857142897</c:v>
                </c:pt>
                <c:pt idx="49">
                  <c:v>0</c:v>
                </c:pt>
                <c:pt idx="50">
                  <c:v>44.4444444444444</c:v>
                </c:pt>
                <c:pt idx="51">
                  <c:v>50</c:v>
                </c:pt>
                <c:pt idx="52">
                  <c:v>14.285714285714299</c:v>
                </c:pt>
                <c:pt idx="53">
                  <c:v>66.6666666666667</c:v>
                </c:pt>
                <c:pt idx="54">
                  <c:v>66.6666666666667</c:v>
                </c:pt>
                <c:pt idx="55">
                  <c:v>14.285714285714299</c:v>
                </c:pt>
                <c:pt idx="56">
                  <c:v>50</c:v>
                </c:pt>
                <c:pt idx="57">
                  <c:v>44.4444444444444</c:v>
                </c:pt>
                <c:pt idx="58">
                  <c:v>66.6666666666667</c:v>
                </c:pt>
                <c:pt idx="59">
                  <c:v>40</c:v>
                </c:pt>
                <c:pt idx="60">
                  <c:v>33.3333333333333</c:v>
                </c:pt>
                <c:pt idx="61">
                  <c:v>80</c:v>
                </c:pt>
                <c:pt idx="62">
                  <c:v>80</c:v>
                </c:pt>
                <c:pt idx="63">
                  <c:v>25</c:v>
                </c:pt>
                <c:pt idx="64">
                  <c:v>0</c:v>
                </c:pt>
                <c:pt idx="6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'G6'!$N$8:$N$198</c:f>
              <c:numCache>
                <c:formatCode>0.00</c:formatCode>
                <c:ptCount val="191"/>
                <c:pt idx="0">
                  <c:v>81.25</c:v>
                </c:pt>
                <c:pt idx="1">
                  <c:v>57.894736842105267</c:v>
                </c:pt>
                <c:pt idx="2">
                  <c:v>47.619047619047613</c:v>
                </c:pt>
                <c:pt idx="4">
                  <c:v>65</c:v>
                </c:pt>
                <c:pt idx="5">
                  <c:v>68.181818181818173</c:v>
                </c:pt>
                <c:pt idx="6">
                  <c:v>68.181818181818173</c:v>
                </c:pt>
                <c:pt idx="7">
                  <c:v>50</c:v>
                </c:pt>
                <c:pt idx="8">
                  <c:v>50</c:v>
                </c:pt>
                <c:pt idx="9">
                  <c:v>72.222222222222214</c:v>
                </c:pt>
                <c:pt idx="10">
                  <c:v>72.222222222222214</c:v>
                </c:pt>
                <c:pt idx="11">
                  <c:v>88.888888888888886</c:v>
                </c:pt>
                <c:pt idx="12">
                  <c:v>81.25</c:v>
                </c:pt>
                <c:pt idx="13">
                  <c:v>93.75</c:v>
                </c:pt>
                <c:pt idx="14">
                  <c:v>92.857142857142861</c:v>
                </c:pt>
                <c:pt idx="15">
                  <c:v>78.571428571428569</c:v>
                </c:pt>
                <c:pt idx="16">
                  <c:v>80</c:v>
                </c:pt>
                <c:pt idx="17">
                  <c:v>73.333333333333329</c:v>
                </c:pt>
                <c:pt idx="18">
                  <c:v>84.615384615384613</c:v>
                </c:pt>
                <c:pt idx="19">
                  <c:v>100</c:v>
                </c:pt>
                <c:pt idx="20">
                  <c:v>93.75</c:v>
                </c:pt>
                <c:pt idx="21">
                  <c:v>73.333333333333329</c:v>
                </c:pt>
                <c:pt idx="22">
                  <c:v>64.705882352941174</c:v>
                </c:pt>
                <c:pt idx="23">
                  <c:v>42.857142857142854</c:v>
                </c:pt>
                <c:pt idx="24">
                  <c:v>70</c:v>
                </c:pt>
                <c:pt idx="25">
                  <c:v>81.818181818181827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35.714285714285715</c:v>
                </c:pt>
                <c:pt idx="30">
                  <c:v>76.923076923076934</c:v>
                </c:pt>
                <c:pt idx="31">
                  <c:v>63.636363636363633</c:v>
                </c:pt>
                <c:pt idx="32">
                  <c:v>11.111111111111111</c:v>
                </c:pt>
                <c:pt idx="33">
                  <c:v>40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50</c:v>
                </c:pt>
                <c:pt idx="38">
                  <c:v>11.111111111111111</c:v>
                </c:pt>
                <c:pt idx="39">
                  <c:v>71.428571428571431</c:v>
                </c:pt>
                <c:pt idx="40">
                  <c:v>33.333333333333329</c:v>
                </c:pt>
                <c:pt idx="41">
                  <c:v>25</c:v>
                </c:pt>
                <c:pt idx="42">
                  <c:v>55.555555555555557</c:v>
                </c:pt>
                <c:pt idx="43">
                  <c:v>50</c:v>
                </c:pt>
                <c:pt idx="44">
                  <c:v>0</c:v>
                </c:pt>
                <c:pt idx="45">
                  <c:v>42.857142857142854</c:v>
                </c:pt>
                <c:pt idx="46">
                  <c:v>12.5</c:v>
                </c:pt>
                <c:pt idx="47">
                  <c:v>33.3333333333333</c:v>
                </c:pt>
                <c:pt idx="48">
                  <c:v>71.428571428571402</c:v>
                </c:pt>
                <c:pt idx="49">
                  <c:v>20</c:v>
                </c:pt>
                <c:pt idx="50">
                  <c:v>33.3333333333333</c:v>
                </c:pt>
                <c:pt idx="51">
                  <c:v>37.5</c:v>
                </c:pt>
                <c:pt idx="52">
                  <c:v>14.285714285714299</c:v>
                </c:pt>
                <c:pt idx="53">
                  <c:v>44.4444444444444</c:v>
                </c:pt>
                <c:pt idx="54">
                  <c:v>77.7777777777778</c:v>
                </c:pt>
                <c:pt idx="55">
                  <c:v>42.857142857142897</c:v>
                </c:pt>
                <c:pt idx="56">
                  <c:v>50</c:v>
                </c:pt>
                <c:pt idx="57">
                  <c:v>44.4444444444444</c:v>
                </c:pt>
                <c:pt idx="58">
                  <c:v>83.3333333333333</c:v>
                </c:pt>
                <c:pt idx="59">
                  <c:v>40</c:v>
                </c:pt>
                <c:pt idx="60">
                  <c:v>33.3333333333333</c:v>
                </c:pt>
                <c:pt idx="61">
                  <c:v>80</c:v>
                </c:pt>
                <c:pt idx="62">
                  <c:v>60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'G6'!$O$8:$O$198</c:f>
              <c:numCache>
                <c:formatCode>0.00</c:formatCode>
                <c:ptCount val="191"/>
                <c:pt idx="0">
                  <c:v>75</c:v>
                </c:pt>
                <c:pt idx="1">
                  <c:v>52.631578947368418</c:v>
                </c:pt>
                <c:pt idx="2">
                  <c:v>42.857142857142854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13.636363636363635</c:v>
                </c:pt>
                <c:pt idx="8">
                  <c:v>40.909090909090914</c:v>
                </c:pt>
                <c:pt idx="9">
                  <c:v>33.333333333333329</c:v>
                </c:pt>
                <c:pt idx="10">
                  <c:v>72.222222222222214</c:v>
                </c:pt>
                <c:pt idx="11">
                  <c:v>72.222222222222214</c:v>
                </c:pt>
                <c:pt idx="12">
                  <c:v>62.5</c:v>
                </c:pt>
                <c:pt idx="13">
                  <c:v>68.75</c:v>
                </c:pt>
                <c:pt idx="14">
                  <c:v>78.571428571428569</c:v>
                </c:pt>
                <c:pt idx="15">
                  <c:v>85.714285714285708</c:v>
                </c:pt>
                <c:pt idx="16">
                  <c:v>73.333333333333329</c:v>
                </c:pt>
                <c:pt idx="17">
                  <c:v>60</c:v>
                </c:pt>
                <c:pt idx="18">
                  <c:v>76.923076923076934</c:v>
                </c:pt>
                <c:pt idx="19">
                  <c:v>80</c:v>
                </c:pt>
                <c:pt idx="20">
                  <c:v>100</c:v>
                </c:pt>
                <c:pt idx="21">
                  <c:v>66.666666666666657</c:v>
                </c:pt>
                <c:pt idx="22">
                  <c:v>70.588235294117652</c:v>
                </c:pt>
                <c:pt idx="23">
                  <c:v>21.428571428571427</c:v>
                </c:pt>
                <c:pt idx="24">
                  <c:v>80</c:v>
                </c:pt>
                <c:pt idx="25">
                  <c:v>54.54545454545454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66.666666666666657</c:v>
                </c:pt>
                <c:pt idx="29">
                  <c:v>57.142857142857139</c:v>
                </c:pt>
                <c:pt idx="30">
                  <c:v>38.461538461538467</c:v>
                </c:pt>
                <c:pt idx="31">
                  <c:v>63.636363636363633</c:v>
                </c:pt>
                <c:pt idx="32">
                  <c:v>33.333333333333329</c:v>
                </c:pt>
                <c:pt idx="33">
                  <c:v>80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40</c:v>
                </c:pt>
                <c:pt idx="38">
                  <c:v>22.222222222222221</c:v>
                </c:pt>
                <c:pt idx="39">
                  <c:v>42.857142857142854</c:v>
                </c:pt>
                <c:pt idx="40">
                  <c:v>55.555555555555557</c:v>
                </c:pt>
                <c:pt idx="41">
                  <c:v>37.5</c:v>
                </c:pt>
                <c:pt idx="42">
                  <c:v>66.666666666666657</c:v>
                </c:pt>
                <c:pt idx="43">
                  <c:v>62.5</c:v>
                </c:pt>
                <c:pt idx="44">
                  <c:v>37.5</c:v>
                </c:pt>
                <c:pt idx="45">
                  <c:v>57.142857142857139</c:v>
                </c:pt>
                <c:pt idx="46">
                  <c:v>50</c:v>
                </c:pt>
                <c:pt idx="47">
                  <c:v>66.6666666666667</c:v>
                </c:pt>
                <c:pt idx="48">
                  <c:v>71.428571428571402</c:v>
                </c:pt>
                <c:pt idx="49">
                  <c:v>-10</c:v>
                </c:pt>
                <c:pt idx="50">
                  <c:v>11.1111111111111</c:v>
                </c:pt>
                <c:pt idx="51">
                  <c:v>12.5</c:v>
                </c:pt>
                <c:pt idx="52">
                  <c:v>0</c:v>
                </c:pt>
                <c:pt idx="53">
                  <c:v>55.5555555555556</c:v>
                </c:pt>
                <c:pt idx="54">
                  <c:v>55.5555555555556</c:v>
                </c:pt>
                <c:pt idx="55">
                  <c:v>85.714285714285694</c:v>
                </c:pt>
                <c:pt idx="56">
                  <c:v>83.3333333333333</c:v>
                </c:pt>
                <c:pt idx="57">
                  <c:v>55.5555555555556</c:v>
                </c:pt>
                <c:pt idx="58">
                  <c:v>16.6666666666667</c:v>
                </c:pt>
                <c:pt idx="59">
                  <c:v>20</c:v>
                </c:pt>
                <c:pt idx="60">
                  <c:v>66.6666666666667</c:v>
                </c:pt>
                <c:pt idx="61">
                  <c:v>20</c:v>
                </c:pt>
                <c:pt idx="62">
                  <c:v>40</c:v>
                </c:pt>
                <c:pt idx="63">
                  <c:v>25</c:v>
                </c:pt>
                <c:pt idx="64">
                  <c:v>20</c:v>
                </c:pt>
                <c:pt idx="6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'G6'!$R$8:$R$198</c:f>
              <c:numCache>
                <c:formatCode>0.00</c:formatCode>
                <c:ptCount val="191"/>
                <c:pt idx="0">
                  <c:v>43.75</c:v>
                </c:pt>
                <c:pt idx="1">
                  <c:v>68.421052631578945</c:v>
                </c:pt>
                <c:pt idx="2">
                  <c:v>61.904761904761905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36.363636363636367</c:v>
                </c:pt>
                <c:pt idx="8">
                  <c:v>68.181818181818173</c:v>
                </c:pt>
                <c:pt idx="9">
                  <c:v>38.888888888888893</c:v>
                </c:pt>
                <c:pt idx="10">
                  <c:v>50</c:v>
                </c:pt>
                <c:pt idx="11">
                  <c:v>50</c:v>
                </c:pt>
                <c:pt idx="12">
                  <c:v>37.5</c:v>
                </c:pt>
                <c:pt idx="13">
                  <c:v>68.75</c:v>
                </c:pt>
                <c:pt idx="14">
                  <c:v>57.142857142857139</c:v>
                </c:pt>
                <c:pt idx="15">
                  <c:v>35.714285714285715</c:v>
                </c:pt>
                <c:pt idx="16">
                  <c:v>40</c:v>
                </c:pt>
                <c:pt idx="17">
                  <c:v>40</c:v>
                </c:pt>
                <c:pt idx="18">
                  <c:v>46</c:v>
                </c:pt>
                <c:pt idx="19">
                  <c:v>40</c:v>
                </c:pt>
                <c:pt idx="20">
                  <c:v>68.75</c:v>
                </c:pt>
                <c:pt idx="21">
                  <c:v>33.333333333333329</c:v>
                </c:pt>
                <c:pt idx="22">
                  <c:v>52.941176470588239</c:v>
                </c:pt>
                <c:pt idx="23">
                  <c:v>7.1428571428571423</c:v>
                </c:pt>
                <c:pt idx="24">
                  <c:v>30</c:v>
                </c:pt>
                <c:pt idx="25">
                  <c:v>27.27272727272727</c:v>
                </c:pt>
                <c:pt idx="26">
                  <c:v>28.571428571428569</c:v>
                </c:pt>
                <c:pt idx="27">
                  <c:v>66.666666666666657</c:v>
                </c:pt>
                <c:pt idx="28">
                  <c:v>55.555555555555557</c:v>
                </c:pt>
                <c:pt idx="29">
                  <c:v>35.714285714285715</c:v>
                </c:pt>
                <c:pt idx="30">
                  <c:v>15.384615384615385</c:v>
                </c:pt>
                <c:pt idx="31">
                  <c:v>36.363636363636367</c:v>
                </c:pt>
                <c:pt idx="32">
                  <c:v>-22.222222222222221</c:v>
                </c:pt>
                <c:pt idx="33">
                  <c:v>70</c:v>
                </c:pt>
                <c:pt idx="34">
                  <c:v>50</c:v>
                </c:pt>
                <c:pt idx="35">
                  <c:v>60</c:v>
                </c:pt>
                <c:pt idx="36">
                  <c:v>10</c:v>
                </c:pt>
                <c:pt idx="37">
                  <c:v>30</c:v>
                </c:pt>
                <c:pt idx="38">
                  <c:v>-11.111111111111111</c:v>
                </c:pt>
                <c:pt idx="39">
                  <c:v>57.142857142857139</c:v>
                </c:pt>
                <c:pt idx="40">
                  <c:v>11.111111111111111</c:v>
                </c:pt>
                <c:pt idx="41">
                  <c:v>-25</c:v>
                </c:pt>
                <c:pt idx="42">
                  <c:v>22.222222222222221</c:v>
                </c:pt>
                <c:pt idx="43">
                  <c:v>12.5</c:v>
                </c:pt>
                <c:pt idx="44">
                  <c:v>37.5</c:v>
                </c:pt>
                <c:pt idx="45">
                  <c:v>42.857142857142854</c:v>
                </c:pt>
                <c:pt idx="46">
                  <c:v>25</c:v>
                </c:pt>
                <c:pt idx="47">
                  <c:v>50</c:v>
                </c:pt>
                <c:pt idx="48">
                  <c:v>57.142857142857096</c:v>
                </c:pt>
                <c:pt idx="49">
                  <c:v>40</c:v>
                </c:pt>
                <c:pt idx="50">
                  <c:v>33.3333333333333</c:v>
                </c:pt>
                <c:pt idx="51">
                  <c:v>75</c:v>
                </c:pt>
                <c:pt idx="52">
                  <c:v>57.142857142857096</c:v>
                </c:pt>
                <c:pt idx="53">
                  <c:v>66.6666666666667</c:v>
                </c:pt>
                <c:pt idx="54">
                  <c:v>77.7777777777778</c:v>
                </c:pt>
                <c:pt idx="55">
                  <c:v>28.571428571428598</c:v>
                </c:pt>
                <c:pt idx="56">
                  <c:v>83.3333333333333</c:v>
                </c:pt>
                <c:pt idx="57">
                  <c:v>44.4444444444444</c:v>
                </c:pt>
                <c:pt idx="58">
                  <c:v>50</c:v>
                </c:pt>
                <c:pt idx="59">
                  <c:v>60</c:v>
                </c:pt>
                <c:pt idx="60">
                  <c:v>66.6666666666667</c:v>
                </c:pt>
                <c:pt idx="61">
                  <c:v>40</c:v>
                </c:pt>
                <c:pt idx="62">
                  <c:v>60</c:v>
                </c:pt>
                <c:pt idx="63">
                  <c:v>25</c:v>
                </c:pt>
                <c:pt idx="64">
                  <c:v>-20</c:v>
                </c:pt>
                <c:pt idx="6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'G6'!$Q$8:$Q$198</c:f>
              <c:numCache>
                <c:formatCode>0.00</c:formatCode>
                <c:ptCount val="191"/>
                <c:pt idx="0">
                  <c:v>-6.25</c:v>
                </c:pt>
                <c:pt idx="1">
                  <c:v>5.2631578947368416</c:v>
                </c:pt>
                <c:pt idx="2">
                  <c:v>-14.285714285714285</c:v>
                </c:pt>
                <c:pt idx="4">
                  <c:v>-25</c:v>
                </c:pt>
                <c:pt idx="5">
                  <c:v>-40.909090909090914</c:v>
                </c:pt>
                <c:pt idx="6">
                  <c:v>-40.909090909090914</c:v>
                </c:pt>
                <c:pt idx="7">
                  <c:v>-54.54545454545454</c:v>
                </c:pt>
                <c:pt idx="8">
                  <c:v>-31.818181818181817</c:v>
                </c:pt>
                <c:pt idx="9">
                  <c:v>-55.555555555555557</c:v>
                </c:pt>
                <c:pt idx="10">
                  <c:v>-50</c:v>
                </c:pt>
                <c:pt idx="11">
                  <c:v>-61.111111111111114</c:v>
                </c:pt>
                <c:pt idx="12">
                  <c:v>-68.75</c:v>
                </c:pt>
                <c:pt idx="13">
                  <c:v>-62.5</c:v>
                </c:pt>
                <c:pt idx="14">
                  <c:v>-57.142857142857139</c:v>
                </c:pt>
                <c:pt idx="15">
                  <c:v>-57.142857142857139</c:v>
                </c:pt>
                <c:pt idx="16">
                  <c:v>-53.333333333333336</c:v>
                </c:pt>
                <c:pt idx="17">
                  <c:v>-66.666666666666657</c:v>
                </c:pt>
                <c:pt idx="18">
                  <c:v>-69.230769230769226</c:v>
                </c:pt>
                <c:pt idx="19">
                  <c:v>-60</c:v>
                </c:pt>
                <c:pt idx="20">
                  <c:v>-56.25</c:v>
                </c:pt>
                <c:pt idx="21">
                  <c:v>-53.333333333333336</c:v>
                </c:pt>
                <c:pt idx="22">
                  <c:v>-58.82352941176471</c:v>
                </c:pt>
                <c:pt idx="23">
                  <c:v>-50</c:v>
                </c:pt>
                <c:pt idx="24">
                  <c:v>-80</c:v>
                </c:pt>
                <c:pt idx="25">
                  <c:v>-72.727272727272734</c:v>
                </c:pt>
                <c:pt idx="26">
                  <c:v>-50</c:v>
                </c:pt>
                <c:pt idx="27">
                  <c:v>-77.777777777777786</c:v>
                </c:pt>
                <c:pt idx="28">
                  <c:v>-77.777777777777786</c:v>
                </c:pt>
                <c:pt idx="29">
                  <c:v>-28.571428571428569</c:v>
                </c:pt>
                <c:pt idx="30">
                  <c:v>-84.615384615384613</c:v>
                </c:pt>
                <c:pt idx="31">
                  <c:v>-54.54545454545454</c:v>
                </c:pt>
                <c:pt idx="32">
                  <c:v>-55.555555555555557</c:v>
                </c:pt>
                <c:pt idx="33">
                  <c:v>-50</c:v>
                </c:pt>
                <c:pt idx="34">
                  <c:v>-50</c:v>
                </c:pt>
                <c:pt idx="35">
                  <c:v>-60</c:v>
                </c:pt>
                <c:pt idx="36">
                  <c:v>-50</c:v>
                </c:pt>
                <c:pt idx="37">
                  <c:v>-80</c:v>
                </c:pt>
                <c:pt idx="38">
                  <c:v>-33.333333333333329</c:v>
                </c:pt>
                <c:pt idx="39">
                  <c:v>-28.571428571428569</c:v>
                </c:pt>
                <c:pt idx="40">
                  <c:v>-55.555555555555557</c:v>
                </c:pt>
                <c:pt idx="41">
                  <c:v>-25</c:v>
                </c:pt>
                <c:pt idx="42">
                  <c:v>-33.333333333333329</c:v>
                </c:pt>
                <c:pt idx="43">
                  <c:v>-50</c:v>
                </c:pt>
                <c:pt idx="44">
                  <c:v>-25</c:v>
                </c:pt>
                <c:pt idx="45">
                  <c:v>0</c:v>
                </c:pt>
                <c:pt idx="46">
                  <c:v>25</c:v>
                </c:pt>
                <c:pt idx="47">
                  <c:v>-33.3333333333333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-14.285714285714299</c:v>
                </c:pt>
                <c:pt idx="53">
                  <c:v>-22.2222222222222</c:v>
                </c:pt>
                <c:pt idx="54">
                  <c:v>-22.2222222222222</c:v>
                </c:pt>
                <c:pt idx="55">
                  <c:v>-14.285714285714299</c:v>
                </c:pt>
                <c:pt idx="56">
                  <c:v>-16.6666666666667</c:v>
                </c:pt>
                <c:pt idx="57">
                  <c:v>-22.2222222222222</c:v>
                </c:pt>
                <c:pt idx="58">
                  <c:v>-16.6666666666667</c:v>
                </c:pt>
                <c:pt idx="59">
                  <c:v>-60</c:v>
                </c:pt>
                <c:pt idx="60">
                  <c:v>-33.3333333333333</c:v>
                </c:pt>
                <c:pt idx="61">
                  <c:v>-40</c:v>
                </c:pt>
                <c:pt idx="62">
                  <c:v>-20</c:v>
                </c:pt>
                <c:pt idx="63">
                  <c:v>-50</c:v>
                </c:pt>
                <c:pt idx="64">
                  <c:v>-40</c:v>
                </c:pt>
                <c:pt idx="65">
                  <c:v>-75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'G6'!$S$8:$S$198</c:f>
              <c:numCache>
                <c:formatCode>0.00</c:formatCode>
                <c:ptCount val="191"/>
                <c:pt idx="0">
                  <c:v>-12.5</c:v>
                </c:pt>
                <c:pt idx="1">
                  <c:v>-42.105263157894733</c:v>
                </c:pt>
                <c:pt idx="2">
                  <c:v>-14.285714285714285</c:v>
                </c:pt>
                <c:pt idx="4">
                  <c:v>-30</c:v>
                </c:pt>
                <c:pt idx="5">
                  <c:v>-59.090909090909093</c:v>
                </c:pt>
                <c:pt idx="6">
                  <c:v>-59.090909090909093</c:v>
                </c:pt>
                <c:pt idx="7">
                  <c:v>-50</c:v>
                </c:pt>
                <c:pt idx="8">
                  <c:v>-9.0909090909090917</c:v>
                </c:pt>
                <c:pt idx="9">
                  <c:v>-38.888888888888893</c:v>
                </c:pt>
                <c:pt idx="10">
                  <c:v>-33.333333333333329</c:v>
                </c:pt>
                <c:pt idx="11">
                  <c:v>-50</c:v>
                </c:pt>
                <c:pt idx="12">
                  <c:v>25</c:v>
                </c:pt>
                <c:pt idx="13">
                  <c:v>-25</c:v>
                </c:pt>
                <c:pt idx="14">
                  <c:v>28.571428571428569</c:v>
                </c:pt>
                <c:pt idx="15">
                  <c:v>-7.1428571428571423</c:v>
                </c:pt>
                <c:pt idx="16">
                  <c:v>-20</c:v>
                </c:pt>
                <c:pt idx="17">
                  <c:v>0</c:v>
                </c:pt>
                <c:pt idx="18">
                  <c:v>7.6923076923076925</c:v>
                </c:pt>
                <c:pt idx="19">
                  <c:v>13.333333333333334</c:v>
                </c:pt>
                <c:pt idx="20">
                  <c:v>0</c:v>
                </c:pt>
                <c:pt idx="21">
                  <c:v>6.666666666666667</c:v>
                </c:pt>
                <c:pt idx="22">
                  <c:v>0</c:v>
                </c:pt>
                <c:pt idx="23">
                  <c:v>0</c:v>
                </c:pt>
                <c:pt idx="24">
                  <c:v>-30</c:v>
                </c:pt>
                <c:pt idx="25">
                  <c:v>-9.0909090909090917</c:v>
                </c:pt>
                <c:pt idx="26">
                  <c:v>14.285714285714285</c:v>
                </c:pt>
                <c:pt idx="27">
                  <c:v>22.222222222222221</c:v>
                </c:pt>
                <c:pt idx="28">
                  <c:v>44.444444444444443</c:v>
                </c:pt>
                <c:pt idx="29">
                  <c:v>21.428571428571427</c:v>
                </c:pt>
                <c:pt idx="30">
                  <c:v>-7.6923076923076925</c:v>
                </c:pt>
                <c:pt idx="31">
                  <c:v>27.27272727272727</c:v>
                </c:pt>
                <c:pt idx="32">
                  <c:v>-11.111111111111111</c:v>
                </c:pt>
                <c:pt idx="33">
                  <c:v>30</c:v>
                </c:pt>
                <c:pt idx="34">
                  <c:v>37.5</c:v>
                </c:pt>
                <c:pt idx="35">
                  <c:v>30</c:v>
                </c:pt>
                <c:pt idx="36">
                  <c:v>0</c:v>
                </c:pt>
                <c:pt idx="37">
                  <c:v>20</c:v>
                </c:pt>
                <c:pt idx="38">
                  <c:v>44.444444444444443</c:v>
                </c:pt>
                <c:pt idx="39">
                  <c:v>14.285714285714285</c:v>
                </c:pt>
                <c:pt idx="40">
                  <c:v>44.444444444444443</c:v>
                </c:pt>
                <c:pt idx="41">
                  <c:v>12.5</c:v>
                </c:pt>
                <c:pt idx="42">
                  <c:v>22.222222222222221</c:v>
                </c:pt>
                <c:pt idx="43">
                  <c:v>50</c:v>
                </c:pt>
                <c:pt idx="44">
                  <c:v>37.5</c:v>
                </c:pt>
                <c:pt idx="45">
                  <c:v>71.428571428571431</c:v>
                </c:pt>
                <c:pt idx="46">
                  <c:v>25</c:v>
                </c:pt>
                <c:pt idx="47">
                  <c:v>50</c:v>
                </c:pt>
                <c:pt idx="48">
                  <c:v>85.714285714285694</c:v>
                </c:pt>
                <c:pt idx="49">
                  <c:v>-10</c:v>
                </c:pt>
                <c:pt idx="50">
                  <c:v>33.3333333333333</c:v>
                </c:pt>
                <c:pt idx="51">
                  <c:v>37.5</c:v>
                </c:pt>
                <c:pt idx="52">
                  <c:v>28.571428571428598</c:v>
                </c:pt>
                <c:pt idx="53">
                  <c:v>11.1111111111111</c:v>
                </c:pt>
                <c:pt idx="54">
                  <c:v>66.6666666666667</c:v>
                </c:pt>
                <c:pt idx="55">
                  <c:v>71.428571428571402</c:v>
                </c:pt>
                <c:pt idx="56">
                  <c:v>66.6666666666667</c:v>
                </c:pt>
                <c:pt idx="57">
                  <c:v>55.5555555555556</c:v>
                </c:pt>
                <c:pt idx="58">
                  <c:v>33.3333333333333</c:v>
                </c:pt>
                <c:pt idx="59">
                  <c:v>-40</c:v>
                </c:pt>
                <c:pt idx="60">
                  <c:v>100</c:v>
                </c:pt>
                <c:pt idx="61">
                  <c:v>80</c:v>
                </c:pt>
                <c:pt idx="62">
                  <c:v>0</c:v>
                </c:pt>
                <c:pt idx="63">
                  <c:v>50</c:v>
                </c:pt>
                <c:pt idx="64">
                  <c:v>40</c:v>
                </c:pt>
                <c:pt idx="6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'G6'!$V$7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'G6'!$V$8:$V$198</c:f>
              <c:numCache>
                <c:formatCode>0.00</c:formatCode>
                <c:ptCount val="191"/>
                <c:pt idx="0">
                  <c:v>18.75</c:v>
                </c:pt>
                <c:pt idx="1">
                  <c:v>5.2631578947368416</c:v>
                </c:pt>
                <c:pt idx="2">
                  <c:v>0</c:v>
                </c:pt>
                <c:pt idx="4">
                  <c:v>0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9.0909090909090917</c:v>
                </c:pt>
                <c:pt idx="8">
                  <c:v>31.818181818181817</c:v>
                </c:pt>
                <c:pt idx="9">
                  <c:v>27.777777777777779</c:v>
                </c:pt>
                <c:pt idx="10">
                  <c:v>44.444444444444443</c:v>
                </c:pt>
                <c:pt idx="11">
                  <c:v>66.666666666666657</c:v>
                </c:pt>
                <c:pt idx="12">
                  <c:v>62.5</c:v>
                </c:pt>
                <c:pt idx="13">
                  <c:v>75</c:v>
                </c:pt>
                <c:pt idx="14">
                  <c:v>64.285714285714292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66.666666666666657</c:v>
                </c:pt>
                <c:pt idx="18">
                  <c:v>61.53846153846154</c:v>
                </c:pt>
                <c:pt idx="19">
                  <c:v>60</c:v>
                </c:pt>
                <c:pt idx="20">
                  <c:v>50</c:v>
                </c:pt>
                <c:pt idx="21">
                  <c:v>40</c:v>
                </c:pt>
                <c:pt idx="22">
                  <c:v>47.058823529411761</c:v>
                </c:pt>
                <c:pt idx="23">
                  <c:v>50</c:v>
                </c:pt>
                <c:pt idx="24">
                  <c:v>60</c:v>
                </c:pt>
                <c:pt idx="25">
                  <c:v>63.636363636363633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50</c:v>
                </c:pt>
                <c:pt idx="30">
                  <c:v>30.76923076923077</c:v>
                </c:pt>
                <c:pt idx="31">
                  <c:v>36.363636363636367</c:v>
                </c:pt>
                <c:pt idx="32">
                  <c:v>44.444444444444443</c:v>
                </c:pt>
                <c:pt idx="33">
                  <c:v>30</c:v>
                </c:pt>
                <c:pt idx="34">
                  <c:v>50</c:v>
                </c:pt>
                <c:pt idx="35">
                  <c:v>-10</c:v>
                </c:pt>
                <c:pt idx="36">
                  <c:v>40</c:v>
                </c:pt>
                <c:pt idx="37">
                  <c:v>20</c:v>
                </c:pt>
                <c:pt idx="38">
                  <c:v>22.222222222222221</c:v>
                </c:pt>
                <c:pt idx="39">
                  <c:v>57.142857142857139</c:v>
                </c:pt>
                <c:pt idx="40">
                  <c:v>22.222222222222221</c:v>
                </c:pt>
                <c:pt idx="41">
                  <c:v>25</c:v>
                </c:pt>
                <c:pt idx="42">
                  <c:v>22.222222222222221</c:v>
                </c:pt>
                <c:pt idx="43">
                  <c:v>50</c:v>
                </c:pt>
                <c:pt idx="44">
                  <c:v>-25</c:v>
                </c:pt>
                <c:pt idx="45">
                  <c:v>42.857142857142854</c:v>
                </c:pt>
                <c:pt idx="46">
                  <c:v>50</c:v>
                </c:pt>
                <c:pt idx="47">
                  <c:v>33.3333333333333</c:v>
                </c:pt>
                <c:pt idx="48">
                  <c:v>57.142857142857096</c:v>
                </c:pt>
                <c:pt idx="49">
                  <c:v>10</c:v>
                </c:pt>
                <c:pt idx="50">
                  <c:v>44.4444444444444</c:v>
                </c:pt>
                <c:pt idx="51">
                  <c:v>12.5</c:v>
                </c:pt>
                <c:pt idx="52">
                  <c:v>42.857142857142897</c:v>
                </c:pt>
                <c:pt idx="53">
                  <c:v>33.3333333333333</c:v>
                </c:pt>
                <c:pt idx="54">
                  <c:v>55.5555555555556</c:v>
                </c:pt>
                <c:pt idx="55">
                  <c:v>42.857142857142897</c:v>
                </c:pt>
                <c:pt idx="56">
                  <c:v>66.6666666666667</c:v>
                </c:pt>
                <c:pt idx="57">
                  <c:v>44.4444444444444</c:v>
                </c:pt>
                <c:pt idx="58">
                  <c:v>33.3333333333333</c:v>
                </c:pt>
                <c:pt idx="59">
                  <c:v>20</c:v>
                </c:pt>
                <c:pt idx="60">
                  <c:v>66.6666666666667</c:v>
                </c:pt>
                <c:pt idx="61">
                  <c:v>60</c:v>
                </c:pt>
                <c:pt idx="62">
                  <c:v>40</c:v>
                </c:pt>
                <c:pt idx="63">
                  <c:v>100</c:v>
                </c:pt>
                <c:pt idx="64">
                  <c:v>60</c:v>
                </c:pt>
                <c:pt idx="6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'G6'!$T$7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'G6'!$T$8:$T$198</c:f>
              <c:numCache>
                <c:formatCode>0.00</c:formatCode>
                <c:ptCount val="191"/>
                <c:pt idx="0">
                  <c:v>56.25</c:v>
                </c:pt>
                <c:pt idx="1">
                  <c:v>15.789473684210526</c:v>
                </c:pt>
                <c:pt idx="2">
                  <c:v>14.285714285714285</c:v>
                </c:pt>
                <c:pt idx="4">
                  <c:v>-30</c:v>
                </c:pt>
                <c:pt idx="5">
                  <c:v>-31.818181818181817</c:v>
                </c:pt>
                <c:pt idx="6">
                  <c:v>-31.818181818181817</c:v>
                </c:pt>
                <c:pt idx="7">
                  <c:v>0</c:v>
                </c:pt>
                <c:pt idx="8">
                  <c:v>22.727272727272727</c:v>
                </c:pt>
                <c:pt idx="9">
                  <c:v>-5.5555555555555554</c:v>
                </c:pt>
                <c:pt idx="10">
                  <c:v>11.111111111111111</c:v>
                </c:pt>
                <c:pt idx="11">
                  <c:v>5.5555555555555554</c:v>
                </c:pt>
                <c:pt idx="12">
                  <c:v>31.25</c:v>
                </c:pt>
                <c:pt idx="13">
                  <c:v>25</c:v>
                </c:pt>
                <c:pt idx="14">
                  <c:v>64.285714285714292</c:v>
                </c:pt>
                <c:pt idx="15">
                  <c:v>42.857142857142854</c:v>
                </c:pt>
                <c:pt idx="16">
                  <c:v>40</c:v>
                </c:pt>
                <c:pt idx="17">
                  <c:v>13.333333333333334</c:v>
                </c:pt>
                <c:pt idx="18">
                  <c:v>61.53846153846154</c:v>
                </c:pt>
                <c:pt idx="19">
                  <c:v>46.666666666666664</c:v>
                </c:pt>
                <c:pt idx="20">
                  <c:v>50</c:v>
                </c:pt>
                <c:pt idx="21">
                  <c:v>26.666666666666668</c:v>
                </c:pt>
                <c:pt idx="22">
                  <c:v>29.411764705882355</c:v>
                </c:pt>
                <c:pt idx="23">
                  <c:v>46.153846153846153</c:v>
                </c:pt>
                <c:pt idx="24">
                  <c:v>0</c:v>
                </c:pt>
                <c:pt idx="25">
                  <c:v>9.0909090909090917</c:v>
                </c:pt>
                <c:pt idx="26">
                  <c:v>35.714285714285715</c:v>
                </c:pt>
                <c:pt idx="27">
                  <c:v>22.222222222222221</c:v>
                </c:pt>
                <c:pt idx="28">
                  <c:v>-11.111111111111111</c:v>
                </c:pt>
                <c:pt idx="29">
                  <c:v>14.285714285714285</c:v>
                </c:pt>
                <c:pt idx="30">
                  <c:v>-38.461538461538467</c:v>
                </c:pt>
                <c:pt idx="31">
                  <c:v>-27.27272727272727</c:v>
                </c:pt>
                <c:pt idx="32">
                  <c:v>0</c:v>
                </c:pt>
                <c:pt idx="33">
                  <c:v>-80</c:v>
                </c:pt>
                <c:pt idx="34">
                  <c:v>-25</c:v>
                </c:pt>
                <c:pt idx="35">
                  <c:v>-20</c:v>
                </c:pt>
                <c:pt idx="36">
                  <c:v>-10</c:v>
                </c:pt>
                <c:pt idx="37">
                  <c:v>-10</c:v>
                </c:pt>
                <c:pt idx="38">
                  <c:v>11.111111111111111</c:v>
                </c:pt>
                <c:pt idx="39">
                  <c:v>42.857142857142854</c:v>
                </c:pt>
                <c:pt idx="40">
                  <c:v>33.333333333333329</c:v>
                </c:pt>
                <c:pt idx="41">
                  <c:v>-25</c:v>
                </c:pt>
                <c:pt idx="42">
                  <c:v>0</c:v>
                </c:pt>
                <c:pt idx="43">
                  <c:v>37.5</c:v>
                </c:pt>
                <c:pt idx="44">
                  <c:v>37.5</c:v>
                </c:pt>
                <c:pt idx="45">
                  <c:v>28.571428571428569</c:v>
                </c:pt>
                <c:pt idx="46">
                  <c:v>12.5</c:v>
                </c:pt>
                <c:pt idx="47">
                  <c:v>-16.6666666666667</c:v>
                </c:pt>
                <c:pt idx="48">
                  <c:v>-14.285714285714299</c:v>
                </c:pt>
                <c:pt idx="49">
                  <c:v>-20</c:v>
                </c:pt>
                <c:pt idx="50">
                  <c:v>11.1111111111111</c:v>
                </c:pt>
                <c:pt idx="51">
                  <c:v>25</c:v>
                </c:pt>
                <c:pt idx="52">
                  <c:v>28.571428571428598</c:v>
                </c:pt>
                <c:pt idx="53">
                  <c:v>-11.1111111111111</c:v>
                </c:pt>
                <c:pt idx="54">
                  <c:v>0</c:v>
                </c:pt>
                <c:pt idx="55">
                  <c:v>-14.285714285714299</c:v>
                </c:pt>
                <c:pt idx="56">
                  <c:v>16.6666666666667</c:v>
                </c:pt>
                <c:pt idx="57">
                  <c:v>-22.2222222222222</c:v>
                </c:pt>
                <c:pt idx="58">
                  <c:v>-50</c:v>
                </c:pt>
                <c:pt idx="59">
                  <c:v>-20</c:v>
                </c:pt>
                <c:pt idx="60">
                  <c:v>-66.6666666666667</c:v>
                </c:pt>
                <c:pt idx="61">
                  <c:v>0</c:v>
                </c:pt>
                <c:pt idx="62">
                  <c:v>20</c:v>
                </c:pt>
                <c:pt idx="63">
                  <c:v>0</c:v>
                </c:pt>
                <c:pt idx="64">
                  <c:v>-60</c:v>
                </c:pt>
                <c:pt idx="65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'G6'!$P$7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'G6'!$P$8:$P$198</c:f>
              <c:numCache>
                <c:formatCode>0.00</c:formatCode>
                <c:ptCount val="191"/>
                <c:pt idx="0">
                  <c:v>31.25</c:v>
                </c:pt>
                <c:pt idx="1">
                  <c:v>31.578947368421051</c:v>
                </c:pt>
                <c:pt idx="2">
                  <c:v>-4.7619047619047619</c:v>
                </c:pt>
                <c:pt idx="4">
                  <c:v>-30</c:v>
                </c:pt>
                <c:pt idx="5">
                  <c:v>-9.0909090909090917</c:v>
                </c:pt>
                <c:pt idx="6">
                  <c:v>-9.0909090909090917</c:v>
                </c:pt>
                <c:pt idx="7">
                  <c:v>0</c:v>
                </c:pt>
                <c:pt idx="8">
                  <c:v>27.27272727272727</c:v>
                </c:pt>
                <c:pt idx="9">
                  <c:v>5.5555555555555554</c:v>
                </c:pt>
                <c:pt idx="10">
                  <c:v>33.333333333333329</c:v>
                </c:pt>
                <c:pt idx="11">
                  <c:v>50</c:v>
                </c:pt>
                <c:pt idx="12">
                  <c:v>43.75</c:v>
                </c:pt>
                <c:pt idx="13">
                  <c:v>43.75</c:v>
                </c:pt>
                <c:pt idx="14">
                  <c:v>57.142857142857139</c:v>
                </c:pt>
                <c:pt idx="15">
                  <c:v>14.285714285714285</c:v>
                </c:pt>
                <c:pt idx="16">
                  <c:v>20</c:v>
                </c:pt>
                <c:pt idx="17">
                  <c:v>40</c:v>
                </c:pt>
                <c:pt idx="18">
                  <c:v>46.153846153846153</c:v>
                </c:pt>
                <c:pt idx="19">
                  <c:v>53.333333333333336</c:v>
                </c:pt>
                <c:pt idx="20">
                  <c:v>43.75</c:v>
                </c:pt>
                <c:pt idx="21">
                  <c:v>26.666666666666668</c:v>
                </c:pt>
                <c:pt idx="22">
                  <c:v>47.058823529411761</c:v>
                </c:pt>
                <c:pt idx="23">
                  <c:v>50</c:v>
                </c:pt>
                <c:pt idx="24">
                  <c:v>30</c:v>
                </c:pt>
                <c:pt idx="25">
                  <c:v>36.363636363636367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22.222222222222221</c:v>
                </c:pt>
                <c:pt idx="29">
                  <c:v>57.142857142857139</c:v>
                </c:pt>
                <c:pt idx="30">
                  <c:v>23.076923076923077</c:v>
                </c:pt>
                <c:pt idx="31">
                  <c:v>27.27272727272727</c:v>
                </c:pt>
                <c:pt idx="32">
                  <c:v>22.222222222222221</c:v>
                </c:pt>
                <c:pt idx="33">
                  <c:v>60</c:v>
                </c:pt>
                <c:pt idx="34">
                  <c:v>62.5</c:v>
                </c:pt>
                <c:pt idx="35">
                  <c:v>40</c:v>
                </c:pt>
                <c:pt idx="36">
                  <c:v>10</c:v>
                </c:pt>
                <c:pt idx="37">
                  <c:v>-10</c:v>
                </c:pt>
                <c:pt idx="38">
                  <c:v>-11.111111111111111</c:v>
                </c:pt>
                <c:pt idx="39">
                  <c:v>42.857142857142854</c:v>
                </c:pt>
                <c:pt idx="40">
                  <c:v>-11.111111111111111</c:v>
                </c:pt>
                <c:pt idx="41">
                  <c:v>-12.5</c:v>
                </c:pt>
                <c:pt idx="42">
                  <c:v>0</c:v>
                </c:pt>
                <c:pt idx="43">
                  <c:v>12.5</c:v>
                </c:pt>
                <c:pt idx="44">
                  <c:v>25</c:v>
                </c:pt>
                <c:pt idx="45">
                  <c:v>57.142857142857139</c:v>
                </c:pt>
                <c:pt idx="46">
                  <c:v>12.5</c:v>
                </c:pt>
                <c:pt idx="47">
                  <c:v>0</c:v>
                </c:pt>
                <c:pt idx="48">
                  <c:v>14.285714285714299</c:v>
                </c:pt>
                <c:pt idx="49">
                  <c:v>-30</c:v>
                </c:pt>
                <c:pt idx="50">
                  <c:v>-11.1111111111111</c:v>
                </c:pt>
                <c:pt idx="51">
                  <c:v>0</c:v>
                </c:pt>
                <c:pt idx="52">
                  <c:v>28.571428571428598</c:v>
                </c:pt>
                <c:pt idx="53">
                  <c:v>55.5555555555556</c:v>
                </c:pt>
                <c:pt idx="54">
                  <c:v>11.1111111111111</c:v>
                </c:pt>
                <c:pt idx="55">
                  <c:v>28.571428571428598</c:v>
                </c:pt>
                <c:pt idx="56">
                  <c:v>0</c:v>
                </c:pt>
                <c:pt idx="57">
                  <c:v>11.1111111111111</c:v>
                </c:pt>
                <c:pt idx="58">
                  <c:v>33.3333333333333</c:v>
                </c:pt>
                <c:pt idx="59">
                  <c:v>40</c:v>
                </c:pt>
                <c:pt idx="60">
                  <c:v>0</c:v>
                </c:pt>
                <c:pt idx="61">
                  <c:v>-20</c:v>
                </c:pt>
                <c:pt idx="62">
                  <c:v>-60</c:v>
                </c:pt>
                <c:pt idx="63">
                  <c:v>0</c:v>
                </c:pt>
                <c:pt idx="64">
                  <c:v>-20</c:v>
                </c:pt>
                <c:pt idx="65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ser>
          <c:idx val="8"/>
          <c:order val="9"/>
          <c:tx>
            <c:strRef>
              <c:f>'G6'!$U$7</c:f>
              <c:strCache>
                <c:ptCount val="1"/>
                <c:pt idx="0">
                  <c:v>Minería y petróleo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'G6'!$U$8:$U$198</c:f>
              <c:numCache>
                <c:formatCode>0.00</c:formatCode>
                <c:ptCount val="191"/>
                <c:pt idx="0">
                  <c:v>-31.25</c:v>
                </c:pt>
                <c:pt idx="1">
                  <c:v>-15.789473684210526</c:v>
                </c:pt>
                <c:pt idx="2">
                  <c:v>-14.285714285714285</c:v>
                </c:pt>
                <c:pt idx="4">
                  <c:v>-40</c:v>
                </c:pt>
                <c:pt idx="5">
                  <c:v>-18.181818181818183</c:v>
                </c:pt>
                <c:pt idx="6">
                  <c:v>-18.181818181818183</c:v>
                </c:pt>
                <c:pt idx="7">
                  <c:v>-22.727272727272727</c:v>
                </c:pt>
                <c:pt idx="8">
                  <c:v>-13.636363636363635</c:v>
                </c:pt>
                <c:pt idx="9">
                  <c:v>-16.666666666666664</c:v>
                </c:pt>
                <c:pt idx="10">
                  <c:v>-16.666666666666664</c:v>
                </c:pt>
                <c:pt idx="11">
                  <c:v>-16.666666666666664</c:v>
                </c:pt>
                <c:pt idx="12">
                  <c:v>-18.75</c:v>
                </c:pt>
                <c:pt idx="13">
                  <c:v>-25</c:v>
                </c:pt>
                <c:pt idx="14">
                  <c:v>-21.428571428571427</c:v>
                </c:pt>
                <c:pt idx="15">
                  <c:v>-21.428571428571427</c:v>
                </c:pt>
                <c:pt idx="16">
                  <c:v>-26.666666666666668</c:v>
                </c:pt>
                <c:pt idx="17">
                  <c:v>6.666666666666667</c:v>
                </c:pt>
                <c:pt idx="18">
                  <c:v>7.6923076923076925</c:v>
                </c:pt>
                <c:pt idx="19">
                  <c:v>-20</c:v>
                </c:pt>
                <c:pt idx="20">
                  <c:v>31.25</c:v>
                </c:pt>
                <c:pt idx="21">
                  <c:v>-13.333333333333334</c:v>
                </c:pt>
                <c:pt idx="22">
                  <c:v>-17.647058823529413</c:v>
                </c:pt>
                <c:pt idx="23">
                  <c:v>-7.1428571428571423</c:v>
                </c:pt>
                <c:pt idx="24">
                  <c:v>-30</c:v>
                </c:pt>
                <c:pt idx="25">
                  <c:v>-27.27272727272727</c:v>
                </c:pt>
                <c:pt idx="26">
                  <c:v>0</c:v>
                </c:pt>
                <c:pt idx="27">
                  <c:v>0</c:v>
                </c:pt>
                <c:pt idx="28">
                  <c:v>-22.222222222222221</c:v>
                </c:pt>
                <c:pt idx="29">
                  <c:v>-14.285714285714285</c:v>
                </c:pt>
                <c:pt idx="30">
                  <c:v>-46.153846153846153</c:v>
                </c:pt>
                <c:pt idx="31">
                  <c:v>-18.181818181818183</c:v>
                </c:pt>
                <c:pt idx="32">
                  <c:v>-11.111111111111111</c:v>
                </c:pt>
                <c:pt idx="33">
                  <c:v>-80</c:v>
                </c:pt>
                <c:pt idx="34">
                  <c:v>-37.5</c:v>
                </c:pt>
                <c:pt idx="35">
                  <c:v>-60</c:v>
                </c:pt>
                <c:pt idx="36">
                  <c:v>-70</c:v>
                </c:pt>
                <c:pt idx="37">
                  <c:v>-60</c:v>
                </c:pt>
                <c:pt idx="38">
                  <c:v>-22.222222222222221</c:v>
                </c:pt>
                <c:pt idx="39">
                  <c:v>-14.285714285714285</c:v>
                </c:pt>
                <c:pt idx="40">
                  <c:v>-33.333333333333329</c:v>
                </c:pt>
                <c:pt idx="41">
                  <c:v>-87.5</c:v>
                </c:pt>
                <c:pt idx="42">
                  <c:v>0</c:v>
                </c:pt>
                <c:pt idx="43">
                  <c:v>0</c:v>
                </c:pt>
                <c:pt idx="44">
                  <c:v>37.5</c:v>
                </c:pt>
                <c:pt idx="45">
                  <c:v>57.142857142857139</c:v>
                </c:pt>
                <c:pt idx="46">
                  <c:v>0</c:v>
                </c:pt>
                <c:pt idx="47">
                  <c:v>-33.3333333333333</c:v>
                </c:pt>
                <c:pt idx="48">
                  <c:v>0</c:v>
                </c:pt>
                <c:pt idx="49">
                  <c:v>-20</c:v>
                </c:pt>
                <c:pt idx="50">
                  <c:v>-22.2222222222222</c:v>
                </c:pt>
                <c:pt idx="51">
                  <c:v>25</c:v>
                </c:pt>
                <c:pt idx="52">
                  <c:v>14.285714285714299</c:v>
                </c:pt>
                <c:pt idx="53">
                  <c:v>22.2222222222222</c:v>
                </c:pt>
                <c:pt idx="54">
                  <c:v>0</c:v>
                </c:pt>
                <c:pt idx="55">
                  <c:v>-14.285714285714299</c:v>
                </c:pt>
                <c:pt idx="56">
                  <c:v>0</c:v>
                </c:pt>
                <c:pt idx="57">
                  <c:v>-33.3333333333333</c:v>
                </c:pt>
                <c:pt idx="58">
                  <c:v>-50</c:v>
                </c:pt>
                <c:pt idx="59">
                  <c:v>-60</c:v>
                </c:pt>
                <c:pt idx="60">
                  <c:v>33.3333333333333</c:v>
                </c:pt>
                <c:pt idx="61">
                  <c:v>-20</c:v>
                </c:pt>
                <c:pt idx="62">
                  <c:v>-20</c:v>
                </c:pt>
                <c:pt idx="63">
                  <c:v>-25</c:v>
                </c:pt>
                <c:pt idx="64">
                  <c:v>-20</c:v>
                </c:pt>
                <c:pt idx="65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CE-494C-81A9-9A537272B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ax val="45444"/>
          <c:min val="42156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458783922032306"/>
          <c:h val="7.61765873015873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'G6'!$B$8:$B$198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46.666666666666664</c:v>
                </c:pt>
                <c:pt idx="2">
                  <c:v>76.470588235294116</c:v>
                </c:pt>
                <c:pt idx="3">
                  <c:v>57.142857142857139</c:v>
                </c:pt>
                <c:pt idx="4">
                  <c:v>55.555555555555557</c:v>
                </c:pt>
                <c:pt idx="5">
                  <c:v>63.157894736842103</c:v>
                </c:pt>
                <c:pt idx="6">
                  <c:v>66.666666666666657</c:v>
                </c:pt>
                <c:pt idx="7">
                  <c:v>47.058823529411761</c:v>
                </c:pt>
                <c:pt idx="8">
                  <c:v>72.222222222222214</c:v>
                </c:pt>
                <c:pt idx="9">
                  <c:v>88.888888888888886</c:v>
                </c:pt>
                <c:pt idx="10">
                  <c:v>84.210526315789465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77.777777777777786</c:v>
                </c:pt>
                <c:pt idx="14">
                  <c:v>76.19047619047619</c:v>
                </c:pt>
                <c:pt idx="15">
                  <c:v>71.428571428571431</c:v>
                </c:pt>
                <c:pt idx="16">
                  <c:v>90.476190476190482</c:v>
                </c:pt>
                <c:pt idx="17">
                  <c:v>65</c:v>
                </c:pt>
                <c:pt idx="18">
                  <c:v>85.714285714285708</c:v>
                </c:pt>
                <c:pt idx="19">
                  <c:v>65.217391304347828</c:v>
                </c:pt>
                <c:pt idx="20">
                  <c:v>36.363636363636367</c:v>
                </c:pt>
                <c:pt idx="21">
                  <c:v>73.68421052631578</c:v>
                </c:pt>
                <c:pt idx="22">
                  <c:v>66.666666666666657</c:v>
                </c:pt>
                <c:pt idx="23">
                  <c:v>77.777777777777786</c:v>
                </c:pt>
                <c:pt idx="24">
                  <c:v>68.421052631578945</c:v>
                </c:pt>
                <c:pt idx="25">
                  <c:v>61.111111111111114</c:v>
                </c:pt>
                <c:pt idx="26">
                  <c:v>62.5</c:v>
                </c:pt>
                <c:pt idx="27">
                  <c:v>46.153846153846153</c:v>
                </c:pt>
                <c:pt idx="28">
                  <c:v>78.571428571428569</c:v>
                </c:pt>
                <c:pt idx="29">
                  <c:v>82.35294117647058</c:v>
                </c:pt>
                <c:pt idx="30">
                  <c:v>46.153846153846153</c:v>
                </c:pt>
                <c:pt idx="31">
                  <c:v>40</c:v>
                </c:pt>
                <c:pt idx="32">
                  <c:v>56.25</c:v>
                </c:pt>
                <c:pt idx="33">
                  <c:v>50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82.35294117647058</c:v>
                </c:pt>
                <c:pt idx="38">
                  <c:v>76.470588235294116</c:v>
                </c:pt>
                <c:pt idx="39">
                  <c:v>45.454545454545453</c:v>
                </c:pt>
                <c:pt idx="40">
                  <c:v>75</c:v>
                </c:pt>
                <c:pt idx="41">
                  <c:v>81.818181818181827</c:v>
                </c:pt>
                <c:pt idx="42">
                  <c:v>53.846153846153847</c:v>
                </c:pt>
                <c:pt idx="43">
                  <c:v>62.5</c:v>
                </c:pt>
                <c:pt idx="44">
                  <c:v>75</c:v>
                </c:pt>
                <c:pt idx="45">
                  <c:v>66.666666666666657</c:v>
                </c:pt>
                <c:pt idx="46">
                  <c:v>64.285714285714292</c:v>
                </c:pt>
                <c:pt idx="47">
                  <c:v>75</c:v>
                </c:pt>
                <c:pt idx="48">
                  <c:v>33.3333333333333</c:v>
                </c:pt>
                <c:pt idx="49">
                  <c:v>50</c:v>
                </c:pt>
                <c:pt idx="50">
                  <c:v>36.363636363636395</c:v>
                </c:pt>
                <c:pt idx="51">
                  <c:v>53.846153846153896</c:v>
                </c:pt>
                <c:pt idx="52">
                  <c:v>50</c:v>
                </c:pt>
                <c:pt idx="53">
                  <c:v>93.3333333333333</c:v>
                </c:pt>
                <c:pt idx="54">
                  <c:v>75</c:v>
                </c:pt>
                <c:pt idx="55">
                  <c:v>70.588235294117595</c:v>
                </c:pt>
                <c:pt idx="56">
                  <c:v>87.5</c:v>
                </c:pt>
                <c:pt idx="57">
                  <c:v>73.3333333333333</c:v>
                </c:pt>
                <c:pt idx="58">
                  <c:v>80</c:v>
                </c:pt>
                <c:pt idx="59">
                  <c:v>77.7777777777778</c:v>
                </c:pt>
                <c:pt idx="60">
                  <c:v>68.421052631578902</c:v>
                </c:pt>
                <c:pt idx="61">
                  <c:v>68.181818181818201</c:v>
                </c:pt>
                <c:pt idx="62">
                  <c:v>50</c:v>
                </c:pt>
                <c:pt idx="63">
                  <c:v>73.684210526315795</c:v>
                </c:pt>
                <c:pt idx="64">
                  <c:v>68.421052631578902</c:v>
                </c:pt>
                <c:pt idx="65">
                  <c:v>47.619047619047599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'G6'!$C$8:$C$198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88.235294117647058</c:v>
                </c:pt>
                <c:pt idx="3">
                  <c:v>50</c:v>
                </c:pt>
                <c:pt idx="4">
                  <c:v>50</c:v>
                </c:pt>
                <c:pt idx="5">
                  <c:v>63.157894736842103</c:v>
                </c:pt>
                <c:pt idx="6">
                  <c:v>77.777777777777786</c:v>
                </c:pt>
                <c:pt idx="7">
                  <c:v>58.82352941176471</c:v>
                </c:pt>
                <c:pt idx="8">
                  <c:v>55.555555555555557</c:v>
                </c:pt>
                <c:pt idx="9">
                  <c:v>100</c:v>
                </c:pt>
                <c:pt idx="10">
                  <c:v>78.94736842105263</c:v>
                </c:pt>
                <c:pt idx="11">
                  <c:v>82.35294117647058</c:v>
                </c:pt>
                <c:pt idx="12">
                  <c:v>78.94736842105263</c:v>
                </c:pt>
                <c:pt idx="13">
                  <c:v>55.555555555555557</c:v>
                </c:pt>
                <c:pt idx="14">
                  <c:v>71.428571428571431</c:v>
                </c:pt>
                <c:pt idx="15">
                  <c:v>61.904761904761905</c:v>
                </c:pt>
                <c:pt idx="16">
                  <c:v>76.19047619047619</c:v>
                </c:pt>
                <c:pt idx="17">
                  <c:v>75</c:v>
                </c:pt>
                <c:pt idx="18">
                  <c:v>85.714285714285708</c:v>
                </c:pt>
                <c:pt idx="19">
                  <c:v>69.565217391304344</c:v>
                </c:pt>
                <c:pt idx="20">
                  <c:v>52.380952380952387</c:v>
                </c:pt>
                <c:pt idx="21">
                  <c:v>68.421052631578945</c:v>
                </c:pt>
                <c:pt idx="22">
                  <c:v>76.19047619047619</c:v>
                </c:pt>
                <c:pt idx="23">
                  <c:v>72.222222222222214</c:v>
                </c:pt>
                <c:pt idx="24">
                  <c:v>73.68421052631578</c:v>
                </c:pt>
                <c:pt idx="25">
                  <c:v>72.222222222222214</c:v>
                </c:pt>
                <c:pt idx="26">
                  <c:v>81.25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70.588235294117652</c:v>
                </c:pt>
                <c:pt idx="30">
                  <c:v>50</c:v>
                </c:pt>
                <c:pt idx="31">
                  <c:v>33.333333333333329</c:v>
                </c:pt>
                <c:pt idx="32">
                  <c:v>43.75</c:v>
                </c:pt>
                <c:pt idx="33">
                  <c:v>50</c:v>
                </c:pt>
                <c:pt idx="34">
                  <c:v>46.666666666666664</c:v>
                </c:pt>
                <c:pt idx="35">
                  <c:v>53.333333333333336</c:v>
                </c:pt>
                <c:pt idx="36">
                  <c:v>73.333333333333329</c:v>
                </c:pt>
                <c:pt idx="37">
                  <c:v>70.588235294117652</c:v>
                </c:pt>
                <c:pt idx="38">
                  <c:v>76.470588235294116</c:v>
                </c:pt>
                <c:pt idx="39">
                  <c:v>36.363636363636367</c:v>
                </c:pt>
                <c:pt idx="40">
                  <c:v>81.25</c:v>
                </c:pt>
                <c:pt idx="41">
                  <c:v>81.818181818181827</c:v>
                </c:pt>
                <c:pt idx="42">
                  <c:v>61.53846153846154</c:v>
                </c:pt>
                <c:pt idx="43">
                  <c:v>75</c:v>
                </c:pt>
                <c:pt idx="44">
                  <c:v>93.75</c:v>
                </c:pt>
                <c:pt idx="45">
                  <c:v>66.666666666666657</c:v>
                </c:pt>
                <c:pt idx="46">
                  <c:v>64.285714285714292</c:v>
                </c:pt>
                <c:pt idx="47">
                  <c:v>75</c:v>
                </c:pt>
                <c:pt idx="48">
                  <c:v>40</c:v>
                </c:pt>
                <c:pt idx="49">
                  <c:v>60</c:v>
                </c:pt>
                <c:pt idx="50">
                  <c:v>36.363636363636395</c:v>
                </c:pt>
                <c:pt idx="51">
                  <c:v>30.769230769230798</c:v>
                </c:pt>
                <c:pt idx="52">
                  <c:v>50</c:v>
                </c:pt>
                <c:pt idx="53">
                  <c:v>80</c:v>
                </c:pt>
                <c:pt idx="54">
                  <c:v>45</c:v>
                </c:pt>
                <c:pt idx="55">
                  <c:v>64.705882352941202</c:v>
                </c:pt>
                <c:pt idx="56">
                  <c:v>93.75</c:v>
                </c:pt>
                <c:pt idx="57">
                  <c:v>73.3333333333333</c:v>
                </c:pt>
                <c:pt idx="58">
                  <c:v>66.6666666666667</c:v>
                </c:pt>
                <c:pt idx="59">
                  <c:v>83.3333333333333</c:v>
                </c:pt>
                <c:pt idx="60">
                  <c:v>57.894736842105296</c:v>
                </c:pt>
                <c:pt idx="61">
                  <c:v>63.636363636363605</c:v>
                </c:pt>
                <c:pt idx="62">
                  <c:v>44.4444444444444</c:v>
                </c:pt>
                <c:pt idx="63">
                  <c:v>68.421052631578902</c:v>
                </c:pt>
                <c:pt idx="64">
                  <c:v>68.421052631578902</c:v>
                </c:pt>
                <c:pt idx="65">
                  <c:v>42.857142857142897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'G6'!$D$8:$D$198</c:f>
              <c:numCache>
                <c:formatCode>0.00</c:formatCode>
                <c:ptCount val="191"/>
                <c:pt idx="0">
                  <c:v>57.142857142857139</c:v>
                </c:pt>
                <c:pt idx="1">
                  <c:v>60</c:v>
                </c:pt>
                <c:pt idx="2">
                  <c:v>58.82352941176471</c:v>
                </c:pt>
                <c:pt idx="3">
                  <c:v>57.142857142857139</c:v>
                </c:pt>
                <c:pt idx="4">
                  <c:v>44.444444444444443</c:v>
                </c:pt>
                <c:pt idx="5">
                  <c:v>36.84210526315789</c:v>
                </c:pt>
                <c:pt idx="6">
                  <c:v>66.666666666666657</c:v>
                </c:pt>
                <c:pt idx="7">
                  <c:v>41.17647058823529</c:v>
                </c:pt>
                <c:pt idx="8">
                  <c:v>50</c:v>
                </c:pt>
                <c:pt idx="9">
                  <c:v>66.666666666666657</c:v>
                </c:pt>
                <c:pt idx="10">
                  <c:v>78.94736842105263</c:v>
                </c:pt>
                <c:pt idx="11">
                  <c:v>88.235294117647058</c:v>
                </c:pt>
                <c:pt idx="12">
                  <c:v>63.157894736842103</c:v>
                </c:pt>
                <c:pt idx="13">
                  <c:v>55.555555555555557</c:v>
                </c:pt>
                <c:pt idx="14">
                  <c:v>52.380952380952387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35</c:v>
                </c:pt>
                <c:pt idx="18">
                  <c:v>76.19047619047619</c:v>
                </c:pt>
                <c:pt idx="19">
                  <c:v>43.478260869565219</c:v>
                </c:pt>
                <c:pt idx="20">
                  <c:v>57.142857142857139</c:v>
                </c:pt>
                <c:pt idx="21">
                  <c:v>61.111111111111114</c:v>
                </c:pt>
                <c:pt idx="22">
                  <c:v>47.619047619047613</c:v>
                </c:pt>
                <c:pt idx="23">
                  <c:v>50</c:v>
                </c:pt>
                <c:pt idx="24">
                  <c:v>78.94736842105263</c:v>
                </c:pt>
                <c:pt idx="25">
                  <c:v>66.666666666666657</c:v>
                </c:pt>
                <c:pt idx="26">
                  <c:v>43.75</c:v>
                </c:pt>
                <c:pt idx="27">
                  <c:v>38.461538461538467</c:v>
                </c:pt>
                <c:pt idx="28">
                  <c:v>64.285714285714292</c:v>
                </c:pt>
                <c:pt idx="29">
                  <c:v>58.82352941176471</c:v>
                </c:pt>
                <c:pt idx="30">
                  <c:v>78.571428571428569</c:v>
                </c:pt>
                <c:pt idx="31">
                  <c:v>53.333333333333336</c:v>
                </c:pt>
                <c:pt idx="32">
                  <c:v>50</c:v>
                </c:pt>
                <c:pt idx="33">
                  <c:v>55.555555555555557</c:v>
                </c:pt>
                <c:pt idx="34">
                  <c:v>46.666666666666664</c:v>
                </c:pt>
                <c:pt idx="35">
                  <c:v>46.666666666666664</c:v>
                </c:pt>
                <c:pt idx="36">
                  <c:v>73.333333333333329</c:v>
                </c:pt>
                <c:pt idx="37">
                  <c:v>64.705882352941174</c:v>
                </c:pt>
                <c:pt idx="38">
                  <c:v>58.82352941176471</c:v>
                </c:pt>
                <c:pt idx="39">
                  <c:v>54.54545454545454</c:v>
                </c:pt>
                <c:pt idx="40">
                  <c:v>62.5</c:v>
                </c:pt>
                <c:pt idx="41">
                  <c:v>63.636363636363633</c:v>
                </c:pt>
                <c:pt idx="42">
                  <c:v>53.846153846153847</c:v>
                </c:pt>
                <c:pt idx="43">
                  <c:v>81.25</c:v>
                </c:pt>
                <c:pt idx="44">
                  <c:v>68.75</c:v>
                </c:pt>
                <c:pt idx="45">
                  <c:v>60</c:v>
                </c:pt>
                <c:pt idx="46">
                  <c:v>64.285714285714292</c:v>
                </c:pt>
                <c:pt idx="47">
                  <c:v>50</c:v>
                </c:pt>
                <c:pt idx="48">
                  <c:v>40</c:v>
                </c:pt>
                <c:pt idx="49">
                  <c:v>20</c:v>
                </c:pt>
                <c:pt idx="50">
                  <c:v>9.0909090909090899</c:v>
                </c:pt>
                <c:pt idx="51">
                  <c:v>15.384615384615399</c:v>
                </c:pt>
                <c:pt idx="52">
                  <c:v>41.6666666666667</c:v>
                </c:pt>
                <c:pt idx="53">
                  <c:v>46.6666666666667</c:v>
                </c:pt>
                <c:pt idx="54">
                  <c:v>40</c:v>
                </c:pt>
                <c:pt idx="55">
                  <c:v>35.294117647058798</c:v>
                </c:pt>
                <c:pt idx="56">
                  <c:v>62.5</c:v>
                </c:pt>
                <c:pt idx="57">
                  <c:v>60</c:v>
                </c:pt>
                <c:pt idx="58">
                  <c:v>53.3333333333333</c:v>
                </c:pt>
                <c:pt idx="59">
                  <c:v>44.4444444444444</c:v>
                </c:pt>
                <c:pt idx="60">
                  <c:v>52.631578947368396</c:v>
                </c:pt>
                <c:pt idx="61">
                  <c:v>59.090909090909108</c:v>
                </c:pt>
                <c:pt idx="62">
                  <c:v>22.2222222222222</c:v>
                </c:pt>
                <c:pt idx="63">
                  <c:v>26.315789473684198</c:v>
                </c:pt>
                <c:pt idx="64">
                  <c:v>36.842105263157897</c:v>
                </c:pt>
                <c:pt idx="65">
                  <c:v>4.7619047619047601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'G6'!$G$8:$G$198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73.333333333333329</c:v>
                </c:pt>
                <c:pt idx="2">
                  <c:v>82.35294117647058</c:v>
                </c:pt>
                <c:pt idx="3">
                  <c:v>64.285714285714292</c:v>
                </c:pt>
                <c:pt idx="4">
                  <c:v>38.888888888888893</c:v>
                </c:pt>
                <c:pt idx="5">
                  <c:v>52.631578947368418</c:v>
                </c:pt>
                <c:pt idx="6">
                  <c:v>55.555555555555557</c:v>
                </c:pt>
                <c:pt idx="7">
                  <c:v>41.17647058823529</c:v>
                </c:pt>
                <c:pt idx="8">
                  <c:v>72.222222222222214</c:v>
                </c:pt>
                <c:pt idx="9">
                  <c:v>77.777777777777786</c:v>
                </c:pt>
                <c:pt idx="10">
                  <c:v>68.421052631578945</c:v>
                </c:pt>
                <c:pt idx="11">
                  <c:v>58.82352941176471</c:v>
                </c:pt>
                <c:pt idx="12">
                  <c:v>57.894736842105267</c:v>
                </c:pt>
                <c:pt idx="13">
                  <c:v>61.111111111111114</c:v>
                </c:pt>
                <c:pt idx="14">
                  <c:v>52.380952380952387</c:v>
                </c:pt>
                <c:pt idx="15">
                  <c:v>61.904761904761905</c:v>
                </c:pt>
                <c:pt idx="16">
                  <c:v>76</c:v>
                </c:pt>
                <c:pt idx="17">
                  <c:v>55.000000000000007</c:v>
                </c:pt>
                <c:pt idx="18">
                  <c:v>61.904761904761905</c:v>
                </c:pt>
                <c:pt idx="19">
                  <c:v>39.130434782608695</c:v>
                </c:pt>
                <c:pt idx="20">
                  <c:v>31.818181818181817</c:v>
                </c:pt>
                <c:pt idx="21">
                  <c:v>68.421052631578945</c:v>
                </c:pt>
                <c:pt idx="22">
                  <c:v>47.619047619047613</c:v>
                </c:pt>
                <c:pt idx="23">
                  <c:v>50</c:v>
                </c:pt>
                <c:pt idx="24">
                  <c:v>68.421052631578945</c:v>
                </c:pt>
                <c:pt idx="25">
                  <c:v>66.666666666666657</c:v>
                </c:pt>
                <c:pt idx="26">
                  <c:v>56.25</c:v>
                </c:pt>
                <c:pt idx="27">
                  <c:v>46.153846153846153</c:v>
                </c:pt>
                <c:pt idx="28">
                  <c:v>57.142857142857139</c:v>
                </c:pt>
                <c:pt idx="29">
                  <c:v>58.82352941176471</c:v>
                </c:pt>
                <c:pt idx="30">
                  <c:v>50</c:v>
                </c:pt>
                <c:pt idx="31">
                  <c:v>20</c:v>
                </c:pt>
                <c:pt idx="32">
                  <c:v>18.75</c:v>
                </c:pt>
                <c:pt idx="33">
                  <c:v>33.333333333333329</c:v>
                </c:pt>
                <c:pt idx="34">
                  <c:v>26.666666666666668</c:v>
                </c:pt>
                <c:pt idx="35">
                  <c:v>46.666666666666664</c:v>
                </c:pt>
                <c:pt idx="36">
                  <c:v>53.333333333333336</c:v>
                </c:pt>
                <c:pt idx="37">
                  <c:v>35.294117647058826</c:v>
                </c:pt>
                <c:pt idx="38">
                  <c:v>41.17647058823529</c:v>
                </c:pt>
                <c:pt idx="39">
                  <c:v>9.0909090909090917</c:v>
                </c:pt>
                <c:pt idx="40">
                  <c:v>62.5</c:v>
                </c:pt>
                <c:pt idx="41">
                  <c:v>45.454545454545453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26.666666666666668</c:v>
                </c:pt>
                <c:pt idx="46">
                  <c:v>14.285714285714285</c:v>
                </c:pt>
                <c:pt idx="47">
                  <c:v>25</c:v>
                </c:pt>
                <c:pt idx="48">
                  <c:v>20</c:v>
                </c:pt>
                <c:pt idx="49">
                  <c:v>70</c:v>
                </c:pt>
                <c:pt idx="50">
                  <c:v>45.454545454545496</c:v>
                </c:pt>
                <c:pt idx="51">
                  <c:v>7.6923076923076898</c:v>
                </c:pt>
                <c:pt idx="52">
                  <c:v>33.3333333333333</c:v>
                </c:pt>
                <c:pt idx="53">
                  <c:v>53.3333333333333</c:v>
                </c:pt>
                <c:pt idx="54">
                  <c:v>45</c:v>
                </c:pt>
                <c:pt idx="55">
                  <c:v>47.058823529411796</c:v>
                </c:pt>
                <c:pt idx="56">
                  <c:v>50</c:v>
                </c:pt>
                <c:pt idx="57">
                  <c:v>66.6666666666667</c:v>
                </c:pt>
                <c:pt idx="58">
                  <c:v>66.6666666666667</c:v>
                </c:pt>
                <c:pt idx="59">
                  <c:v>44.4444444444444</c:v>
                </c:pt>
                <c:pt idx="60">
                  <c:v>42.105263157894704</c:v>
                </c:pt>
                <c:pt idx="61">
                  <c:v>59.090909090909108</c:v>
                </c:pt>
                <c:pt idx="62">
                  <c:v>55.5555555555556</c:v>
                </c:pt>
                <c:pt idx="63">
                  <c:v>31.578947368421101</c:v>
                </c:pt>
                <c:pt idx="64">
                  <c:v>26.315789473684198</c:v>
                </c:pt>
                <c:pt idx="65">
                  <c:v>28.571428571428598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'G6'!$F$8:$F$198</c:f>
              <c:numCache>
                <c:formatCode>0.00</c:formatCode>
                <c:ptCount val="191"/>
                <c:pt idx="0">
                  <c:v>-71.428571428571431</c:v>
                </c:pt>
                <c:pt idx="1">
                  <c:v>-6.666666666666667</c:v>
                </c:pt>
                <c:pt idx="2">
                  <c:v>-41.17647058823529</c:v>
                </c:pt>
                <c:pt idx="3">
                  <c:v>-28.571428571428569</c:v>
                </c:pt>
                <c:pt idx="4">
                  <c:v>-27.777777777777779</c:v>
                </c:pt>
                <c:pt idx="5">
                  <c:v>-31.578947368421051</c:v>
                </c:pt>
                <c:pt idx="6">
                  <c:v>-33.333333333333329</c:v>
                </c:pt>
                <c:pt idx="7">
                  <c:v>-52.941176470588239</c:v>
                </c:pt>
                <c:pt idx="8">
                  <c:v>-55.555555555555557</c:v>
                </c:pt>
                <c:pt idx="9">
                  <c:v>-22.222222222222221</c:v>
                </c:pt>
                <c:pt idx="10">
                  <c:v>-21.052631578947366</c:v>
                </c:pt>
                <c:pt idx="11">
                  <c:v>-52.941176470588239</c:v>
                </c:pt>
                <c:pt idx="12">
                  <c:v>-5.2631578947368416</c:v>
                </c:pt>
                <c:pt idx="13">
                  <c:v>-27.777777777777779</c:v>
                </c:pt>
                <c:pt idx="14">
                  <c:v>-28.571428571428569</c:v>
                </c:pt>
                <c:pt idx="15">
                  <c:v>-47.619047619047613</c:v>
                </c:pt>
                <c:pt idx="16">
                  <c:v>-23.809523809523807</c:v>
                </c:pt>
                <c:pt idx="17">
                  <c:v>-55.000000000000007</c:v>
                </c:pt>
                <c:pt idx="18">
                  <c:v>-52.380952380952387</c:v>
                </c:pt>
                <c:pt idx="19">
                  <c:v>-69.565217391304344</c:v>
                </c:pt>
                <c:pt idx="20">
                  <c:v>-45.454545454545453</c:v>
                </c:pt>
                <c:pt idx="21">
                  <c:v>-47.368421052631575</c:v>
                </c:pt>
                <c:pt idx="22">
                  <c:v>-61.904761904761905</c:v>
                </c:pt>
                <c:pt idx="23">
                  <c:v>-61.111111111111114</c:v>
                </c:pt>
                <c:pt idx="24">
                  <c:v>-36.84210526315789</c:v>
                </c:pt>
                <c:pt idx="25">
                  <c:v>-22.222222222222221</c:v>
                </c:pt>
                <c:pt idx="26">
                  <c:v>-37.5</c:v>
                </c:pt>
                <c:pt idx="27">
                  <c:v>-69.230769230769226</c:v>
                </c:pt>
                <c:pt idx="28">
                  <c:v>-85.714285714285708</c:v>
                </c:pt>
                <c:pt idx="29">
                  <c:v>-64.705882352941174</c:v>
                </c:pt>
                <c:pt idx="30">
                  <c:v>-21.428571428571427</c:v>
                </c:pt>
                <c:pt idx="31">
                  <c:v>-66.666666666666657</c:v>
                </c:pt>
                <c:pt idx="32">
                  <c:v>-50</c:v>
                </c:pt>
                <c:pt idx="33">
                  <c:v>-77.777777777777786</c:v>
                </c:pt>
                <c:pt idx="34">
                  <c:v>-66.666666666666657</c:v>
                </c:pt>
                <c:pt idx="35">
                  <c:v>-60</c:v>
                </c:pt>
                <c:pt idx="36">
                  <c:v>-66.666666666666657</c:v>
                </c:pt>
                <c:pt idx="37">
                  <c:v>-52.941176470588239</c:v>
                </c:pt>
                <c:pt idx="38">
                  <c:v>-35.294117647058826</c:v>
                </c:pt>
                <c:pt idx="39">
                  <c:v>-63.636363636363633</c:v>
                </c:pt>
                <c:pt idx="40">
                  <c:v>-56.25</c:v>
                </c:pt>
                <c:pt idx="41">
                  <c:v>-45.454545454545453</c:v>
                </c:pt>
                <c:pt idx="42">
                  <c:v>-61.53846153846154</c:v>
                </c:pt>
                <c:pt idx="43">
                  <c:v>-62.5</c:v>
                </c:pt>
                <c:pt idx="44">
                  <c:v>-50</c:v>
                </c:pt>
                <c:pt idx="45">
                  <c:v>-40</c:v>
                </c:pt>
                <c:pt idx="46">
                  <c:v>-50</c:v>
                </c:pt>
                <c:pt idx="47">
                  <c:v>-58.3333333333333</c:v>
                </c:pt>
                <c:pt idx="48">
                  <c:v>-40</c:v>
                </c:pt>
                <c:pt idx="49">
                  <c:v>10</c:v>
                </c:pt>
                <c:pt idx="50">
                  <c:v>0</c:v>
                </c:pt>
                <c:pt idx="51">
                  <c:v>-7.6923076923076898</c:v>
                </c:pt>
                <c:pt idx="52">
                  <c:v>-16.6666666666667</c:v>
                </c:pt>
                <c:pt idx="53">
                  <c:v>0</c:v>
                </c:pt>
                <c:pt idx="54">
                  <c:v>5</c:v>
                </c:pt>
                <c:pt idx="55">
                  <c:v>5.8823529411764701</c:v>
                </c:pt>
                <c:pt idx="56">
                  <c:v>0</c:v>
                </c:pt>
                <c:pt idx="57">
                  <c:v>-20</c:v>
                </c:pt>
                <c:pt idx="58">
                  <c:v>26.6666666666667</c:v>
                </c:pt>
                <c:pt idx="59">
                  <c:v>0</c:v>
                </c:pt>
                <c:pt idx="60">
                  <c:v>0</c:v>
                </c:pt>
                <c:pt idx="61">
                  <c:v>9.0909090909090899</c:v>
                </c:pt>
                <c:pt idx="62">
                  <c:v>-22.2222222222222</c:v>
                </c:pt>
                <c:pt idx="63">
                  <c:v>-36.842105263157897</c:v>
                </c:pt>
                <c:pt idx="64">
                  <c:v>-21.052631578947402</c:v>
                </c:pt>
                <c:pt idx="65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'G6'!$H$8:$H$198</c:f>
              <c:numCache>
                <c:formatCode>0.00</c:formatCode>
                <c:ptCount val="191"/>
                <c:pt idx="0">
                  <c:v>-42.857142857142854</c:v>
                </c:pt>
                <c:pt idx="1">
                  <c:v>-20</c:v>
                </c:pt>
                <c:pt idx="2">
                  <c:v>-17.647058823529413</c:v>
                </c:pt>
                <c:pt idx="3">
                  <c:v>-7.1428571428571423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5.5555555555555554</c:v>
                </c:pt>
                <c:pt idx="7">
                  <c:v>0</c:v>
                </c:pt>
                <c:pt idx="8">
                  <c:v>-5.5555555555555554</c:v>
                </c:pt>
                <c:pt idx="9">
                  <c:v>5.5555555555555554</c:v>
                </c:pt>
                <c:pt idx="10">
                  <c:v>5.2631578947368416</c:v>
                </c:pt>
                <c:pt idx="11">
                  <c:v>-11.76470588235294</c:v>
                </c:pt>
                <c:pt idx="12">
                  <c:v>21.052631578947366</c:v>
                </c:pt>
                <c:pt idx="13">
                  <c:v>22.222222222222221</c:v>
                </c:pt>
                <c:pt idx="14">
                  <c:v>-9.5238095238095237</c:v>
                </c:pt>
                <c:pt idx="15">
                  <c:v>4.7619047619047619</c:v>
                </c:pt>
                <c:pt idx="16">
                  <c:v>28.999999999999996</c:v>
                </c:pt>
                <c:pt idx="17">
                  <c:v>45</c:v>
                </c:pt>
                <c:pt idx="18">
                  <c:v>23.809523809523807</c:v>
                </c:pt>
                <c:pt idx="19">
                  <c:v>13.043478260869565</c:v>
                </c:pt>
                <c:pt idx="20">
                  <c:v>-9.0909090909090917</c:v>
                </c:pt>
                <c:pt idx="21">
                  <c:v>10.526315789473683</c:v>
                </c:pt>
                <c:pt idx="22">
                  <c:v>14.285714285714285</c:v>
                </c:pt>
                <c:pt idx="23">
                  <c:v>38.888888888888893</c:v>
                </c:pt>
                <c:pt idx="24">
                  <c:v>44.444444444444443</c:v>
                </c:pt>
                <c:pt idx="25">
                  <c:v>22.222222222222221</c:v>
                </c:pt>
                <c:pt idx="26">
                  <c:v>37.5</c:v>
                </c:pt>
                <c:pt idx="27">
                  <c:v>69.230769230769226</c:v>
                </c:pt>
                <c:pt idx="28">
                  <c:v>85.714285714285708</c:v>
                </c:pt>
                <c:pt idx="29">
                  <c:v>52.941176470588239</c:v>
                </c:pt>
                <c:pt idx="30">
                  <c:v>57.142857142857139</c:v>
                </c:pt>
                <c:pt idx="31">
                  <c:v>57.142857142857139</c:v>
                </c:pt>
                <c:pt idx="32">
                  <c:v>25</c:v>
                </c:pt>
                <c:pt idx="33">
                  <c:v>27.777777777777779</c:v>
                </c:pt>
                <c:pt idx="34">
                  <c:v>40</c:v>
                </c:pt>
                <c:pt idx="35">
                  <c:v>66.666666666666657</c:v>
                </c:pt>
                <c:pt idx="36">
                  <c:v>33.333333333333329</c:v>
                </c:pt>
                <c:pt idx="37">
                  <c:v>64.705882352941174</c:v>
                </c:pt>
                <c:pt idx="38">
                  <c:v>41.17647058823529</c:v>
                </c:pt>
                <c:pt idx="39">
                  <c:v>40</c:v>
                </c:pt>
                <c:pt idx="40">
                  <c:v>31.25</c:v>
                </c:pt>
                <c:pt idx="41">
                  <c:v>36.363636363636367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60</c:v>
                </c:pt>
                <c:pt idx="46">
                  <c:v>35.714285714285715</c:v>
                </c:pt>
                <c:pt idx="47">
                  <c:v>50</c:v>
                </c:pt>
                <c:pt idx="48">
                  <c:v>26.6666666666667</c:v>
                </c:pt>
                <c:pt idx="49">
                  <c:v>60</c:v>
                </c:pt>
                <c:pt idx="50">
                  <c:v>9.0909090909090899</c:v>
                </c:pt>
                <c:pt idx="51">
                  <c:v>30.769230769230798</c:v>
                </c:pt>
                <c:pt idx="52">
                  <c:v>25</c:v>
                </c:pt>
                <c:pt idx="53">
                  <c:v>53.3333333333333</c:v>
                </c:pt>
                <c:pt idx="54">
                  <c:v>45</c:v>
                </c:pt>
                <c:pt idx="55">
                  <c:v>41.176470588235297</c:v>
                </c:pt>
                <c:pt idx="56">
                  <c:v>50</c:v>
                </c:pt>
                <c:pt idx="57">
                  <c:v>60</c:v>
                </c:pt>
                <c:pt idx="58">
                  <c:v>80</c:v>
                </c:pt>
                <c:pt idx="59">
                  <c:v>61.111111111111107</c:v>
                </c:pt>
                <c:pt idx="60">
                  <c:v>42.105263157894704</c:v>
                </c:pt>
                <c:pt idx="61">
                  <c:v>50</c:v>
                </c:pt>
                <c:pt idx="62">
                  <c:v>55.5555555555556</c:v>
                </c:pt>
                <c:pt idx="63">
                  <c:v>36.842105263157897</c:v>
                </c:pt>
                <c:pt idx="64">
                  <c:v>36.842105263157897</c:v>
                </c:pt>
                <c:pt idx="65">
                  <c:v>42.857142857142897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'G6'!$K$7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'G6'!$K$8:$K$198</c:f>
              <c:numCache>
                <c:formatCode>0.00</c:formatCode>
                <c:ptCount val="191"/>
                <c:pt idx="0">
                  <c:v>14.285714285714285</c:v>
                </c:pt>
                <c:pt idx="1">
                  <c:v>26.666666666666668</c:v>
                </c:pt>
                <c:pt idx="2">
                  <c:v>29.411764705882355</c:v>
                </c:pt>
                <c:pt idx="3">
                  <c:v>0</c:v>
                </c:pt>
                <c:pt idx="4">
                  <c:v>-22.222222222222221</c:v>
                </c:pt>
                <c:pt idx="5">
                  <c:v>-5.2631578947368416</c:v>
                </c:pt>
                <c:pt idx="6">
                  <c:v>44.444444444444443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55.555555555555557</c:v>
                </c:pt>
                <c:pt idx="10">
                  <c:v>57.894736842105267</c:v>
                </c:pt>
                <c:pt idx="11">
                  <c:v>88.235294117647058</c:v>
                </c:pt>
                <c:pt idx="12">
                  <c:v>57.894736842105267</c:v>
                </c:pt>
                <c:pt idx="13">
                  <c:v>44.444444444444443</c:v>
                </c:pt>
                <c:pt idx="14">
                  <c:v>61.904761904761905</c:v>
                </c:pt>
                <c:pt idx="15">
                  <c:v>52.380952380952387</c:v>
                </c:pt>
                <c:pt idx="16">
                  <c:v>57.142857142857139</c:v>
                </c:pt>
                <c:pt idx="17">
                  <c:v>35</c:v>
                </c:pt>
                <c:pt idx="18">
                  <c:v>61.904761904761905</c:v>
                </c:pt>
                <c:pt idx="19">
                  <c:v>52.173913043478258</c:v>
                </c:pt>
                <c:pt idx="20">
                  <c:v>36.363636363636367</c:v>
                </c:pt>
                <c:pt idx="21">
                  <c:v>42.105263157894733</c:v>
                </c:pt>
                <c:pt idx="22">
                  <c:v>42.857142857142854</c:v>
                </c:pt>
                <c:pt idx="23">
                  <c:v>47.058823529411761</c:v>
                </c:pt>
                <c:pt idx="24">
                  <c:v>47.368421052631575</c:v>
                </c:pt>
                <c:pt idx="25">
                  <c:v>44.444444444444443</c:v>
                </c:pt>
                <c:pt idx="26">
                  <c:v>56.25</c:v>
                </c:pt>
                <c:pt idx="27">
                  <c:v>53.846153846153847</c:v>
                </c:pt>
                <c:pt idx="28">
                  <c:v>57.142857142857139</c:v>
                </c:pt>
                <c:pt idx="29">
                  <c:v>70.588235294117652</c:v>
                </c:pt>
                <c:pt idx="30">
                  <c:v>42.857142857142854</c:v>
                </c:pt>
                <c:pt idx="31">
                  <c:v>40</c:v>
                </c:pt>
                <c:pt idx="32">
                  <c:v>31.25</c:v>
                </c:pt>
                <c:pt idx="33">
                  <c:v>38.888888888888893</c:v>
                </c:pt>
                <c:pt idx="34">
                  <c:v>40</c:v>
                </c:pt>
                <c:pt idx="35">
                  <c:v>53.333333333333336</c:v>
                </c:pt>
                <c:pt idx="36">
                  <c:v>33.333333333333329</c:v>
                </c:pt>
                <c:pt idx="37">
                  <c:v>41.17647058823529</c:v>
                </c:pt>
                <c:pt idx="38">
                  <c:v>58.82352941176471</c:v>
                </c:pt>
                <c:pt idx="39">
                  <c:v>36.363636363636367</c:v>
                </c:pt>
                <c:pt idx="40">
                  <c:v>62.5</c:v>
                </c:pt>
                <c:pt idx="41">
                  <c:v>72.727272727272734</c:v>
                </c:pt>
                <c:pt idx="42">
                  <c:v>61.53846153846154</c:v>
                </c:pt>
                <c:pt idx="43">
                  <c:v>87.5</c:v>
                </c:pt>
                <c:pt idx="44">
                  <c:v>62.5</c:v>
                </c:pt>
                <c:pt idx="45">
                  <c:v>66.666666666666657</c:v>
                </c:pt>
                <c:pt idx="46">
                  <c:v>92.857142857142861</c:v>
                </c:pt>
                <c:pt idx="47">
                  <c:v>66.6666666666667</c:v>
                </c:pt>
                <c:pt idx="48">
                  <c:v>46.6666666666667</c:v>
                </c:pt>
                <c:pt idx="49">
                  <c:v>60</c:v>
                </c:pt>
                <c:pt idx="50">
                  <c:v>18.181818181818198</c:v>
                </c:pt>
                <c:pt idx="51">
                  <c:v>30.769230769230798</c:v>
                </c:pt>
                <c:pt idx="52">
                  <c:v>58.3333333333333</c:v>
                </c:pt>
                <c:pt idx="53">
                  <c:v>60</c:v>
                </c:pt>
                <c:pt idx="54">
                  <c:v>65</c:v>
                </c:pt>
                <c:pt idx="55">
                  <c:v>47.058823529411796</c:v>
                </c:pt>
                <c:pt idx="56">
                  <c:v>68.75</c:v>
                </c:pt>
                <c:pt idx="57">
                  <c:v>53.3333333333333</c:v>
                </c:pt>
                <c:pt idx="58">
                  <c:v>46.6666666666667</c:v>
                </c:pt>
                <c:pt idx="59">
                  <c:v>50</c:v>
                </c:pt>
                <c:pt idx="60">
                  <c:v>31.578947368421101</c:v>
                </c:pt>
                <c:pt idx="61">
                  <c:v>50</c:v>
                </c:pt>
                <c:pt idx="62">
                  <c:v>33.3333333333333</c:v>
                </c:pt>
                <c:pt idx="63">
                  <c:v>26.315789473684198</c:v>
                </c:pt>
                <c:pt idx="64">
                  <c:v>26.315789473684198</c:v>
                </c:pt>
                <c:pt idx="65">
                  <c:v>28.571428571428598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'G6'!$I$7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'G6'!$I$8:$I$198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52.941176470588239</c:v>
                </c:pt>
                <c:pt idx="3">
                  <c:v>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16.666666666666664</c:v>
                </c:pt>
                <c:pt idx="7">
                  <c:v>17.647058823529413</c:v>
                </c:pt>
                <c:pt idx="8">
                  <c:v>33.333333333333329</c:v>
                </c:pt>
                <c:pt idx="9">
                  <c:v>44.444444444444443</c:v>
                </c:pt>
                <c:pt idx="10">
                  <c:v>57.894736842105267</c:v>
                </c:pt>
                <c:pt idx="11">
                  <c:v>35.294117647058826</c:v>
                </c:pt>
                <c:pt idx="12">
                  <c:v>57.894736842105267</c:v>
                </c:pt>
                <c:pt idx="13">
                  <c:v>66.666666666666657</c:v>
                </c:pt>
                <c:pt idx="14">
                  <c:v>52.380952380952387</c:v>
                </c:pt>
                <c:pt idx="15">
                  <c:v>52.380952380952387</c:v>
                </c:pt>
                <c:pt idx="16">
                  <c:v>42.857142857142854</c:v>
                </c:pt>
                <c:pt idx="17">
                  <c:v>50</c:v>
                </c:pt>
                <c:pt idx="18">
                  <c:v>57.142857142857139</c:v>
                </c:pt>
                <c:pt idx="19">
                  <c:v>34.782608695652172</c:v>
                </c:pt>
                <c:pt idx="20">
                  <c:v>36.363636363636367</c:v>
                </c:pt>
                <c:pt idx="21">
                  <c:v>36.84210526315789</c:v>
                </c:pt>
                <c:pt idx="22">
                  <c:v>50</c:v>
                </c:pt>
                <c:pt idx="23">
                  <c:v>44.444444444444443</c:v>
                </c:pt>
                <c:pt idx="24">
                  <c:v>52.631578947368418</c:v>
                </c:pt>
                <c:pt idx="25">
                  <c:v>38.888888888888893</c:v>
                </c:pt>
                <c:pt idx="26">
                  <c:v>50</c:v>
                </c:pt>
                <c:pt idx="27">
                  <c:v>46.153846153846153</c:v>
                </c:pt>
                <c:pt idx="28">
                  <c:v>14.285714285714285</c:v>
                </c:pt>
                <c:pt idx="29">
                  <c:v>23.52941176470588</c:v>
                </c:pt>
                <c:pt idx="30">
                  <c:v>-14.285714285714285</c:v>
                </c:pt>
                <c:pt idx="31">
                  <c:v>-60</c:v>
                </c:pt>
                <c:pt idx="32">
                  <c:v>-6.25</c:v>
                </c:pt>
                <c:pt idx="33">
                  <c:v>-44.444444444444443</c:v>
                </c:pt>
                <c:pt idx="34">
                  <c:v>-26.666666666666668</c:v>
                </c:pt>
                <c:pt idx="35">
                  <c:v>33.333333333333329</c:v>
                </c:pt>
                <c:pt idx="36">
                  <c:v>-20</c:v>
                </c:pt>
                <c:pt idx="37">
                  <c:v>-5.8823529411764701</c:v>
                </c:pt>
                <c:pt idx="38">
                  <c:v>5.8823529411764701</c:v>
                </c:pt>
                <c:pt idx="39">
                  <c:v>-9.0909090909090917</c:v>
                </c:pt>
                <c:pt idx="40">
                  <c:v>-12.5</c:v>
                </c:pt>
                <c:pt idx="41">
                  <c:v>9.0909090909090917</c:v>
                </c:pt>
                <c:pt idx="42">
                  <c:v>-7.6923076923076925</c:v>
                </c:pt>
                <c:pt idx="43">
                  <c:v>-18.75</c:v>
                </c:pt>
                <c:pt idx="44">
                  <c:v>25</c:v>
                </c:pt>
                <c:pt idx="45">
                  <c:v>-20</c:v>
                </c:pt>
                <c:pt idx="46">
                  <c:v>0</c:v>
                </c:pt>
                <c:pt idx="47">
                  <c:v>8.3333333333333304</c:v>
                </c:pt>
                <c:pt idx="48">
                  <c:v>-13.3333333333333</c:v>
                </c:pt>
                <c:pt idx="49">
                  <c:v>-20</c:v>
                </c:pt>
                <c:pt idx="50">
                  <c:v>-9.0909090909090899</c:v>
                </c:pt>
                <c:pt idx="51">
                  <c:v>-7.6923076923076898</c:v>
                </c:pt>
                <c:pt idx="52">
                  <c:v>0</c:v>
                </c:pt>
                <c:pt idx="53">
                  <c:v>20</c:v>
                </c:pt>
                <c:pt idx="54">
                  <c:v>25</c:v>
                </c:pt>
                <c:pt idx="55">
                  <c:v>5.8823529411764701</c:v>
                </c:pt>
                <c:pt idx="56">
                  <c:v>25</c:v>
                </c:pt>
                <c:pt idx="57">
                  <c:v>26.6666666666667</c:v>
                </c:pt>
                <c:pt idx="58">
                  <c:v>33.3333333333333</c:v>
                </c:pt>
                <c:pt idx="59">
                  <c:v>-11.1111111111111</c:v>
                </c:pt>
                <c:pt idx="60">
                  <c:v>-5.2631578947368398</c:v>
                </c:pt>
                <c:pt idx="61">
                  <c:v>18.181818181818198</c:v>
                </c:pt>
                <c:pt idx="62">
                  <c:v>16.6666666666667</c:v>
                </c:pt>
                <c:pt idx="63">
                  <c:v>-5.2631578947368398</c:v>
                </c:pt>
                <c:pt idx="64">
                  <c:v>10.526315789473701</c:v>
                </c:pt>
                <c:pt idx="65">
                  <c:v>19.047619047618998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'G6'!$E$7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'G6'!$E$8:$E$198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13.333333333333334</c:v>
                </c:pt>
                <c:pt idx="2">
                  <c:v>5.8823529411764701</c:v>
                </c:pt>
                <c:pt idx="3">
                  <c:v>0</c:v>
                </c:pt>
                <c:pt idx="4">
                  <c:v>-27.777777777777779</c:v>
                </c:pt>
                <c:pt idx="5">
                  <c:v>10.526315789473683</c:v>
                </c:pt>
                <c:pt idx="6">
                  <c:v>50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63.157894736842103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83.333333333333343</c:v>
                </c:pt>
                <c:pt idx="14">
                  <c:v>61.904761904761905</c:v>
                </c:pt>
                <c:pt idx="15">
                  <c:v>57.142857142857139</c:v>
                </c:pt>
                <c:pt idx="16">
                  <c:v>47.619047619047613</c:v>
                </c:pt>
                <c:pt idx="17">
                  <c:v>65</c:v>
                </c:pt>
                <c:pt idx="18">
                  <c:v>66.666666666666657</c:v>
                </c:pt>
                <c:pt idx="19">
                  <c:v>47.826086956521742</c:v>
                </c:pt>
                <c:pt idx="20">
                  <c:v>31.818181818181817</c:v>
                </c:pt>
                <c:pt idx="21">
                  <c:v>47.368421052631575</c:v>
                </c:pt>
                <c:pt idx="22">
                  <c:v>38.095238095238095</c:v>
                </c:pt>
                <c:pt idx="23">
                  <c:v>44.444444444444443</c:v>
                </c:pt>
                <c:pt idx="24">
                  <c:v>57.894736842105267</c:v>
                </c:pt>
                <c:pt idx="25">
                  <c:v>61.111111111111114</c:v>
                </c:pt>
                <c:pt idx="26">
                  <c:v>50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82.35294117647058</c:v>
                </c:pt>
                <c:pt idx="30">
                  <c:v>35.714285714285715</c:v>
                </c:pt>
                <c:pt idx="31">
                  <c:v>13.333333333333334</c:v>
                </c:pt>
                <c:pt idx="32">
                  <c:v>6.25</c:v>
                </c:pt>
                <c:pt idx="33">
                  <c:v>0</c:v>
                </c:pt>
                <c:pt idx="34">
                  <c:v>-20</c:v>
                </c:pt>
                <c:pt idx="35">
                  <c:v>20</c:v>
                </c:pt>
                <c:pt idx="36">
                  <c:v>46.666666666666664</c:v>
                </c:pt>
                <c:pt idx="37">
                  <c:v>35.294117647058826</c:v>
                </c:pt>
                <c:pt idx="38">
                  <c:v>11.76470588235294</c:v>
                </c:pt>
                <c:pt idx="39">
                  <c:v>-27.27272727272727</c:v>
                </c:pt>
                <c:pt idx="40">
                  <c:v>-18.75</c:v>
                </c:pt>
                <c:pt idx="41">
                  <c:v>-9.0909090909090917</c:v>
                </c:pt>
                <c:pt idx="42">
                  <c:v>-38.461538461538467</c:v>
                </c:pt>
                <c:pt idx="43">
                  <c:v>-18.75</c:v>
                </c:pt>
                <c:pt idx="44">
                  <c:v>-37.5</c:v>
                </c:pt>
                <c:pt idx="45">
                  <c:v>-26.666666666666668</c:v>
                </c:pt>
                <c:pt idx="46">
                  <c:v>-57.142857142857139</c:v>
                </c:pt>
                <c:pt idx="47">
                  <c:v>-8.3333333333333304</c:v>
                </c:pt>
                <c:pt idx="48">
                  <c:v>20</c:v>
                </c:pt>
                <c:pt idx="49">
                  <c:v>-30</c:v>
                </c:pt>
                <c:pt idx="50">
                  <c:v>-18.181818181818198</c:v>
                </c:pt>
                <c:pt idx="51">
                  <c:v>-7.6923076923076898</c:v>
                </c:pt>
                <c:pt idx="52">
                  <c:v>0</c:v>
                </c:pt>
                <c:pt idx="53">
                  <c:v>26.6666666666667</c:v>
                </c:pt>
                <c:pt idx="54">
                  <c:v>40</c:v>
                </c:pt>
                <c:pt idx="55">
                  <c:v>41.176470588235297</c:v>
                </c:pt>
                <c:pt idx="56">
                  <c:v>50</c:v>
                </c:pt>
                <c:pt idx="57">
                  <c:v>26.6666666666667</c:v>
                </c:pt>
                <c:pt idx="58">
                  <c:v>46.6666666666667</c:v>
                </c:pt>
                <c:pt idx="59">
                  <c:v>16.6666666666667</c:v>
                </c:pt>
                <c:pt idx="60">
                  <c:v>-21.052631578947402</c:v>
                </c:pt>
                <c:pt idx="61">
                  <c:v>-4.5454545454545494</c:v>
                </c:pt>
                <c:pt idx="62">
                  <c:v>-38.8888888888889</c:v>
                </c:pt>
                <c:pt idx="63">
                  <c:v>-21.052631578947402</c:v>
                </c:pt>
                <c:pt idx="64">
                  <c:v>-42.105263157894704</c:v>
                </c:pt>
                <c:pt idx="65">
                  <c:v>-38.095238095238102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ser>
          <c:idx val="8"/>
          <c:order val="9"/>
          <c:tx>
            <c:strRef>
              <c:f>'G6'!$J$7</c:f>
              <c:strCache>
                <c:ptCount val="1"/>
                <c:pt idx="0">
                  <c:v>Minería y petróleo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'G6'!$J$8:$J$198</c:f>
              <c:numCache>
                <c:formatCode>0.00</c:formatCode>
                <c:ptCount val="191"/>
                <c:pt idx="0">
                  <c:v>-28.571428571428569</c:v>
                </c:pt>
                <c:pt idx="1">
                  <c:v>13.333333333333334</c:v>
                </c:pt>
                <c:pt idx="2">
                  <c:v>-17.647058823529413</c:v>
                </c:pt>
                <c:pt idx="3">
                  <c:v>-21.428571428571427</c:v>
                </c:pt>
                <c:pt idx="4">
                  <c:v>-11.111111111111111</c:v>
                </c:pt>
                <c:pt idx="5">
                  <c:v>-10.526315789473683</c:v>
                </c:pt>
                <c:pt idx="6">
                  <c:v>5.5555555555555554</c:v>
                </c:pt>
                <c:pt idx="7">
                  <c:v>35.294117647058826</c:v>
                </c:pt>
                <c:pt idx="8">
                  <c:v>16.666666666666664</c:v>
                </c:pt>
                <c:pt idx="9">
                  <c:v>27.777777777777779</c:v>
                </c:pt>
                <c:pt idx="10">
                  <c:v>21.052631578947366</c:v>
                </c:pt>
                <c:pt idx="11">
                  <c:v>23.52941176470588</c:v>
                </c:pt>
                <c:pt idx="12">
                  <c:v>15.789473684210526</c:v>
                </c:pt>
                <c:pt idx="13">
                  <c:v>22.222222222222221</c:v>
                </c:pt>
                <c:pt idx="14">
                  <c:v>4.7619047619047619</c:v>
                </c:pt>
                <c:pt idx="15">
                  <c:v>19.047619047619047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-21.739130434782609</c:v>
                </c:pt>
                <c:pt idx="20">
                  <c:v>-9.0909090909090917</c:v>
                </c:pt>
                <c:pt idx="21">
                  <c:v>5.2631578947368416</c:v>
                </c:pt>
                <c:pt idx="22">
                  <c:v>9.5238095238095237</c:v>
                </c:pt>
                <c:pt idx="23">
                  <c:v>23.52941176470588</c:v>
                </c:pt>
                <c:pt idx="24">
                  <c:v>10.526315789473683</c:v>
                </c:pt>
                <c:pt idx="25">
                  <c:v>5.5555555555555554</c:v>
                </c:pt>
                <c:pt idx="26">
                  <c:v>26.666666666666668</c:v>
                </c:pt>
                <c:pt idx="27">
                  <c:v>15.384615384615385</c:v>
                </c:pt>
                <c:pt idx="28">
                  <c:v>50</c:v>
                </c:pt>
                <c:pt idx="29">
                  <c:v>35.294117647058826</c:v>
                </c:pt>
                <c:pt idx="30">
                  <c:v>50</c:v>
                </c:pt>
                <c:pt idx="31">
                  <c:v>13.333333333333334</c:v>
                </c:pt>
                <c:pt idx="32">
                  <c:v>-37.5</c:v>
                </c:pt>
                <c:pt idx="33">
                  <c:v>-94.444444444444443</c:v>
                </c:pt>
                <c:pt idx="34">
                  <c:v>-93.333333333333329</c:v>
                </c:pt>
                <c:pt idx="35">
                  <c:v>-40</c:v>
                </c:pt>
                <c:pt idx="36">
                  <c:v>-26.666666666666668</c:v>
                </c:pt>
                <c:pt idx="37">
                  <c:v>-70.588235294117652</c:v>
                </c:pt>
                <c:pt idx="38">
                  <c:v>-58.82352941176471</c:v>
                </c:pt>
                <c:pt idx="39">
                  <c:v>-72.727272727272734</c:v>
                </c:pt>
                <c:pt idx="40">
                  <c:v>-37.5</c:v>
                </c:pt>
                <c:pt idx="41">
                  <c:v>-27.27272727272727</c:v>
                </c:pt>
                <c:pt idx="42">
                  <c:v>-38.461538461538467</c:v>
                </c:pt>
                <c:pt idx="43">
                  <c:v>0</c:v>
                </c:pt>
                <c:pt idx="44">
                  <c:v>-6.25</c:v>
                </c:pt>
                <c:pt idx="45">
                  <c:v>20</c:v>
                </c:pt>
                <c:pt idx="46">
                  <c:v>-28.571428571428569</c:v>
                </c:pt>
                <c:pt idx="47">
                  <c:v>0</c:v>
                </c:pt>
                <c:pt idx="48">
                  <c:v>0</c:v>
                </c:pt>
                <c:pt idx="49">
                  <c:v>-10</c:v>
                </c:pt>
                <c:pt idx="50">
                  <c:v>-36.363636363636395</c:v>
                </c:pt>
                <c:pt idx="51">
                  <c:v>-15.384615384615399</c:v>
                </c:pt>
                <c:pt idx="52">
                  <c:v>0</c:v>
                </c:pt>
                <c:pt idx="53">
                  <c:v>0</c:v>
                </c:pt>
                <c:pt idx="54">
                  <c:v>15</c:v>
                </c:pt>
                <c:pt idx="55">
                  <c:v>-5.8823529411764701</c:v>
                </c:pt>
                <c:pt idx="56">
                  <c:v>12.5</c:v>
                </c:pt>
                <c:pt idx="57">
                  <c:v>-13.3333333333333</c:v>
                </c:pt>
                <c:pt idx="58">
                  <c:v>20</c:v>
                </c:pt>
                <c:pt idx="59">
                  <c:v>5.5555555555555598</c:v>
                </c:pt>
                <c:pt idx="60">
                  <c:v>-26.315789473684198</c:v>
                </c:pt>
                <c:pt idx="61">
                  <c:v>-9.0909090909090899</c:v>
                </c:pt>
                <c:pt idx="62">
                  <c:v>0</c:v>
                </c:pt>
                <c:pt idx="63">
                  <c:v>-10.526315789473701</c:v>
                </c:pt>
                <c:pt idx="64">
                  <c:v>-31.578947368421101</c:v>
                </c:pt>
                <c:pt idx="65">
                  <c:v>-28.571428571428598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1E-4C2C-B692-164AD4A85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ax val="45444"/>
          <c:min val="42156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630701112923964"/>
          <c:h val="7.61765873015873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0265143509905"/>
          <c:y val="0.21249791666666668"/>
          <c:w val="0.81514326334208265"/>
          <c:h val="0.68645868055555548"/>
        </c:manualLayout>
      </c:layout>
      <c:lineChart>
        <c:grouping val="standard"/>
        <c:varyColors val="0"/>
        <c:ser>
          <c:idx val="1"/>
          <c:order val="0"/>
          <c:tx>
            <c:strRef>
              <c:f>'G1'!$I$9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</c:numCache>
            </c:numRef>
          </c:cat>
          <c:val>
            <c:numRef>
              <c:f>'G1'!$I$10:$I$200</c:f>
              <c:numCache>
                <c:formatCode>0.00</c:formatCode>
                <c:ptCount val="191"/>
                <c:pt idx="0">
                  <c:v>-5.7711799523784455</c:v>
                </c:pt>
                <c:pt idx="1">
                  <c:v>-10.259102049387623</c:v>
                </c:pt>
                <c:pt idx="2">
                  <c:v>-16.33599968678481</c:v>
                </c:pt>
                <c:pt idx="3">
                  <c:v>9.2553138918444589</c:v>
                </c:pt>
                <c:pt idx="4">
                  <c:v>20.19755652690823</c:v>
                </c:pt>
                <c:pt idx="5">
                  <c:v>9.9862566794641285</c:v>
                </c:pt>
                <c:pt idx="6">
                  <c:v>-15.884220633891935</c:v>
                </c:pt>
                <c:pt idx="7">
                  <c:v>28.268409921164551</c:v>
                </c:pt>
                <c:pt idx="8">
                  <c:v>29.813361610213661</c:v>
                </c:pt>
                <c:pt idx="9">
                  <c:v>26.256747979437161</c:v>
                </c:pt>
                <c:pt idx="10">
                  <c:v>28.382600532843284</c:v>
                </c:pt>
                <c:pt idx="11">
                  <c:v>15.092215983946911</c:v>
                </c:pt>
                <c:pt idx="12">
                  <c:v>14.522367013144786</c:v>
                </c:pt>
                <c:pt idx="13">
                  <c:v>-8.840094496802763</c:v>
                </c:pt>
                <c:pt idx="14">
                  <c:v>4.8717555007636539</c:v>
                </c:pt>
                <c:pt idx="15">
                  <c:v>8.5329162765070059</c:v>
                </c:pt>
                <c:pt idx="16">
                  <c:v>-1.3210520004265442</c:v>
                </c:pt>
                <c:pt idx="17">
                  <c:v>0.67413312958954208</c:v>
                </c:pt>
                <c:pt idx="18">
                  <c:v>4.3239539300874821</c:v>
                </c:pt>
                <c:pt idx="19">
                  <c:v>15.888273729927255</c:v>
                </c:pt>
                <c:pt idx="20">
                  <c:v>-5.2821605563966516</c:v>
                </c:pt>
                <c:pt idx="21">
                  <c:v>9.97215122566943</c:v>
                </c:pt>
                <c:pt idx="22">
                  <c:v>18.181276467890196</c:v>
                </c:pt>
                <c:pt idx="23">
                  <c:v>6.0717152452987024</c:v>
                </c:pt>
                <c:pt idx="24">
                  <c:v>-0.23815885711275642</c:v>
                </c:pt>
                <c:pt idx="25">
                  <c:v>-6.0785403584994802</c:v>
                </c:pt>
                <c:pt idx="26">
                  <c:v>20.671855344570986</c:v>
                </c:pt>
                <c:pt idx="27">
                  <c:v>-12.467661785051773</c:v>
                </c:pt>
                <c:pt idx="28">
                  <c:v>-18.617978872549131</c:v>
                </c:pt>
                <c:pt idx="29">
                  <c:v>-5.8239580130822066</c:v>
                </c:pt>
                <c:pt idx="30">
                  <c:v>-0.53025147433576858</c:v>
                </c:pt>
                <c:pt idx="31">
                  <c:v>5.2317454672391106</c:v>
                </c:pt>
                <c:pt idx="32">
                  <c:v>-8.6001133454496864E-2</c:v>
                </c:pt>
                <c:pt idx="33">
                  <c:v>-17.001778621726547</c:v>
                </c:pt>
                <c:pt idx="34">
                  <c:v>-12.545352784190445</c:v>
                </c:pt>
                <c:pt idx="35">
                  <c:v>-19.170789010457405</c:v>
                </c:pt>
                <c:pt idx="36">
                  <c:v>-7.529036140176383</c:v>
                </c:pt>
                <c:pt idx="37">
                  <c:v>-36.541297300876998</c:v>
                </c:pt>
                <c:pt idx="38">
                  <c:v>22.072121606111814</c:v>
                </c:pt>
                <c:pt idx="39">
                  <c:v>12.147214451667701</c:v>
                </c:pt>
                <c:pt idx="40">
                  <c:v>13.284064171291204</c:v>
                </c:pt>
                <c:pt idx="41">
                  <c:v>-11.559800724278151</c:v>
                </c:pt>
                <c:pt idx="42">
                  <c:v>6.9121919216353742</c:v>
                </c:pt>
                <c:pt idx="43">
                  <c:v>8.4114886209503137</c:v>
                </c:pt>
                <c:pt idx="44">
                  <c:v>30.921221553157935</c:v>
                </c:pt>
                <c:pt idx="45">
                  <c:v>-28.708621727577626</c:v>
                </c:pt>
                <c:pt idx="46">
                  <c:v>-25.759329541126057</c:v>
                </c:pt>
                <c:pt idx="47">
                  <c:v>-5.8199304340341467</c:v>
                </c:pt>
                <c:pt idx="48">
                  <c:v>18.699419433195111</c:v>
                </c:pt>
                <c:pt idx="49">
                  <c:v>-1.1020223133571754</c:v>
                </c:pt>
                <c:pt idx="50">
                  <c:v>15.153720019033884</c:v>
                </c:pt>
                <c:pt idx="51">
                  <c:v>23.239676943557459</c:v>
                </c:pt>
                <c:pt idx="52">
                  <c:v>6.5576958016619917</c:v>
                </c:pt>
                <c:pt idx="53">
                  <c:v>6.8523474993119793</c:v>
                </c:pt>
                <c:pt idx="54">
                  <c:v>5.9498854645882515</c:v>
                </c:pt>
                <c:pt idx="55">
                  <c:v>-16.043677516336338</c:v>
                </c:pt>
                <c:pt idx="56">
                  <c:v>-10.139502269261101</c:v>
                </c:pt>
                <c:pt idx="57">
                  <c:v>-8.0479718139228673</c:v>
                </c:pt>
                <c:pt idx="58">
                  <c:v>-32.510388273279744</c:v>
                </c:pt>
                <c:pt idx="59">
                  <c:v>-20.300255006972048</c:v>
                </c:pt>
                <c:pt idx="60">
                  <c:v>5.0817399040956923</c:v>
                </c:pt>
                <c:pt idx="61">
                  <c:v>-13.531957107506843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1D-40EE-A459-0B2715307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811936"/>
        <c:axId val="39809136"/>
      </c:lineChart>
      <c:dateAx>
        <c:axId val="39811936"/>
        <c:scaling>
          <c:orientation val="minMax"/>
          <c:min val="42156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980913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9809136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4899280694906473E-2"/>
              <c:y val="1.323868285427518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98119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'G7'!$F$8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'G7'!$F$9:$F$12</c:f>
              <c:numCache>
                <c:formatCode>_(* #,##0.00_);_(* \(#,##0.00\);_(* "-"??_);_(@_)</c:formatCode>
                <c:ptCount val="4"/>
                <c:pt idx="0">
                  <c:v>-42.105263157894704</c:v>
                </c:pt>
                <c:pt idx="1">
                  <c:v>-21.052631578947402</c:v>
                </c:pt>
                <c:pt idx="2">
                  <c:v>21.052631578947402</c:v>
                </c:pt>
                <c:pt idx="3">
                  <c:v>36.842105263157897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1A-4E8D-A5E1-3C80BFE12685}"/>
            </c:ext>
          </c:extLst>
        </c:ser>
        <c:ser>
          <c:idx val="0"/>
          <c:order val="1"/>
          <c:tx>
            <c:strRef>
              <c:f>'G7'!$G$8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'G7'!$G$9:$G$12</c:f>
              <c:numCache>
                <c:formatCode>_(* #,##0.00_);_(* \(#,##0.00\);_(* "-"??_);_(@_)</c:formatCode>
                <c:ptCount val="4"/>
                <c:pt idx="0">
                  <c:v>-60</c:v>
                </c:pt>
                <c:pt idx="1">
                  <c:v>-40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1A-4E8D-A5E1-3C80BFE12685}"/>
            </c:ext>
          </c:extLst>
        </c:ser>
        <c:ser>
          <c:idx val="1"/>
          <c:order val="2"/>
          <c:tx>
            <c:strRef>
              <c:f>'G7'!$H$8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'G7'!$H$9:$H$12</c:f>
              <c:numCache>
                <c:formatCode>_(* #,##0.00_);_(* \(#,##0.00\);_(* "-"??_);_(@_)</c:formatCode>
                <c:ptCount val="4"/>
                <c:pt idx="0">
                  <c:v>25</c:v>
                </c:pt>
                <c:pt idx="1">
                  <c:v>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1A-4E8D-A5E1-3C80BFE12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66163184"/>
        <c:axId val="266163744"/>
      </c:barChart>
      <c:catAx>
        <c:axId val="266163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266163744"/>
        <c:crosses val="autoZero"/>
        <c:auto val="1"/>
        <c:lblAlgn val="ctr"/>
        <c:lblOffset val="100"/>
        <c:noMultiLvlLbl val="0"/>
      </c:catAx>
      <c:valAx>
        <c:axId val="2661637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26616318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88743176588537E-2"/>
          <c:y val="0.15945421625410108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'G7'!$B$8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7272727272728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46-433D-9751-D2B8E55C36BA}"/>
                </c:ext>
              </c:extLst>
            </c:dLbl>
            <c:dLbl>
              <c:idx val="2"/>
              <c:layout>
                <c:manualLayout>
                  <c:x val="4.848484848484848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46-433D-9751-D2B8E55C36BA}"/>
                </c:ext>
              </c:extLst>
            </c:dLbl>
            <c:dLbl>
              <c:idx val="3"/>
              <c:layout>
                <c:manualLayout>
                  <c:x val="-8.8887862048721399E-17"/>
                  <c:y val="1.473296500920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'G7'!$B$9:$B$12</c:f>
              <c:numCache>
                <c:formatCode>_(* #,##0.00_);_(* \(#,##0.00\);_(* "-"??_);_(@_)</c:formatCode>
                <c:ptCount val="4"/>
                <c:pt idx="0">
                  <c:v>-38.095238095238102</c:v>
                </c:pt>
                <c:pt idx="1">
                  <c:v>-9.5238095238095202</c:v>
                </c:pt>
                <c:pt idx="2">
                  <c:v>38.095238095238102</c:v>
                </c:pt>
                <c:pt idx="3">
                  <c:v>52.380952380952394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46-433D-9751-D2B8E55C36BA}"/>
            </c:ext>
          </c:extLst>
        </c:ser>
        <c:ser>
          <c:idx val="1"/>
          <c:order val="1"/>
          <c:tx>
            <c:strRef>
              <c:f>'G7'!$C$8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8484848484848485E-3"/>
                  <c:y val="7.366482504604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46-433D-9751-D2B8E55C36BA}"/>
                </c:ext>
              </c:extLst>
            </c:dLbl>
            <c:dLbl>
              <c:idx val="3"/>
              <c:layout>
                <c:manualLayout>
                  <c:x val="2.6195151950454167E-4"/>
                  <c:y val="5.113973857449591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EAC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'G7'!$C$9:$C$12</c:f>
              <c:numCache>
                <c:formatCode>_(* #,##0.00_);_(* \(#,##0.00\);_(* "-"??_);_(@_)</c:formatCode>
                <c:ptCount val="4"/>
                <c:pt idx="0">
                  <c:v>-50</c:v>
                </c:pt>
                <c:pt idx="1">
                  <c:v>-25</c:v>
                </c:pt>
                <c:pt idx="2">
                  <c:v>75</c:v>
                </c:pt>
                <c:pt idx="3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546-433D-9751-D2B8E55C36BA}"/>
            </c:ext>
          </c:extLst>
        </c:ser>
        <c:ser>
          <c:idx val="2"/>
          <c:order val="2"/>
          <c:tx>
            <c:strRef>
              <c:f>'G7'!$D$8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69696969696972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>
                    <a:solidFill>
                      <a:srgbClr val="7F7F7F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'G7'!$D$9:$D$12</c:f>
              <c:numCache>
                <c:formatCode>_(* #,##0.00_);_(* \(#,##0.00\);_(* "-"??_);_(@_)</c:formatCode>
                <c:ptCount val="4"/>
                <c:pt idx="0">
                  <c:v>33.3333333333333</c:v>
                </c:pt>
                <c:pt idx="1">
                  <c:v>33.3333333333333</c:v>
                </c:pt>
                <c:pt idx="2">
                  <c:v>0</c:v>
                </c:pt>
                <c:pt idx="3">
                  <c:v>-33.3333333333333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546-433D-9751-D2B8E55C3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61420624"/>
        <c:axId val="661421184"/>
      </c:barChart>
      <c:catAx>
        <c:axId val="661420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661421184"/>
        <c:crosses val="autoZero"/>
        <c:auto val="1"/>
        <c:lblAlgn val="ctr"/>
        <c:lblOffset val="100"/>
        <c:noMultiLvlLbl val="0"/>
      </c:catAx>
      <c:valAx>
        <c:axId val="661421184"/>
        <c:scaling>
          <c:orientation val="minMax"/>
          <c:max val="120"/>
          <c:min val="-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3.4306745526100059E-2"/>
              <c:y val="8.018455308854614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61420624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44711555666028"/>
        </c:manualLayout>
      </c:layout>
      <c:lineChart>
        <c:grouping val="standard"/>
        <c:varyColors val="0"/>
        <c:ser>
          <c:idx val="0"/>
          <c:order val="0"/>
          <c:tx>
            <c:strRef>
              <c:f>'G8'!$B$5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65"/>
              <c:layout>
                <c:manualLayout>
                  <c:x val="-4.1598862496496386E-2"/>
                  <c:y val="-3.621079243184939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rgbClr val="EDB4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38-469C-B99B-827528B913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'G8'!$B$6:$B$196</c:f>
              <c:numCache>
                <c:formatCode>0.00</c:formatCode>
                <c:ptCount val="191"/>
                <c:pt idx="0">
                  <c:v>0</c:v>
                </c:pt>
                <c:pt idx="1">
                  <c:v>-35.714285714285715</c:v>
                </c:pt>
                <c:pt idx="2">
                  <c:v>-78.571428571428569</c:v>
                </c:pt>
                <c:pt idx="3">
                  <c:v>-80</c:v>
                </c:pt>
                <c:pt idx="4">
                  <c:v>-77.777777777777786</c:v>
                </c:pt>
                <c:pt idx="5">
                  <c:v>-52.631578947368418</c:v>
                </c:pt>
                <c:pt idx="6">
                  <c:v>-50</c:v>
                </c:pt>
                <c:pt idx="7">
                  <c:v>-41.17647058823529</c:v>
                </c:pt>
                <c:pt idx="8">
                  <c:v>-33.333333333333329</c:v>
                </c:pt>
                <c:pt idx="9">
                  <c:v>0</c:v>
                </c:pt>
                <c:pt idx="10">
                  <c:v>15.789473684210526</c:v>
                </c:pt>
                <c:pt idx="11">
                  <c:v>17.647058823529413</c:v>
                </c:pt>
                <c:pt idx="12">
                  <c:v>5.2631578947368416</c:v>
                </c:pt>
                <c:pt idx="13">
                  <c:v>-16.666666666666664</c:v>
                </c:pt>
                <c:pt idx="14">
                  <c:v>-4.7619047619047619</c:v>
                </c:pt>
                <c:pt idx="15">
                  <c:v>-23.809523809523807</c:v>
                </c:pt>
                <c:pt idx="16">
                  <c:v>-38.888888888888893</c:v>
                </c:pt>
                <c:pt idx="17">
                  <c:v>-52.631578947368418</c:v>
                </c:pt>
                <c:pt idx="18">
                  <c:v>-50</c:v>
                </c:pt>
                <c:pt idx="19">
                  <c:v>-45.454545454545453</c:v>
                </c:pt>
                <c:pt idx="20">
                  <c:v>-47.368421052631575</c:v>
                </c:pt>
                <c:pt idx="21">
                  <c:v>-37.5</c:v>
                </c:pt>
                <c:pt idx="22">
                  <c:v>-21.052631578947366</c:v>
                </c:pt>
                <c:pt idx="23">
                  <c:v>-12.5</c:v>
                </c:pt>
                <c:pt idx="24">
                  <c:v>11.76470588235294</c:v>
                </c:pt>
                <c:pt idx="25">
                  <c:v>-17.647058823529413</c:v>
                </c:pt>
                <c:pt idx="26">
                  <c:v>-21.428571428571427</c:v>
                </c:pt>
                <c:pt idx="27">
                  <c:v>0</c:v>
                </c:pt>
                <c:pt idx="28">
                  <c:v>-23.076923076923077</c:v>
                </c:pt>
                <c:pt idx="29">
                  <c:v>-46.666666666666664</c:v>
                </c:pt>
                <c:pt idx="30">
                  <c:v>-66.666666666666657</c:v>
                </c:pt>
                <c:pt idx="31">
                  <c:v>-46.153846153846153</c:v>
                </c:pt>
                <c:pt idx="32">
                  <c:v>-38.461538461538467</c:v>
                </c:pt>
                <c:pt idx="33">
                  <c:v>-53.333333333333336</c:v>
                </c:pt>
                <c:pt idx="34">
                  <c:v>-46.153846153846153</c:v>
                </c:pt>
                <c:pt idx="35">
                  <c:v>-42.857142857142854</c:v>
                </c:pt>
                <c:pt idx="36">
                  <c:v>-23.076923076923077</c:v>
                </c:pt>
                <c:pt idx="37">
                  <c:v>-69.230769230769226</c:v>
                </c:pt>
                <c:pt idx="38">
                  <c:v>-69.230769230769226</c:v>
                </c:pt>
                <c:pt idx="39">
                  <c:v>-77.777777777777786</c:v>
                </c:pt>
                <c:pt idx="40">
                  <c:v>-25</c:v>
                </c:pt>
                <c:pt idx="41">
                  <c:v>-11.111111111111111</c:v>
                </c:pt>
                <c:pt idx="42">
                  <c:v>-12.5</c:v>
                </c:pt>
                <c:pt idx="43">
                  <c:v>0</c:v>
                </c:pt>
                <c:pt idx="44">
                  <c:v>15.384615384615385</c:v>
                </c:pt>
                <c:pt idx="45">
                  <c:v>-16.666666666666664</c:v>
                </c:pt>
                <c:pt idx="46">
                  <c:v>0</c:v>
                </c:pt>
                <c:pt idx="47">
                  <c:v>-8.3333333333333304</c:v>
                </c:pt>
                <c:pt idx="48">
                  <c:v>-14.285714285714334</c:v>
                </c:pt>
                <c:pt idx="49">
                  <c:v>-66.6666666666667</c:v>
                </c:pt>
                <c:pt idx="50">
                  <c:v>-50</c:v>
                </c:pt>
                <c:pt idx="51">
                  <c:v>-8.3333333333333304</c:v>
                </c:pt>
                <c:pt idx="52">
                  <c:v>9.0909090909090988</c:v>
                </c:pt>
                <c:pt idx="53">
                  <c:v>21.428571428571459</c:v>
                </c:pt>
                <c:pt idx="54">
                  <c:v>15.789473684210561</c:v>
                </c:pt>
                <c:pt idx="55">
                  <c:v>-5.8823529411764994</c:v>
                </c:pt>
                <c:pt idx="56">
                  <c:v>6.25</c:v>
                </c:pt>
                <c:pt idx="57">
                  <c:v>-35.714285714285701</c:v>
                </c:pt>
                <c:pt idx="58">
                  <c:v>-42.857142857142797</c:v>
                </c:pt>
                <c:pt idx="59">
                  <c:v>-82.352941176470594</c:v>
                </c:pt>
                <c:pt idx="60">
                  <c:v>-88.235294117647101</c:v>
                </c:pt>
                <c:pt idx="61">
                  <c:v>-85</c:v>
                </c:pt>
                <c:pt idx="62">
                  <c:v>-82.352941176470594</c:v>
                </c:pt>
                <c:pt idx="63">
                  <c:v>-61.111111111111107</c:v>
                </c:pt>
                <c:pt idx="64">
                  <c:v>-42.105263157894754</c:v>
                </c:pt>
                <c:pt idx="65">
                  <c:v>-35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0-4F49-9861-9A8FF86CD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1984"/>
        <c:axId val="308762544"/>
      </c:lineChart>
      <c:dateAx>
        <c:axId val="308761984"/>
        <c:scaling>
          <c:orientation val="minMax"/>
          <c:min val="4179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12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25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25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9.1271350623744456E-3"/>
              <c:y val="6.3860421694547837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19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1"/>
          <c:order val="0"/>
          <c:tx>
            <c:strRef>
              <c:f>'G8'!$C$5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65"/>
              <c:layout>
                <c:manualLayout>
                  <c:x val="-2.8965511578830351E-2"/>
                  <c:y val="3.025719329033635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rgbClr val="EDB4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BA-4A56-8A69-48A6602CF28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'G8'!$C$6:$C$196</c:f>
              <c:numCache>
                <c:formatCode>0.00</c:formatCode>
                <c:ptCount val="191"/>
                <c:pt idx="0">
                  <c:v>-16.666666666666664</c:v>
                </c:pt>
                <c:pt idx="1">
                  <c:v>-64.285714285714292</c:v>
                </c:pt>
                <c:pt idx="2">
                  <c:v>-71.428571428571431</c:v>
                </c:pt>
                <c:pt idx="3">
                  <c:v>-73.333333333333329</c:v>
                </c:pt>
                <c:pt idx="4">
                  <c:v>-50</c:v>
                </c:pt>
                <c:pt idx="5">
                  <c:v>-52.631578947368418</c:v>
                </c:pt>
                <c:pt idx="6">
                  <c:v>-27.777777777777779</c:v>
                </c:pt>
                <c:pt idx="7">
                  <c:v>-35.294117647058826</c:v>
                </c:pt>
                <c:pt idx="8">
                  <c:v>-22.222222222222221</c:v>
                </c:pt>
                <c:pt idx="9">
                  <c:v>-11.111111111111111</c:v>
                </c:pt>
                <c:pt idx="10">
                  <c:v>0</c:v>
                </c:pt>
                <c:pt idx="11">
                  <c:v>11.76470588235294</c:v>
                </c:pt>
                <c:pt idx="12">
                  <c:v>5.2631578947368416</c:v>
                </c:pt>
                <c:pt idx="13">
                  <c:v>-11.111111111111111</c:v>
                </c:pt>
                <c:pt idx="14">
                  <c:v>-4.7619047619047619</c:v>
                </c:pt>
                <c:pt idx="15">
                  <c:v>-14.285714285714285</c:v>
                </c:pt>
                <c:pt idx="16">
                  <c:v>-23.809523809523807</c:v>
                </c:pt>
                <c:pt idx="17">
                  <c:v>-30</c:v>
                </c:pt>
                <c:pt idx="18">
                  <c:v>-25</c:v>
                </c:pt>
                <c:pt idx="19">
                  <c:v>-40.909090909090914</c:v>
                </c:pt>
                <c:pt idx="20">
                  <c:v>-40</c:v>
                </c:pt>
                <c:pt idx="21">
                  <c:v>-44.444444444444443</c:v>
                </c:pt>
                <c:pt idx="22">
                  <c:v>-31.578947368421101</c:v>
                </c:pt>
                <c:pt idx="23">
                  <c:v>-29.411764705882348</c:v>
                </c:pt>
                <c:pt idx="24">
                  <c:v>-26.315789473684209</c:v>
                </c:pt>
                <c:pt idx="25">
                  <c:v>-23.52941176470588</c:v>
                </c:pt>
                <c:pt idx="26">
                  <c:v>-31.25</c:v>
                </c:pt>
                <c:pt idx="27">
                  <c:v>7.6923076923076925</c:v>
                </c:pt>
                <c:pt idx="28">
                  <c:v>-38.461538461538467</c:v>
                </c:pt>
                <c:pt idx="29">
                  <c:v>-37.5</c:v>
                </c:pt>
                <c:pt idx="30">
                  <c:v>-57.142857142857139</c:v>
                </c:pt>
                <c:pt idx="31">
                  <c:v>-66.666666666666657</c:v>
                </c:pt>
                <c:pt idx="32">
                  <c:v>-53.333333333333336</c:v>
                </c:pt>
                <c:pt idx="33">
                  <c:v>-53.333333333333336</c:v>
                </c:pt>
                <c:pt idx="34">
                  <c:v>-64.285714285714292</c:v>
                </c:pt>
                <c:pt idx="35">
                  <c:v>-33.333333333333329</c:v>
                </c:pt>
                <c:pt idx="36">
                  <c:v>-33.333333333333329</c:v>
                </c:pt>
                <c:pt idx="37">
                  <c:v>-50</c:v>
                </c:pt>
                <c:pt idx="38">
                  <c:v>-31.25</c:v>
                </c:pt>
                <c:pt idx="39">
                  <c:v>-60</c:v>
                </c:pt>
                <c:pt idx="40">
                  <c:v>-28.571428571428569</c:v>
                </c:pt>
                <c:pt idx="41">
                  <c:v>-40</c:v>
                </c:pt>
                <c:pt idx="42">
                  <c:v>-30.76923076923077</c:v>
                </c:pt>
                <c:pt idx="43">
                  <c:v>0</c:v>
                </c:pt>
                <c:pt idx="44">
                  <c:v>13.333333333333334</c:v>
                </c:pt>
                <c:pt idx="45">
                  <c:v>-27.27272727272727</c:v>
                </c:pt>
                <c:pt idx="46">
                  <c:v>0</c:v>
                </c:pt>
                <c:pt idx="47">
                  <c:v>9.0909090909090917</c:v>
                </c:pt>
                <c:pt idx="48">
                  <c:v>-35.714285714285701</c:v>
                </c:pt>
                <c:pt idx="49">
                  <c:v>-62.5</c:v>
                </c:pt>
                <c:pt idx="50">
                  <c:v>-63.636363636363605</c:v>
                </c:pt>
                <c:pt idx="51">
                  <c:v>-41.666666666666636</c:v>
                </c:pt>
                <c:pt idx="52">
                  <c:v>-8.3333333333333393</c:v>
                </c:pt>
                <c:pt idx="53">
                  <c:v>-6.6666666666666305</c:v>
                </c:pt>
                <c:pt idx="54">
                  <c:v>-5.2631578947368611</c:v>
                </c:pt>
                <c:pt idx="55">
                  <c:v>0</c:v>
                </c:pt>
                <c:pt idx="56">
                  <c:v>6.25</c:v>
                </c:pt>
                <c:pt idx="57">
                  <c:v>-21.428571428571399</c:v>
                </c:pt>
                <c:pt idx="58">
                  <c:v>-50</c:v>
                </c:pt>
                <c:pt idx="59">
                  <c:v>-50</c:v>
                </c:pt>
                <c:pt idx="60">
                  <c:v>-76.470588235294102</c:v>
                </c:pt>
                <c:pt idx="61">
                  <c:v>-76.190476190476218</c:v>
                </c:pt>
                <c:pt idx="62">
                  <c:v>-68.75</c:v>
                </c:pt>
                <c:pt idx="63">
                  <c:v>-56.25</c:v>
                </c:pt>
                <c:pt idx="64">
                  <c:v>-41.176470588235325</c:v>
                </c:pt>
                <c:pt idx="65">
                  <c:v>-42.105263157894804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1A-46D7-897F-556ABFA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4784"/>
        <c:axId val="308765344"/>
      </c:lineChart>
      <c:dateAx>
        <c:axId val="308764784"/>
        <c:scaling>
          <c:orientation val="minMax"/>
          <c:min val="4179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53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53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47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2639275488444086"/>
          <c:h val="0.6300294116793681"/>
        </c:manualLayout>
      </c:layout>
      <c:lineChart>
        <c:grouping val="standard"/>
        <c:varyColors val="0"/>
        <c:ser>
          <c:idx val="2"/>
          <c:order val="0"/>
          <c:tx>
            <c:strRef>
              <c:f>'G8'!$D$5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65"/>
              <c:layout>
                <c:manualLayout>
                  <c:x val="-3.2854970642052173E-2"/>
                  <c:y val="-2.451033607627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29-401C-9C70-0F650322CD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rgbClr val="EDB4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'G8'!$D$6:$D$196</c:f>
              <c:numCache>
                <c:formatCode>0.00</c:formatCode>
                <c:ptCount val="191"/>
                <c:pt idx="0">
                  <c:v>0</c:v>
                </c:pt>
                <c:pt idx="1">
                  <c:v>0</c:v>
                </c:pt>
                <c:pt idx="2">
                  <c:v>-21.428571428571427</c:v>
                </c:pt>
                <c:pt idx="3">
                  <c:v>-20</c:v>
                </c:pt>
                <c:pt idx="4">
                  <c:v>-27.777777777777779</c:v>
                </c:pt>
                <c:pt idx="5">
                  <c:v>-10.526315789473683</c:v>
                </c:pt>
                <c:pt idx="6">
                  <c:v>-11.111111111111111</c:v>
                </c:pt>
                <c:pt idx="7">
                  <c:v>0</c:v>
                </c:pt>
                <c:pt idx="8">
                  <c:v>-11.111111111111111</c:v>
                </c:pt>
                <c:pt idx="9">
                  <c:v>0</c:v>
                </c:pt>
                <c:pt idx="10">
                  <c:v>0</c:v>
                </c:pt>
                <c:pt idx="11">
                  <c:v>5.8823529411764701</c:v>
                </c:pt>
                <c:pt idx="12">
                  <c:v>5.2631578947368416</c:v>
                </c:pt>
                <c:pt idx="13">
                  <c:v>11.111111111111111</c:v>
                </c:pt>
                <c:pt idx="14">
                  <c:v>9.5238095238095237</c:v>
                </c:pt>
                <c:pt idx="15">
                  <c:v>9.5238095238095237</c:v>
                </c:pt>
                <c:pt idx="16">
                  <c:v>21.428571428571427</c:v>
                </c:pt>
                <c:pt idx="17">
                  <c:v>-14.285714285714285</c:v>
                </c:pt>
                <c:pt idx="18">
                  <c:v>0</c:v>
                </c:pt>
                <c:pt idx="19">
                  <c:v>-7.1428571428571423</c:v>
                </c:pt>
                <c:pt idx="20">
                  <c:v>-7.6923076923076925</c:v>
                </c:pt>
                <c:pt idx="21">
                  <c:v>18.181818181818183</c:v>
                </c:pt>
                <c:pt idx="22">
                  <c:v>0</c:v>
                </c:pt>
                <c:pt idx="23">
                  <c:v>0</c:v>
                </c:pt>
                <c:pt idx="24">
                  <c:v>11.111111111111111</c:v>
                </c:pt>
                <c:pt idx="25">
                  <c:v>0</c:v>
                </c:pt>
                <c:pt idx="26">
                  <c:v>0</c:v>
                </c:pt>
                <c:pt idx="27">
                  <c:v>-11.111111111111111</c:v>
                </c:pt>
                <c:pt idx="28">
                  <c:v>-28.571428571428569</c:v>
                </c:pt>
                <c:pt idx="29">
                  <c:v>-27.27272727272727</c:v>
                </c:pt>
                <c:pt idx="30">
                  <c:v>-22.222222222222221</c:v>
                </c:pt>
                <c:pt idx="31">
                  <c:v>-20</c:v>
                </c:pt>
                <c:pt idx="32">
                  <c:v>-14.285714285714285</c:v>
                </c:pt>
                <c:pt idx="33">
                  <c:v>-28.571428571428569</c:v>
                </c:pt>
                <c:pt idx="34">
                  <c:v>0</c:v>
                </c:pt>
                <c:pt idx="35">
                  <c:v>0</c:v>
                </c:pt>
                <c:pt idx="36">
                  <c:v>-25</c:v>
                </c:pt>
                <c:pt idx="37">
                  <c:v>11.111111111111111</c:v>
                </c:pt>
                <c:pt idx="38">
                  <c:v>-22.222222222222221</c:v>
                </c:pt>
                <c:pt idx="39">
                  <c:v>-75</c:v>
                </c:pt>
                <c:pt idx="40">
                  <c:v>-14.285714285714285</c:v>
                </c:pt>
                <c:pt idx="41">
                  <c:v>-50</c:v>
                </c:pt>
                <c:pt idx="42">
                  <c:v>-16.666666666666664</c:v>
                </c:pt>
                <c:pt idx="43">
                  <c:v>-20</c:v>
                </c:pt>
                <c:pt idx="44">
                  <c:v>33.333333333333329</c:v>
                </c:pt>
                <c:pt idx="45">
                  <c:v>0</c:v>
                </c:pt>
                <c:pt idx="46">
                  <c:v>25</c:v>
                </c:pt>
                <c:pt idx="47">
                  <c:v>16.66666666666665</c:v>
                </c:pt>
                <c:pt idx="48">
                  <c:v>14.28571428571429</c:v>
                </c:pt>
                <c:pt idx="49">
                  <c:v>0</c:v>
                </c:pt>
                <c:pt idx="50">
                  <c:v>20</c:v>
                </c:pt>
                <c:pt idx="51">
                  <c:v>33.3333333333333</c:v>
                </c:pt>
                <c:pt idx="52">
                  <c:v>16.6666666666667</c:v>
                </c:pt>
                <c:pt idx="53">
                  <c:v>25</c:v>
                </c:pt>
                <c:pt idx="54">
                  <c:v>20</c:v>
                </c:pt>
                <c:pt idx="55">
                  <c:v>11.1111111111111</c:v>
                </c:pt>
                <c:pt idx="56">
                  <c:v>0</c:v>
                </c:pt>
                <c:pt idx="57">
                  <c:v>0</c:v>
                </c:pt>
                <c:pt idx="58">
                  <c:v>-10</c:v>
                </c:pt>
                <c:pt idx="59">
                  <c:v>-18.181818181818198</c:v>
                </c:pt>
                <c:pt idx="60">
                  <c:v>-50</c:v>
                </c:pt>
                <c:pt idx="61">
                  <c:v>-28.571428571428598</c:v>
                </c:pt>
                <c:pt idx="62">
                  <c:v>-11.1111111111111</c:v>
                </c:pt>
                <c:pt idx="63">
                  <c:v>-11.1111111111111</c:v>
                </c:pt>
                <c:pt idx="64">
                  <c:v>-33.3333333333333</c:v>
                </c:pt>
                <c:pt idx="65">
                  <c:v>-9.0909090909091095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4-4A31-9244-B3D71AC2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7584"/>
        <c:axId val="308768144"/>
      </c:lineChart>
      <c:dateAx>
        <c:axId val="308767584"/>
        <c:scaling>
          <c:orientation val="minMax"/>
          <c:min val="4179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81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8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087675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3"/>
          <c:order val="0"/>
          <c:tx>
            <c:strRef>
              <c:f>'G8'!$E$5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65"/>
              <c:layout>
                <c:manualLayout>
                  <c:x val="-3.5605796175040338E-2"/>
                  <c:y val="2.456140605346784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rgbClr val="EDB4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E0-4465-997A-5E0FD1C588A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</c:numCache>
            </c:numRef>
          </c:cat>
          <c:val>
            <c:numRef>
              <c:f>'G8'!$E$6:$E$196</c:f>
              <c:numCache>
                <c:formatCode>0.00</c:formatCode>
                <c:ptCount val="191"/>
                <c:pt idx="0">
                  <c:v>-33.333333333333329</c:v>
                </c:pt>
                <c:pt idx="1">
                  <c:v>-14.285714285714285</c:v>
                </c:pt>
                <c:pt idx="2">
                  <c:v>-35.714285714285715</c:v>
                </c:pt>
                <c:pt idx="3">
                  <c:v>-40</c:v>
                </c:pt>
                <c:pt idx="4">
                  <c:v>-55.555555555555557</c:v>
                </c:pt>
                <c:pt idx="5">
                  <c:v>-36.84210526315789</c:v>
                </c:pt>
                <c:pt idx="6">
                  <c:v>-44.444444444444443</c:v>
                </c:pt>
                <c:pt idx="7">
                  <c:v>-29.411764705882355</c:v>
                </c:pt>
                <c:pt idx="8">
                  <c:v>-16.666666666666664</c:v>
                </c:pt>
                <c:pt idx="9">
                  <c:v>-27.777777777777779</c:v>
                </c:pt>
                <c:pt idx="10">
                  <c:v>-21.052631578947366</c:v>
                </c:pt>
                <c:pt idx="11">
                  <c:v>-23.52941176470588</c:v>
                </c:pt>
                <c:pt idx="12">
                  <c:v>10.526315789473683</c:v>
                </c:pt>
                <c:pt idx="13">
                  <c:v>-5.5555555555555554</c:v>
                </c:pt>
                <c:pt idx="14">
                  <c:v>-14.285714285714285</c:v>
                </c:pt>
                <c:pt idx="15">
                  <c:v>-9.5238095238095237</c:v>
                </c:pt>
                <c:pt idx="16">
                  <c:v>-23.076923076923077</c:v>
                </c:pt>
                <c:pt idx="17">
                  <c:v>-45.454545454545453</c:v>
                </c:pt>
                <c:pt idx="18">
                  <c:v>-20</c:v>
                </c:pt>
                <c:pt idx="19">
                  <c:v>-41.666666666666671</c:v>
                </c:pt>
                <c:pt idx="20">
                  <c:v>-36.363636363636367</c:v>
                </c:pt>
                <c:pt idx="21">
                  <c:v>-44.444444444444443</c:v>
                </c:pt>
                <c:pt idx="22">
                  <c:v>-33.333333333333329</c:v>
                </c:pt>
                <c:pt idx="23">
                  <c:v>-42.857142857142854</c:v>
                </c:pt>
                <c:pt idx="24">
                  <c:v>-33.333333333333329</c:v>
                </c:pt>
                <c:pt idx="25">
                  <c:v>-22.222222222222221</c:v>
                </c:pt>
                <c:pt idx="26">
                  <c:v>-25</c:v>
                </c:pt>
                <c:pt idx="27">
                  <c:v>-28.571428571428569</c:v>
                </c:pt>
                <c:pt idx="28">
                  <c:v>-16.666666666666664</c:v>
                </c:pt>
                <c:pt idx="29">
                  <c:v>-55.555555555555557</c:v>
                </c:pt>
                <c:pt idx="30">
                  <c:v>-75</c:v>
                </c:pt>
                <c:pt idx="31">
                  <c:v>-62.5</c:v>
                </c:pt>
                <c:pt idx="32">
                  <c:v>-33.333333333333329</c:v>
                </c:pt>
                <c:pt idx="33">
                  <c:v>-44.444444444444443</c:v>
                </c:pt>
                <c:pt idx="34">
                  <c:v>-14.285714285714285</c:v>
                </c:pt>
                <c:pt idx="35">
                  <c:v>-33.333333333333329</c:v>
                </c:pt>
                <c:pt idx="36">
                  <c:v>-30</c:v>
                </c:pt>
                <c:pt idx="37">
                  <c:v>-11.111111111111111</c:v>
                </c:pt>
                <c:pt idx="38">
                  <c:v>-60</c:v>
                </c:pt>
                <c:pt idx="39">
                  <c:v>-25</c:v>
                </c:pt>
                <c:pt idx="40">
                  <c:v>-11.111111111111111</c:v>
                </c:pt>
                <c:pt idx="41">
                  <c:v>-33.333333333333329</c:v>
                </c:pt>
                <c:pt idx="42">
                  <c:v>-33.333333333333329</c:v>
                </c:pt>
                <c:pt idx="43">
                  <c:v>14.285714285714285</c:v>
                </c:pt>
                <c:pt idx="44">
                  <c:v>25</c:v>
                </c:pt>
                <c:pt idx="45">
                  <c:v>-33.333333333333329</c:v>
                </c:pt>
                <c:pt idx="46">
                  <c:v>0</c:v>
                </c:pt>
                <c:pt idx="47">
                  <c:v>0</c:v>
                </c:pt>
                <c:pt idx="48">
                  <c:v>-28.571428571428605</c:v>
                </c:pt>
                <c:pt idx="49">
                  <c:v>-60.000000000000007</c:v>
                </c:pt>
                <c:pt idx="50">
                  <c:v>16.666666666666604</c:v>
                </c:pt>
                <c:pt idx="51">
                  <c:v>0</c:v>
                </c:pt>
                <c:pt idx="52">
                  <c:v>-42.857142857142897</c:v>
                </c:pt>
                <c:pt idx="53">
                  <c:v>0</c:v>
                </c:pt>
                <c:pt idx="54">
                  <c:v>-40</c:v>
                </c:pt>
                <c:pt idx="55">
                  <c:v>-33.3333333333333</c:v>
                </c:pt>
                <c:pt idx="56">
                  <c:v>14.285714285714299</c:v>
                </c:pt>
                <c:pt idx="57">
                  <c:v>-16.6666666666666</c:v>
                </c:pt>
                <c:pt idx="58">
                  <c:v>-40</c:v>
                </c:pt>
                <c:pt idx="59">
                  <c:v>-50</c:v>
                </c:pt>
                <c:pt idx="60">
                  <c:v>-37.5</c:v>
                </c:pt>
                <c:pt idx="61">
                  <c:v>-54.545454545454589</c:v>
                </c:pt>
                <c:pt idx="62">
                  <c:v>-25</c:v>
                </c:pt>
                <c:pt idx="63">
                  <c:v>-50</c:v>
                </c:pt>
                <c:pt idx="64">
                  <c:v>-37.5</c:v>
                </c:pt>
                <c:pt idx="65">
                  <c:v>-44.4444444444444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2-4B5A-BAC5-FCC3E02FE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70384"/>
        <c:axId val="308770944"/>
      </c:lineChart>
      <c:dateAx>
        <c:axId val="308770384"/>
        <c:scaling>
          <c:orientation val="minMax"/>
          <c:min val="4179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7094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3087709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703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'G9'!$B$7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'G9'!$A$8:$A$184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'G9'!$B$8:$B$184</c:f>
              <c:numCache>
                <c:formatCode>0.0%</c:formatCode>
                <c:ptCount val="177"/>
                <c:pt idx="0">
                  <c:v>0.42857139999999999</c:v>
                </c:pt>
                <c:pt idx="1">
                  <c:v>0.6</c:v>
                </c:pt>
                <c:pt idx="2">
                  <c:v>0.41176469999999998</c:v>
                </c:pt>
                <c:pt idx="3">
                  <c:v>0.71400000000000008</c:v>
                </c:pt>
                <c:pt idx="4">
                  <c:v>0.5</c:v>
                </c:pt>
                <c:pt idx="5">
                  <c:v>0.52600000000000002</c:v>
                </c:pt>
                <c:pt idx="6">
                  <c:v>0.27800000000000002</c:v>
                </c:pt>
                <c:pt idx="7">
                  <c:v>0.41200000000000003</c:v>
                </c:pt>
                <c:pt idx="8">
                  <c:v>0.222</c:v>
                </c:pt>
                <c:pt idx="9">
                  <c:v>0.16699999999999998</c:v>
                </c:pt>
                <c:pt idx="10">
                  <c:v>5.2631578947368418E-2</c:v>
                </c:pt>
                <c:pt idx="11">
                  <c:v>0</c:v>
                </c:pt>
                <c:pt idx="12">
                  <c:v>0.10526315789473684</c:v>
                </c:pt>
                <c:pt idx="13">
                  <c:v>0.22222222222222221</c:v>
                </c:pt>
                <c:pt idx="14">
                  <c:v>0.14285714285714285</c:v>
                </c:pt>
                <c:pt idx="15">
                  <c:v>0.19047619047619047</c:v>
                </c:pt>
                <c:pt idx="16">
                  <c:v>0.28599999999999998</c:v>
                </c:pt>
                <c:pt idx="17">
                  <c:v>0.26300000000000001</c:v>
                </c:pt>
                <c:pt idx="18">
                  <c:v>0.28599999999999998</c:v>
                </c:pt>
                <c:pt idx="19">
                  <c:v>0.39100000000000001</c:v>
                </c:pt>
                <c:pt idx="20">
                  <c:v>0.45</c:v>
                </c:pt>
                <c:pt idx="21">
                  <c:v>0.5</c:v>
                </c:pt>
                <c:pt idx="22">
                  <c:v>0.31578947368421051</c:v>
                </c:pt>
                <c:pt idx="23">
                  <c:v>0.41176470588235292</c:v>
                </c:pt>
                <c:pt idx="24">
                  <c:v>0.36842105263157893</c:v>
                </c:pt>
                <c:pt idx="25">
                  <c:v>0.29411764705882354</c:v>
                </c:pt>
                <c:pt idx="26">
                  <c:v>0.3125</c:v>
                </c:pt>
                <c:pt idx="27">
                  <c:v>0.15384615384615385</c:v>
                </c:pt>
                <c:pt idx="28">
                  <c:v>0.38461538461538464</c:v>
                </c:pt>
                <c:pt idx="29">
                  <c:v>0.4375</c:v>
                </c:pt>
                <c:pt idx="30">
                  <c:v>0.5714285714285714</c:v>
                </c:pt>
                <c:pt idx="31">
                  <c:v>0.66666666666666663</c:v>
                </c:pt>
                <c:pt idx="32">
                  <c:v>0.53333333333333333</c:v>
                </c:pt>
                <c:pt idx="33">
                  <c:v>0.53333333333333333</c:v>
                </c:pt>
                <c:pt idx="34">
                  <c:v>0.7142857142857143</c:v>
                </c:pt>
                <c:pt idx="35">
                  <c:v>0.41666666666666663</c:v>
                </c:pt>
                <c:pt idx="36">
                  <c:v>0.33333333333333331</c:v>
                </c:pt>
                <c:pt idx="37">
                  <c:v>0.5625</c:v>
                </c:pt>
                <c:pt idx="38">
                  <c:v>0.4375</c:v>
                </c:pt>
                <c:pt idx="39">
                  <c:v>0.60000000000000009</c:v>
                </c:pt>
                <c:pt idx="40">
                  <c:v>0.2857142857142857</c:v>
                </c:pt>
                <c:pt idx="41">
                  <c:v>0.4</c:v>
                </c:pt>
                <c:pt idx="42">
                  <c:v>0.30769230769230771</c:v>
                </c:pt>
                <c:pt idx="43">
                  <c:v>6.6666666666666666E-2</c:v>
                </c:pt>
                <c:pt idx="44">
                  <c:v>6.6666666666666666E-2</c:v>
                </c:pt>
                <c:pt idx="45">
                  <c:v>0.45454545454545459</c:v>
                </c:pt>
                <c:pt idx="46">
                  <c:v>0.25</c:v>
                </c:pt>
                <c:pt idx="47">
                  <c:v>9.0909090909090912E-2</c:v>
                </c:pt>
                <c:pt idx="48">
                  <c:v>0.42857142857142844</c:v>
                </c:pt>
                <c:pt idx="49">
                  <c:v>0.75</c:v>
                </c:pt>
                <c:pt idx="50">
                  <c:v>0.72727272727272696</c:v>
                </c:pt>
                <c:pt idx="51">
                  <c:v>0.58333333333333326</c:v>
                </c:pt>
                <c:pt idx="52">
                  <c:v>0.25</c:v>
                </c:pt>
                <c:pt idx="53">
                  <c:v>0.133333333333333</c:v>
                </c:pt>
                <c:pt idx="54">
                  <c:v>0.21052631578947401</c:v>
                </c:pt>
                <c:pt idx="55">
                  <c:v>0.125</c:v>
                </c:pt>
                <c:pt idx="56">
                  <c:v>6.25E-2</c:v>
                </c:pt>
                <c:pt idx="57">
                  <c:v>0.35714285714285698</c:v>
                </c:pt>
                <c:pt idx="58">
                  <c:v>0.5</c:v>
                </c:pt>
                <c:pt idx="59">
                  <c:v>0.5</c:v>
                </c:pt>
                <c:pt idx="60">
                  <c:v>0.76470588235294101</c:v>
                </c:pt>
                <c:pt idx="61">
                  <c:v>0.7619047619047622</c:v>
                </c:pt>
                <c:pt idx="62">
                  <c:v>0.6875</c:v>
                </c:pt>
                <c:pt idx="63">
                  <c:v>0.5625</c:v>
                </c:pt>
                <c:pt idx="64">
                  <c:v>0.47058823529411797</c:v>
                </c:pt>
                <c:pt idx="65">
                  <c:v>0.42105263157894801</c:v>
                </c:pt>
                <c:pt idx="66">
                  <c:v>0.52631578947368407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34-45D4-AB73-7CEA35AE9E0A}"/>
            </c:ext>
          </c:extLst>
        </c:ser>
        <c:ser>
          <c:idx val="1"/>
          <c:order val="1"/>
          <c:tx>
            <c:strRef>
              <c:f>'G9'!$C$7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'G9'!$A$8:$A$184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'G9'!$C$8:$C$184</c:f>
              <c:numCache>
                <c:formatCode>0.0%</c:formatCode>
                <c:ptCount val="177"/>
                <c:pt idx="0">
                  <c:v>0.57142859999999995</c:v>
                </c:pt>
                <c:pt idx="1">
                  <c:v>0.4</c:v>
                </c:pt>
                <c:pt idx="2">
                  <c:v>0.58823530000000002</c:v>
                </c:pt>
                <c:pt idx="3">
                  <c:v>0.28600000000000003</c:v>
                </c:pt>
                <c:pt idx="4">
                  <c:v>0.5</c:v>
                </c:pt>
                <c:pt idx="5">
                  <c:v>0.47399999999999998</c:v>
                </c:pt>
                <c:pt idx="6">
                  <c:v>0.72199999999999998</c:v>
                </c:pt>
                <c:pt idx="7">
                  <c:v>0.52900000000000003</c:v>
                </c:pt>
                <c:pt idx="8">
                  <c:v>0.77800000000000002</c:v>
                </c:pt>
                <c:pt idx="9">
                  <c:v>0.77700000000000002</c:v>
                </c:pt>
                <c:pt idx="10">
                  <c:v>0.89473684210526316</c:v>
                </c:pt>
                <c:pt idx="11">
                  <c:v>0.88235294117647056</c:v>
                </c:pt>
                <c:pt idx="12">
                  <c:v>0.73684210526315785</c:v>
                </c:pt>
                <c:pt idx="13">
                  <c:v>0.66666666666666663</c:v>
                </c:pt>
                <c:pt idx="14">
                  <c:v>0.76190476190476186</c:v>
                </c:pt>
                <c:pt idx="15">
                  <c:v>0.76190476190476186</c:v>
                </c:pt>
                <c:pt idx="16">
                  <c:v>0.66600000000000004</c:v>
                </c:pt>
                <c:pt idx="17">
                  <c:v>0.73699999999999999</c:v>
                </c:pt>
                <c:pt idx="18">
                  <c:v>0.61899999999999999</c:v>
                </c:pt>
                <c:pt idx="19">
                  <c:v>0.60899999999999999</c:v>
                </c:pt>
                <c:pt idx="20">
                  <c:v>0.5</c:v>
                </c:pt>
                <c:pt idx="21">
                  <c:v>0.44444444444444442</c:v>
                </c:pt>
                <c:pt idx="22">
                  <c:v>0.68421052631578949</c:v>
                </c:pt>
                <c:pt idx="23">
                  <c:v>0.47058823529411764</c:v>
                </c:pt>
                <c:pt idx="24">
                  <c:v>0.52631578947368418</c:v>
                </c:pt>
                <c:pt idx="25">
                  <c:v>0.6470588235294118</c:v>
                </c:pt>
                <c:pt idx="26">
                  <c:v>0.6875</c:v>
                </c:pt>
                <c:pt idx="27">
                  <c:v>0.61538461538461542</c:v>
                </c:pt>
                <c:pt idx="28">
                  <c:v>0.61538461538461542</c:v>
                </c:pt>
                <c:pt idx="29">
                  <c:v>0.5</c:v>
                </c:pt>
                <c:pt idx="30">
                  <c:v>0.42857142857142855</c:v>
                </c:pt>
                <c:pt idx="31">
                  <c:v>0.33333333333333331</c:v>
                </c:pt>
                <c:pt idx="32">
                  <c:v>0.46666666666666667</c:v>
                </c:pt>
                <c:pt idx="33">
                  <c:v>0.46666666666666667</c:v>
                </c:pt>
                <c:pt idx="34">
                  <c:v>0.21428571428571427</c:v>
                </c:pt>
                <c:pt idx="35">
                  <c:v>0.5</c:v>
                </c:pt>
                <c:pt idx="36">
                  <c:v>0.66666666666666663</c:v>
                </c:pt>
                <c:pt idx="37">
                  <c:v>0.375</c:v>
                </c:pt>
                <c:pt idx="38">
                  <c:v>0.4375</c:v>
                </c:pt>
                <c:pt idx="39">
                  <c:v>0.4</c:v>
                </c:pt>
                <c:pt idx="40">
                  <c:v>0.7142857142857143</c:v>
                </c:pt>
                <c:pt idx="41">
                  <c:v>0.6</c:v>
                </c:pt>
                <c:pt idx="42">
                  <c:v>0.69230769230769229</c:v>
                </c:pt>
                <c:pt idx="43">
                  <c:v>0.8666666666666667</c:v>
                </c:pt>
                <c:pt idx="44">
                  <c:v>0.73333333333333328</c:v>
                </c:pt>
                <c:pt idx="45">
                  <c:v>0.36363636363636365</c:v>
                </c:pt>
                <c:pt idx="46">
                  <c:v>0.5</c:v>
                </c:pt>
                <c:pt idx="47">
                  <c:v>0.72727272727272729</c:v>
                </c:pt>
                <c:pt idx="48">
                  <c:v>0.50000000000000022</c:v>
                </c:pt>
                <c:pt idx="49">
                  <c:v>0.125</c:v>
                </c:pt>
                <c:pt idx="50">
                  <c:v>0.18181818181818199</c:v>
                </c:pt>
                <c:pt idx="51">
                  <c:v>0.25</c:v>
                </c:pt>
                <c:pt idx="52">
                  <c:v>0.58333333333333304</c:v>
                </c:pt>
                <c:pt idx="53">
                  <c:v>0.8</c:v>
                </c:pt>
                <c:pt idx="54">
                  <c:v>0.63157894736842102</c:v>
                </c:pt>
                <c:pt idx="55">
                  <c:v>0.75</c:v>
                </c:pt>
                <c:pt idx="56">
                  <c:v>0.8125</c:v>
                </c:pt>
                <c:pt idx="57">
                  <c:v>0.5</c:v>
                </c:pt>
                <c:pt idx="58">
                  <c:v>0.5</c:v>
                </c:pt>
                <c:pt idx="59">
                  <c:v>0.5</c:v>
                </c:pt>
                <c:pt idx="60">
                  <c:v>0.23529411764705899</c:v>
                </c:pt>
                <c:pt idx="61">
                  <c:v>0.238095238095238</c:v>
                </c:pt>
                <c:pt idx="62">
                  <c:v>0.3125</c:v>
                </c:pt>
                <c:pt idx="63">
                  <c:v>0.4375</c:v>
                </c:pt>
                <c:pt idx="64">
                  <c:v>0.47058823529411797</c:v>
                </c:pt>
                <c:pt idx="65">
                  <c:v>0.57894736842105299</c:v>
                </c:pt>
                <c:pt idx="66">
                  <c:v>0.47368421052631599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34-45D4-AB73-7CEA35AE9E0A}"/>
            </c:ext>
          </c:extLst>
        </c:ser>
        <c:ser>
          <c:idx val="2"/>
          <c:order val="2"/>
          <c:tx>
            <c:strRef>
              <c:f>'G9'!$D$7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'G9'!$A$8:$A$184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'G9'!$D$8:$D$184</c:f>
              <c:numCache>
                <c:formatCode>0.0%</c:formatCode>
                <c:ptCount val="1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5.9000000000000004E-2</c:v>
                </c:pt>
                <c:pt idx="8">
                  <c:v>0</c:v>
                </c:pt>
                <c:pt idx="9">
                  <c:v>5.5999999999999994E-2</c:v>
                </c:pt>
                <c:pt idx="10">
                  <c:v>5.2631578947368418E-2</c:v>
                </c:pt>
                <c:pt idx="11">
                  <c:v>0.11764705882352941</c:v>
                </c:pt>
                <c:pt idx="12">
                  <c:v>0.15789473684210525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4.7619047619047616E-2</c:v>
                </c:pt>
                <c:pt idx="16">
                  <c:v>4.8000000000000001E-2</c:v>
                </c:pt>
                <c:pt idx="17">
                  <c:v>0</c:v>
                </c:pt>
                <c:pt idx="18">
                  <c:v>9.5000000000000001E-2</c:v>
                </c:pt>
                <c:pt idx="19">
                  <c:v>0</c:v>
                </c:pt>
                <c:pt idx="20">
                  <c:v>0.05</c:v>
                </c:pt>
                <c:pt idx="21">
                  <c:v>5.5555555555555552E-2</c:v>
                </c:pt>
                <c:pt idx="22">
                  <c:v>0</c:v>
                </c:pt>
                <c:pt idx="23">
                  <c:v>0.11764705882352941</c:v>
                </c:pt>
                <c:pt idx="24">
                  <c:v>0.10526315789473684</c:v>
                </c:pt>
                <c:pt idx="25">
                  <c:v>5.8823529411764705E-2</c:v>
                </c:pt>
                <c:pt idx="26">
                  <c:v>0</c:v>
                </c:pt>
                <c:pt idx="27">
                  <c:v>0.23076923076923078</c:v>
                </c:pt>
                <c:pt idx="28">
                  <c:v>0</c:v>
                </c:pt>
                <c:pt idx="29">
                  <c:v>6.25E-2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7.1428571428571425E-2</c:v>
                </c:pt>
                <c:pt idx="35">
                  <c:v>8.3333333333333329E-2</c:v>
                </c:pt>
                <c:pt idx="36">
                  <c:v>0</c:v>
                </c:pt>
                <c:pt idx="37">
                  <c:v>6.25E-2</c:v>
                </c:pt>
                <c:pt idx="38">
                  <c:v>0.125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6.6666666666666666E-2</c:v>
                </c:pt>
                <c:pt idx="44">
                  <c:v>0.2</c:v>
                </c:pt>
                <c:pt idx="45">
                  <c:v>0.18181818181818182</c:v>
                </c:pt>
                <c:pt idx="46">
                  <c:v>0.25</c:v>
                </c:pt>
                <c:pt idx="47">
                  <c:v>0.18181818181818182</c:v>
                </c:pt>
                <c:pt idx="48">
                  <c:v>7.1428571428571425E-2</c:v>
                </c:pt>
                <c:pt idx="49">
                  <c:v>0.125</c:v>
                </c:pt>
                <c:pt idx="50">
                  <c:v>9.0909090909090898E-2</c:v>
                </c:pt>
                <c:pt idx="51">
                  <c:v>0.16666666666666699</c:v>
                </c:pt>
                <c:pt idx="52">
                  <c:v>0.1666666666666666</c:v>
                </c:pt>
                <c:pt idx="53">
                  <c:v>6.6666666666666693E-2</c:v>
                </c:pt>
                <c:pt idx="54">
                  <c:v>0.15789473684210539</c:v>
                </c:pt>
                <c:pt idx="55">
                  <c:v>0.125</c:v>
                </c:pt>
                <c:pt idx="56">
                  <c:v>0.125</c:v>
                </c:pt>
                <c:pt idx="57">
                  <c:v>0.14285714285714299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5.8823529411764698E-2</c:v>
                </c:pt>
                <c:pt idx="65">
                  <c:v>0</c:v>
                </c:pt>
                <c:pt idx="6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34-45D4-AB73-7CEA35AE9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08774304"/>
        <c:axId val="308774864"/>
      </c:barChart>
      <c:dateAx>
        <c:axId val="308774304"/>
        <c:scaling>
          <c:orientation val="minMax"/>
          <c:min val="42614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0877486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308774864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0877430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6276999649999E-2"/>
          <c:y val="2.8616687359310677E-2"/>
          <c:w val="0.86460223691331761"/>
          <c:h val="0.7612712102460811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'G10'!$B$7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'G10'!$A$20:$A$200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  <c:pt idx="46">
                  <c:v>44805</c:v>
                </c:pt>
                <c:pt idx="47">
                  <c:v>44896</c:v>
                </c:pt>
                <c:pt idx="48">
                  <c:v>44986</c:v>
                </c:pt>
                <c:pt idx="49">
                  <c:v>45078</c:v>
                </c:pt>
                <c:pt idx="50">
                  <c:v>45170</c:v>
                </c:pt>
                <c:pt idx="51">
                  <c:v>45261</c:v>
                </c:pt>
                <c:pt idx="52">
                  <c:v>45352</c:v>
                </c:pt>
                <c:pt idx="53">
                  <c:v>45444</c:v>
                </c:pt>
                <c:pt idx="54">
                  <c:v>45536</c:v>
                </c:pt>
              </c:numCache>
            </c:numRef>
          </c:cat>
          <c:val>
            <c:numRef>
              <c:f>'G10'!$B$20:$B$200</c:f>
              <c:numCache>
                <c:formatCode>0.0%</c:formatCode>
                <c:ptCount val="181"/>
                <c:pt idx="0">
                  <c:v>0.15789473684210525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0.42857142857142855</c:v>
                </c:pt>
                <c:pt idx="4">
                  <c:v>0.42857142857142855</c:v>
                </c:pt>
                <c:pt idx="5">
                  <c:v>0.55555555555555547</c:v>
                </c:pt>
                <c:pt idx="6">
                  <c:v>0.49931224209078406</c:v>
                </c:pt>
                <c:pt idx="7">
                  <c:v>0.60855949895615868</c:v>
                </c:pt>
                <c:pt idx="8">
                  <c:v>0.6</c:v>
                </c:pt>
                <c:pt idx="9">
                  <c:v>0.4375</c:v>
                </c:pt>
                <c:pt idx="10">
                  <c:v>0.36842105263157893</c:v>
                </c:pt>
                <c:pt idx="11">
                  <c:v>0.3125</c:v>
                </c:pt>
                <c:pt idx="12">
                  <c:v>0.11764705882352941</c:v>
                </c:pt>
                <c:pt idx="13">
                  <c:v>0.29411764705882354</c:v>
                </c:pt>
                <c:pt idx="14">
                  <c:v>0.2857142857142857</c:v>
                </c:pt>
                <c:pt idx="15">
                  <c:v>0.25</c:v>
                </c:pt>
                <c:pt idx="16">
                  <c:v>0.30769230769230771</c:v>
                </c:pt>
                <c:pt idx="17">
                  <c:v>0.46666666666666667</c:v>
                </c:pt>
                <c:pt idx="18">
                  <c:v>0.66666666666666663</c:v>
                </c:pt>
                <c:pt idx="19">
                  <c:v>0.46153846153846156</c:v>
                </c:pt>
                <c:pt idx="20">
                  <c:v>0.46153846153846156</c:v>
                </c:pt>
                <c:pt idx="21">
                  <c:v>0.53333333333333333</c:v>
                </c:pt>
                <c:pt idx="22">
                  <c:v>0.6</c:v>
                </c:pt>
                <c:pt idx="23">
                  <c:v>0.42857142857142855</c:v>
                </c:pt>
                <c:pt idx="24">
                  <c:v>0.46153846153846156</c:v>
                </c:pt>
                <c:pt idx="25">
                  <c:v>0.69230769230769229</c:v>
                </c:pt>
                <c:pt idx="26">
                  <c:v>0.69230769230769229</c:v>
                </c:pt>
                <c:pt idx="27">
                  <c:v>0.77777777777777779</c:v>
                </c:pt>
                <c:pt idx="28">
                  <c:v>0.33333333333333331</c:v>
                </c:pt>
                <c:pt idx="29">
                  <c:v>0.1111111111111111</c:v>
                </c:pt>
                <c:pt idx="30">
                  <c:v>0.125</c:v>
                </c:pt>
                <c:pt idx="31">
                  <c:v>7.6923076923076927E-2</c:v>
                </c:pt>
                <c:pt idx="32">
                  <c:v>7.6923076923076927E-2</c:v>
                </c:pt>
                <c:pt idx="33">
                  <c:v>0.33333333333333331</c:v>
                </c:pt>
                <c:pt idx="34">
                  <c:v>0.27272727272727271</c:v>
                </c:pt>
                <c:pt idx="35">
                  <c:v>0.1666666666666666</c:v>
                </c:pt>
                <c:pt idx="36">
                  <c:v>0.28571428571428592</c:v>
                </c:pt>
                <c:pt idx="37">
                  <c:v>0.66666666666666696</c:v>
                </c:pt>
                <c:pt idx="38">
                  <c:v>0.6</c:v>
                </c:pt>
                <c:pt idx="39">
                  <c:v>0.33333333333333331</c:v>
                </c:pt>
                <c:pt idx="40">
                  <c:v>0.18181818181818199</c:v>
                </c:pt>
                <c:pt idx="41">
                  <c:v>7.1428571428571397E-2</c:v>
                </c:pt>
                <c:pt idx="42">
                  <c:v>5.2631578947368397E-2</c:v>
                </c:pt>
                <c:pt idx="43">
                  <c:v>0.17647058823529399</c:v>
                </c:pt>
                <c:pt idx="44">
                  <c:v>6.25E-2</c:v>
                </c:pt>
                <c:pt idx="45">
                  <c:v>0.5</c:v>
                </c:pt>
                <c:pt idx="46">
                  <c:v>0.57142857142857095</c:v>
                </c:pt>
                <c:pt idx="47">
                  <c:v>0.82352941176470595</c:v>
                </c:pt>
                <c:pt idx="48">
                  <c:v>0.88235294117647101</c:v>
                </c:pt>
                <c:pt idx="49">
                  <c:v>0.85</c:v>
                </c:pt>
                <c:pt idx="50">
                  <c:v>0.82352941176470595</c:v>
                </c:pt>
                <c:pt idx="51">
                  <c:v>0.66666666666666663</c:v>
                </c:pt>
                <c:pt idx="52">
                  <c:v>0.47368421052631604</c:v>
                </c:pt>
                <c:pt idx="53">
                  <c:v>0.45</c:v>
                </c:pt>
                <c:pt idx="54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ED-4534-87D7-EF4C2B3C58D4}"/>
            </c:ext>
          </c:extLst>
        </c:ser>
        <c:ser>
          <c:idx val="1"/>
          <c:order val="1"/>
          <c:tx>
            <c:strRef>
              <c:f>'G10'!$C$7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'G10'!$A$20:$A$200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  <c:pt idx="46">
                  <c:v>44805</c:v>
                </c:pt>
                <c:pt idx="47">
                  <c:v>44896</c:v>
                </c:pt>
                <c:pt idx="48">
                  <c:v>44986</c:v>
                </c:pt>
                <c:pt idx="49">
                  <c:v>45078</c:v>
                </c:pt>
                <c:pt idx="50">
                  <c:v>45170</c:v>
                </c:pt>
                <c:pt idx="51">
                  <c:v>45261</c:v>
                </c:pt>
                <c:pt idx="52">
                  <c:v>45352</c:v>
                </c:pt>
                <c:pt idx="53">
                  <c:v>45444</c:v>
                </c:pt>
                <c:pt idx="54">
                  <c:v>45536</c:v>
                </c:pt>
              </c:numCache>
            </c:numRef>
          </c:cat>
          <c:val>
            <c:numRef>
              <c:f>'G10'!$C$20:$C$200</c:f>
              <c:numCache>
                <c:formatCode>0.0%</c:formatCode>
                <c:ptCount val="181"/>
                <c:pt idx="0">
                  <c:v>0.63157894736842102</c:v>
                </c:pt>
                <c:pt idx="1">
                  <c:v>0.5</c:v>
                </c:pt>
                <c:pt idx="2">
                  <c:v>0.47619047619047616</c:v>
                </c:pt>
                <c:pt idx="3">
                  <c:v>0.38095238095238093</c:v>
                </c:pt>
                <c:pt idx="4">
                  <c:v>0.33333333333333331</c:v>
                </c:pt>
                <c:pt idx="5">
                  <c:v>0.38888888888888884</c:v>
                </c:pt>
                <c:pt idx="6">
                  <c:v>0.501</c:v>
                </c:pt>
                <c:pt idx="7">
                  <c:v>0.26096033402922758</c:v>
                </c:pt>
                <c:pt idx="8">
                  <c:v>0.3</c:v>
                </c:pt>
                <c:pt idx="9">
                  <c:v>0.5</c:v>
                </c:pt>
                <c:pt idx="10">
                  <c:v>0.47368421052631576</c:v>
                </c:pt>
                <c:pt idx="11">
                  <c:v>0.5</c:v>
                </c:pt>
                <c:pt idx="12">
                  <c:v>0.6470588235294118</c:v>
                </c:pt>
                <c:pt idx="13">
                  <c:v>0.58823529411764708</c:v>
                </c:pt>
                <c:pt idx="14">
                  <c:v>0.6428571428571429</c:v>
                </c:pt>
                <c:pt idx="15">
                  <c:v>0.5</c:v>
                </c:pt>
                <c:pt idx="16">
                  <c:v>0.61538461538461542</c:v>
                </c:pt>
                <c:pt idx="17">
                  <c:v>0.53333333333333333</c:v>
                </c:pt>
                <c:pt idx="18">
                  <c:v>0.33333333333333331</c:v>
                </c:pt>
                <c:pt idx="19">
                  <c:v>0.53846153846153844</c:v>
                </c:pt>
                <c:pt idx="20">
                  <c:v>0.46153846153846156</c:v>
                </c:pt>
                <c:pt idx="21">
                  <c:v>0.46666666666666667</c:v>
                </c:pt>
                <c:pt idx="22">
                  <c:v>0.33333333333333331</c:v>
                </c:pt>
                <c:pt idx="23">
                  <c:v>0.5714285714285714</c:v>
                </c:pt>
                <c:pt idx="24">
                  <c:v>0.30769230769230771</c:v>
                </c:pt>
                <c:pt idx="25">
                  <c:v>0.30769230769230771</c:v>
                </c:pt>
                <c:pt idx="26">
                  <c:v>0.30769230769230771</c:v>
                </c:pt>
                <c:pt idx="27">
                  <c:v>0.22222222222222221</c:v>
                </c:pt>
                <c:pt idx="28">
                  <c:v>0.58333333333333337</c:v>
                </c:pt>
                <c:pt idx="29">
                  <c:v>0.88888888888888884</c:v>
                </c:pt>
                <c:pt idx="30">
                  <c:v>0.875</c:v>
                </c:pt>
                <c:pt idx="31">
                  <c:v>0.84615384615384615</c:v>
                </c:pt>
                <c:pt idx="32">
                  <c:v>0.69230769230769229</c:v>
                </c:pt>
                <c:pt idx="33">
                  <c:v>0.5</c:v>
                </c:pt>
                <c:pt idx="34">
                  <c:v>0.45454545454545453</c:v>
                </c:pt>
                <c:pt idx="35">
                  <c:v>0.75</c:v>
                </c:pt>
                <c:pt idx="36">
                  <c:v>0.57142857142857151</c:v>
                </c:pt>
                <c:pt idx="37">
                  <c:v>0.33333333333333298</c:v>
                </c:pt>
                <c:pt idx="38">
                  <c:v>0.3</c:v>
                </c:pt>
                <c:pt idx="39">
                  <c:v>0.41666666666666702</c:v>
                </c:pt>
                <c:pt idx="40">
                  <c:v>0.54545454545454597</c:v>
                </c:pt>
                <c:pt idx="41">
                  <c:v>0.64285714285714302</c:v>
                </c:pt>
                <c:pt idx="42">
                  <c:v>0.73684210526315796</c:v>
                </c:pt>
                <c:pt idx="43">
                  <c:v>0.70588235294117696</c:v>
                </c:pt>
                <c:pt idx="44">
                  <c:v>0.8125</c:v>
                </c:pt>
                <c:pt idx="45">
                  <c:v>0.35714285714285698</c:v>
                </c:pt>
                <c:pt idx="46">
                  <c:v>0.28571428571428598</c:v>
                </c:pt>
                <c:pt idx="47">
                  <c:v>0.17647058823529399</c:v>
                </c:pt>
                <c:pt idx="48">
                  <c:v>0.11764705882352899</c:v>
                </c:pt>
                <c:pt idx="49">
                  <c:v>0.15</c:v>
                </c:pt>
                <c:pt idx="50">
                  <c:v>0.17647058823529399</c:v>
                </c:pt>
                <c:pt idx="51">
                  <c:v>0.27777777777777801</c:v>
                </c:pt>
                <c:pt idx="52">
                  <c:v>0.47368421052631599</c:v>
                </c:pt>
                <c:pt idx="53">
                  <c:v>0.45</c:v>
                </c:pt>
                <c:pt idx="54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ED-4534-87D7-EF4C2B3C58D4}"/>
            </c:ext>
          </c:extLst>
        </c:ser>
        <c:ser>
          <c:idx val="2"/>
          <c:order val="2"/>
          <c:tx>
            <c:strRef>
              <c:f>'G10'!$D$7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'G10'!$A$20:$A$200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  <c:pt idx="46">
                  <c:v>44805</c:v>
                </c:pt>
                <c:pt idx="47">
                  <c:v>44896</c:v>
                </c:pt>
                <c:pt idx="48">
                  <c:v>44986</c:v>
                </c:pt>
                <c:pt idx="49">
                  <c:v>45078</c:v>
                </c:pt>
                <c:pt idx="50">
                  <c:v>45170</c:v>
                </c:pt>
                <c:pt idx="51">
                  <c:v>45261</c:v>
                </c:pt>
                <c:pt idx="52">
                  <c:v>45352</c:v>
                </c:pt>
                <c:pt idx="53">
                  <c:v>45444</c:v>
                </c:pt>
                <c:pt idx="54">
                  <c:v>45536</c:v>
                </c:pt>
              </c:numCache>
            </c:numRef>
          </c:cat>
          <c:val>
            <c:numRef>
              <c:f>'G10'!$D$20:$D$200</c:f>
              <c:numCache>
                <c:formatCode>0.0%</c:formatCode>
                <c:ptCount val="181"/>
                <c:pt idx="0">
                  <c:v>0.21052631578947367</c:v>
                </c:pt>
                <c:pt idx="1">
                  <c:v>0.16666666666666666</c:v>
                </c:pt>
                <c:pt idx="2">
                  <c:v>0.19047619047619047</c:v>
                </c:pt>
                <c:pt idx="3">
                  <c:v>0.19047619047619047</c:v>
                </c:pt>
                <c:pt idx="4">
                  <c:v>9.5238095238095233E-2</c:v>
                </c:pt>
                <c:pt idx="5">
                  <c:v>5.5555555555555559E-2</c:v>
                </c:pt>
                <c:pt idx="6">
                  <c:v>0</c:v>
                </c:pt>
                <c:pt idx="7">
                  <c:v>0.13048016701461379</c:v>
                </c:pt>
                <c:pt idx="8">
                  <c:v>0.1</c:v>
                </c:pt>
                <c:pt idx="9">
                  <c:v>6.25E-2</c:v>
                </c:pt>
                <c:pt idx="10">
                  <c:v>0.15789473684210525</c:v>
                </c:pt>
                <c:pt idx="11">
                  <c:v>0.1875</c:v>
                </c:pt>
                <c:pt idx="12">
                  <c:v>0.23529411764705882</c:v>
                </c:pt>
                <c:pt idx="13">
                  <c:v>0.11764705882352941</c:v>
                </c:pt>
                <c:pt idx="14">
                  <c:v>7.1428571428571425E-2</c:v>
                </c:pt>
                <c:pt idx="15">
                  <c:v>0.25</c:v>
                </c:pt>
                <c:pt idx="16">
                  <c:v>7.6923076923076927E-2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7.6923076923076927E-2</c:v>
                </c:pt>
                <c:pt idx="21">
                  <c:v>0</c:v>
                </c:pt>
                <c:pt idx="22">
                  <c:v>6.6666666666666666E-2</c:v>
                </c:pt>
                <c:pt idx="23">
                  <c:v>0</c:v>
                </c:pt>
                <c:pt idx="24">
                  <c:v>0.23076923076923078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8.3333333333333329E-2</c:v>
                </c:pt>
                <c:pt idx="29">
                  <c:v>0</c:v>
                </c:pt>
                <c:pt idx="30">
                  <c:v>0</c:v>
                </c:pt>
                <c:pt idx="31">
                  <c:v>7.6923076923076927E-2</c:v>
                </c:pt>
                <c:pt idx="32">
                  <c:v>0.23076923076923078</c:v>
                </c:pt>
                <c:pt idx="33">
                  <c:v>0.16666666666666666</c:v>
                </c:pt>
                <c:pt idx="34">
                  <c:v>0.27272727272727271</c:v>
                </c:pt>
                <c:pt idx="35">
                  <c:v>8.3333333333333301E-2</c:v>
                </c:pt>
                <c:pt idx="36">
                  <c:v>0.1428571428571426</c:v>
                </c:pt>
                <c:pt idx="37">
                  <c:v>0</c:v>
                </c:pt>
                <c:pt idx="38">
                  <c:v>0.1</c:v>
                </c:pt>
                <c:pt idx="39">
                  <c:v>0.25</c:v>
                </c:pt>
                <c:pt idx="40">
                  <c:v>0.27272727272727298</c:v>
                </c:pt>
                <c:pt idx="41">
                  <c:v>0.28571428571428598</c:v>
                </c:pt>
                <c:pt idx="42">
                  <c:v>0.21052631578947401</c:v>
                </c:pt>
                <c:pt idx="43">
                  <c:v>0.11764705882352899</c:v>
                </c:pt>
                <c:pt idx="44">
                  <c:v>0.125</c:v>
                </c:pt>
                <c:pt idx="45">
                  <c:v>0.14285714285714299</c:v>
                </c:pt>
                <c:pt idx="46">
                  <c:v>0.14285714285714299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5.5555555555555601E-2</c:v>
                </c:pt>
                <c:pt idx="52">
                  <c:v>5.2631578947368397E-2</c:v>
                </c:pt>
                <c:pt idx="53">
                  <c:v>0.1</c:v>
                </c:pt>
                <c:pt idx="54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ED-4534-87D7-EF4C2B3C5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76000"/>
        <c:axId val="626776560"/>
      </c:barChart>
      <c:dateAx>
        <c:axId val="626776000"/>
        <c:scaling>
          <c:orientation val="minMax"/>
          <c:min val="42614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6776560"/>
        <c:crosses val="autoZero"/>
        <c:auto val="1"/>
        <c:lblOffset val="100"/>
        <c:baseTimeUnit val="months"/>
        <c:majorUnit val="12"/>
        <c:majorTimeUnit val="months"/>
      </c:dateAx>
      <c:valAx>
        <c:axId val="62677656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7600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891444119861053"/>
          <c:y val="0.87806898469345385"/>
          <c:w val="0.63446726447679569"/>
          <c:h val="5.108714956123129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'G11'!$B$6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'G11'!$A$7:$A$190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'G11'!$B$7:$B$190</c:f>
              <c:numCache>
                <c:formatCode>0.0%</c:formatCode>
                <c:ptCount val="184"/>
                <c:pt idx="0">
                  <c:v>0.28571429999999998</c:v>
                </c:pt>
                <c:pt idx="1">
                  <c:v>6.6666669999999997E-2</c:v>
                </c:pt>
                <c:pt idx="2">
                  <c:v>0.23529410000000001</c:v>
                </c:pt>
                <c:pt idx="3">
                  <c:v>0.28600000000000003</c:v>
                </c:pt>
                <c:pt idx="4">
                  <c:v>0.27800000000000002</c:v>
                </c:pt>
                <c:pt idx="5">
                  <c:v>0.105</c:v>
                </c:pt>
                <c:pt idx="6">
                  <c:v>0.16600000000000001</c:v>
                </c:pt>
                <c:pt idx="7">
                  <c:v>5.9000000000000004E-2</c:v>
                </c:pt>
                <c:pt idx="8">
                  <c:v>0.111</c:v>
                </c:pt>
                <c:pt idx="9">
                  <c:v>0.111</c:v>
                </c:pt>
                <c:pt idx="10">
                  <c:v>0.10526315789473684</c:v>
                </c:pt>
                <c:pt idx="11">
                  <c:v>5.8823529411764705E-2</c:v>
                </c:pt>
                <c:pt idx="12">
                  <c:v>0.15789473684210525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0.23076923076923078</c:v>
                </c:pt>
                <c:pt idx="18">
                  <c:v>0.49931224209078406</c:v>
                </c:pt>
                <c:pt idx="19">
                  <c:v>0.2</c:v>
                </c:pt>
                <c:pt idx="20">
                  <c:v>0</c:v>
                </c:pt>
                <c:pt idx="21">
                  <c:v>0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</c:v>
                </c:pt>
                <c:pt idx="25">
                  <c:v>8.3333333333333329E-2</c:v>
                </c:pt>
                <c:pt idx="26">
                  <c:v>0.1</c:v>
                </c:pt>
                <c:pt idx="27">
                  <c:v>0.1111111111111111</c:v>
                </c:pt>
                <c:pt idx="28">
                  <c:v>0.2857142857142857</c:v>
                </c:pt>
                <c:pt idx="29">
                  <c:v>0.27272727272727271</c:v>
                </c:pt>
                <c:pt idx="30">
                  <c:v>0.22222222222222221</c:v>
                </c:pt>
                <c:pt idx="31">
                  <c:v>0.2</c:v>
                </c:pt>
                <c:pt idx="32">
                  <c:v>0.2857142857142857</c:v>
                </c:pt>
                <c:pt idx="33">
                  <c:v>0.2857142857142857</c:v>
                </c:pt>
                <c:pt idx="34">
                  <c:v>0</c:v>
                </c:pt>
                <c:pt idx="35">
                  <c:v>0</c:v>
                </c:pt>
                <c:pt idx="36">
                  <c:v>0.375</c:v>
                </c:pt>
                <c:pt idx="37">
                  <c:v>0</c:v>
                </c:pt>
                <c:pt idx="38">
                  <c:v>0.33333333333333331</c:v>
                </c:pt>
                <c:pt idx="39">
                  <c:v>0.75</c:v>
                </c:pt>
                <c:pt idx="40">
                  <c:v>0.14285714285714285</c:v>
                </c:pt>
                <c:pt idx="41">
                  <c:v>0.5</c:v>
                </c:pt>
                <c:pt idx="42">
                  <c:v>0.16666666666666666</c:v>
                </c:pt>
                <c:pt idx="43">
                  <c:v>0.2</c:v>
                </c:pt>
                <c:pt idx="44">
                  <c:v>0</c:v>
                </c:pt>
                <c:pt idx="45">
                  <c:v>0.16666666666666666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0.18181818181818199</c:v>
                </c:pt>
                <c:pt idx="60">
                  <c:v>0.5</c:v>
                </c:pt>
                <c:pt idx="61">
                  <c:v>0.35714285714285737</c:v>
                </c:pt>
                <c:pt idx="62">
                  <c:v>0.11111111111111099</c:v>
                </c:pt>
                <c:pt idx="63">
                  <c:v>0.22222222222222199</c:v>
                </c:pt>
                <c:pt idx="64">
                  <c:v>0.33333333333333298</c:v>
                </c:pt>
                <c:pt idx="65">
                  <c:v>0.18181818181818199</c:v>
                </c:pt>
                <c:pt idx="66">
                  <c:v>9.0909090909090898E-2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9E-4949-8571-017C6D50BE9F}"/>
            </c:ext>
          </c:extLst>
        </c:ser>
        <c:ser>
          <c:idx val="1"/>
          <c:order val="1"/>
          <c:tx>
            <c:strRef>
              <c:f>'G11'!$C$6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'G11'!$A$7:$A$190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'G11'!$C$7:$C$190</c:f>
              <c:numCache>
                <c:formatCode>0.0%</c:formatCode>
                <c:ptCount val="184"/>
                <c:pt idx="0">
                  <c:v>0.57142859999999995</c:v>
                </c:pt>
                <c:pt idx="1">
                  <c:v>0.86666670000000001</c:v>
                </c:pt>
                <c:pt idx="2">
                  <c:v>0.70588240000000002</c:v>
                </c:pt>
                <c:pt idx="3">
                  <c:v>0.64300000000000002</c:v>
                </c:pt>
                <c:pt idx="4">
                  <c:v>0.72199999999999998</c:v>
                </c:pt>
                <c:pt idx="5">
                  <c:v>0.89500000000000002</c:v>
                </c:pt>
                <c:pt idx="6">
                  <c:v>0.77800000000000002</c:v>
                </c:pt>
                <c:pt idx="7">
                  <c:v>0.88200000000000001</c:v>
                </c:pt>
                <c:pt idx="8">
                  <c:v>0.88900000000000001</c:v>
                </c:pt>
                <c:pt idx="9">
                  <c:v>0.77800000000000002</c:v>
                </c:pt>
                <c:pt idx="10">
                  <c:v>0.78947368421052633</c:v>
                </c:pt>
                <c:pt idx="11">
                  <c:v>0.82352941176470584</c:v>
                </c:pt>
                <c:pt idx="12">
                  <c:v>0.63157894736842102</c:v>
                </c:pt>
                <c:pt idx="13">
                  <c:v>0.88888888888888884</c:v>
                </c:pt>
                <c:pt idx="14">
                  <c:v>0.90476190476190477</c:v>
                </c:pt>
                <c:pt idx="15">
                  <c:v>0.90476190476190477</c:v>
                </c:pt>
                <c:pt idx="16">
                  <c:v>0.52380952380952384</c:v>
                </c:pt>
                <c:pt idx="17">
                  <c:v>0.61538461538461542</c:v>
                </c:pt>
                <c:pt idx="18">
                  <c:v>0.50068775790921594</c:v>
                </c:pt>
                <c:pt idx="19">
                  <c:v>0.66720000000000002</c:v>
                </c:pt>
                <c:pt idx="20">
                  <c:v>0.92300000000000004</c:v>
                </c:pt>
                <c:pt idx="21">
                  <c:v>0.81818181818181823</c:v>
                </c:pt>
                <c:pt idx="22">
                  <c:v>0.83333333333333337</c:v>
                </c:pt>
                <c:pt idx="23">
                  <c:v>1</c:v>
                </c:pt>
                <c:pt idx="24">
                  <c:v>0.88888888888888884</c:v>
                </c:pt>
                <c:pt idx="25">
                  <c:v>0.83333333333333337</c:v>
                </c:pt>
                <c:pt idx="26">
                  <c:v>0.8</c:v>
                </c:pt>
                <c:pt idx="27">
                  <c:v>0.88888888888888884</c:v>
                </c:pt>
                <c:pt idx="28">
                  <c:v>0.7142857142857143</c:v>
                </c:pt>
                <c:pt idx="29">
                  <c:v>0.72727272727272729</c:v>
                </c:pt>
                <c:pt idx="30">
                  <c:v>0.77777777777777779</c:v>
                </c:pt>
                <c:pt idx="31">
                  <c:v>0.8</c:v>
                </c:pt>
                <c:pt idx="32">
                  <c:v>0.5714285714285714</c:v>
                </c:pt>
                <c:pt idx="33">
                  <c:v>0.7142857142857143</c:v>
                </c:pt>
                <c:pt idx="34">
                  <c:v>1</c:v>
                </c:pt>
                <c:pt idx="35">
                  <c:v>1</c:v>
                </c:pt>
                <c:pt idx="36">
                  <c:v>0.5</c:v>
                </c:pt>
                <c:pt idx="37">
                  <c:v>0.88888888888888884</c:v>
                </c:pt>
                <c:pt idx="38">
                  <c:v>0.55555555555555558</c:v>
                </c:pt>
                <c:pt idx="39">
                  <c:v>0.25</c:v>
                </c:pt>
                <c:pt idx="40">
                  <c:v>0.8571428571428571</c:v>
                </c:pt>
                <c:pt idx="41">
                  <c:v>0.5</c:v>
                </c:pt>
                <c:pt idx="42">
                  <c:v>0.83333333333333337</c:v>
                </c:pt>
                <c:pt idx="43">
                  <c:v>0.8</c:v>
                </c:pt>
                <c:pt idx="44">
                  <c:v>0.66666666666666663</c:v>
                </c:pt>
                <c:pt idx="45">
                  <c:v>0.66666666666666663</c:v>
                </c:pt>
                <c:pt idx="46">
                  <c:v>0.75</c:v>
                </c:pt>
                <c:pt idx="47">
                  <c:v>0.83333333333333348</c:v>
                </c:pt>
                <c:pt idx="48">
                  <c:v>0.8571428571428571</c:v>
                </c:pt>
                <c:pt idx="49">
                  <c:v>1</c:v>
                </c:pt>
                <c:pt idx="50">
                  <c:v>0.8</c:v>
                </c:pt>
                <c:pt idx="51">
                  <c:v>0.66666666666666696</c:v>
                </c:pt>
                <c:pt idx="52">
                  <c:v>0.83333333333333304</c:v>
                </c:pt>
                <c:pt idx="53">
                  <c:v>0.75</c:v>
                </c:pt>
                <c:pt idx="54">
                  <c:v>0.8</c:v>
                </c:pt>
                <c:pt idx="55">
                  <c:v>0.88888888888888895</c:v>
                </c:pt>
                <c:pt idx="56">
                  <c:v>1</c:v>
                </c:pt>
                <c:pt idx="57">
                  <c:v>1</c:v>
                </c:pt>
                <c:pt idx="58">
                  <c:v>0.9</c:v>
                </c:pt>
                <c:pt idx="59">
                  <c:v>0.81818181818181801</c:v>
                </c:pt>
                <c:pt idx="60">
                  <c:v>0.5</c:v>
                </c:pt>
                <c:pt idx="61">
                  <c:v>0.57142857142857195</c:v>
                </c:pt>
                <c:pt idx="62">
                  <c:v>0.88888888888888895</c:v>
                </c:pt>
                <c:pt idx="63">
                  <c:v>0.66666666666666696</c:v>
                </c:pt>
                <c:pt idx="64">
                  <c:v>0.66666666666666696</c:v>
                </c:pt>
                <c:pt idx="65">
                  <c:v>0.72727272727272696</c:v>
                </c:pt>
                <c:pt idx="66">
                  <c:v>0.81818181818181801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9E-4949-8571-017C6D50BE9F}"/>
            </c:ext>
          </c:extLst>
        </c:ser>
        <c:ser>
          <c:idx val="2"/>
          <c:order val="2"/>
          <c:tx>
            <c:strRef>
              <c:f>'G11'!$D$6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'G11'!$A$7:$A$190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'G11'!$D$7:$D$190</c:f>
              <c:numCache>
                <c:formatCode>0.0%</c:formatCode>
                <c:ptCount val="184"/>
                <c:pt idx="0">
                  <c:v>0.14285709999999999</c:v>
                </c:pt>
                <c:pt idx="1">
                  <c:v>6.6666669999999997E-2</c:v>
                </c:pt>
                <c:pt idx="2">
                  <c:v>5.8823529999999999E-2</c:v>
                </c:pt>
                <c:pt idx="3">
                  <c:v>7.0999999999999994E-2</c:v>
                </c:pt>
                <c:pt idx="4">
                  <c:v>0</c:v>
                </c:pt>
                <c:pt idx="5">
                  <c:v>0</c:v>
                </c:pt>
                <c:pt idx="6">
                  <c:v>5.5999999999999994E-2</c:v>
                </c:pt>
                <c:pt idx="7">
                  <c:v>5.9000000000000004E-2</c:v>
                </c:pt>
                <c:pt idx="8">
                  <c:v>0</c:v>
                </c:pt>
                <c:pt idx="9">
                  <c:v>0.111</c:v>
                </c:pt>
                <c:pt idx="10">
                  <c:v>0.10526315789473684</c:v>
                </c:pt>
                <c:pt idx="11">
                  <c:v>0.11764705882352941</c:v>
                </c:pt>
                <c:pt idx="12">
                  <c:v>0.21052631578947367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9.5238095238095233E-2</c:v>
                </c:pt>
                <c:pt idx="16">
                  <c:v>0.14285714285714285</c:v>
                </c:pt>
                <c:pt idx="17">
                  <c:v>0.15384615384615385</c:v>
                </c:pt>
                <c:pt idx="18">
                  <c:v>0</c:v>
                </c:pt>
                <c:pt idx="19">
                  <c:v>0.1328</c:v>
                </c:pt>
                <c:pt idx="20">
                  <c:v>7.6999999999999999E-2</c:v>
                </c:pt>
                <c:pt idx="21">
                  <c:v>0.18181818181818182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0.1111111111111111</c:v>
                </c:pt>
                <c:pt idx="25">
                  <c:v>8.3333333333333329E-2</c:v>
                </c:pt>
                <c:pt idx="26">
                  <c:v>0.1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0.14285714285714285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0.125</c:v>
                </c:pt>
                <c:pt idx="37">
                  <c:v>0.1111111111111111</c:v>
                </c:pt>
                <c:pt idx="38">
                  <c:v>0.1111111111111111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0.33333333333333331</c:v>
                </c:pt>
                <c:pt idx="45">
                  <c:v>0.16666666666666666</c:v>
                </c:pt>
                <c:pt idx="46">
                  <c:v>0.25</c:v>
                </c:pt>
                <c:pt idx="47">
                  <c:v>0.16666666666666649</c:v>
                </c:pt>
                <c:pt idx="48">
                  <c:v>0.1428571428571429</c:v>
                </c:pt>
                <c:pt idx="49">
                  <c:v>0</c:v>
                </c:pt>
                <c:pt idx="50">
                  <c:v>0.2</c:v>
                </c:pt>
                <c:pt idx="51">
                  <c:v>0.33333333333333298</c:v>
                </c:pt>
                <c:pt idx="52">
                  <c:v>0.16666666666666699</c:v>
                </c:pt>
                <c:pt idx="53">
                  <c:v>0.25</c:v>
                </c:pt>
                <c:pt idx="54">
                  <c:v>0.2</c:v>
                </c:pt>
                <c:pt idx="55">
                  <c:v>0.11111111111111099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7.1428571428571397E-2</c:v>
                </c:pt>
                <c:pt idx="62">
                  <c:v>0</c:v>
                </c:pt>
                <c:pt idx="63">
                  <c:v>0.11111111111111099</c:v>
                </c:pt>
                <c:pt idx="64">
                  <c:v>0</c:v>
                </c:pt>
                <c:pt idx="65">
                  <c:v>9.0909090909090898E-2</c:v>
                </c:pt>
                <c:pt idx="66">
                  <c:v>9.0909090909090898E-2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9E-4949-8571-017C6D50B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80480"/>
        <c:axId val="626781040"/>
      </c:barChart>
      <c:dateAx>
        <c:axId val="626780480"/>
        <c:scaling>
          <c:orientation val="minMax"/>
          <c:min val="42614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626781040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62678104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8048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967290968524512E-2"/>
          <c:y val="2.8292061523000463E-2"/>
          <c:w val="0.85134588104685349"/>
          <c:h val="0.8296396447418031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'G12'!$B$6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'G12'!$B$7:$B$190</c:f>
              <c:numCache>
                <c:formatCode>0.0%</c:formatCode>
                <c:ptCount val="184"/>
                <c:pt idx="0">
                  <c:v>0.42857139999999999</c:v>
                </c:pt>
                <c:pt idx="1">
                  <c:v>0.2</c:v>
                </c:pt>
                <c:pt idx="2">
                  <c:v>0.23529410000000001</c:v>
                </c:pt>
                <c:pt idx="3">
                  <c:v>0.35700000000000004</c:v>
                </c:pt>
                <c:pt idx="4">
                  <c:v>0.55600000000000005</c:v>
                </c:pt>
                <c:pt idx="5">
                  <c:v>0.36799999999999999</c:v>
                </c:pt>
                <c:pt idx="6">
                  <c:v>0.44400000000000001</c:v>
                </c:pt>
                <c:pt idx="7">
                  <c:v>0.29399999999999998</c:v>
                </c:pt>
                <c:pt idx="8">
                  <c:v>0.16699999999999998</c:v>
                </c:pt>
                <c:pt idx="9">
                  <c:v>0.27777777777777779</c:v>
                </c:pt>
                <c:pt idx="10">
                  <c:v>0.21052631578947367</c:v>
                </c:pt>
                <c:pt idx="11">
                  <c:v>0.29411764705882354</c:v>
                </c:pt>
                <c:pt idx="12">
                  <c:v>0.10526315789473684</c:v>
                </c:pt>
                <c:pt idx="13">
                  <c:v>0.16666666666666666</c:v>
                </c:pt>
                <c:pt idx="14">
                  <c:v>0.23809523809523808</c:v>
                </c:pt>
                <c:pt idx="15">
                  <c:v>0.14285714285714285</c:v>
                </c:pt>
                <c:pt idx="16">
                  <c:v>0.23076923076923075</c:v>
                </c:pt>
                <c:pt idx="17">
                  <c:v>0.45419847328244273</c:v>
                </c:pt>
                <c:pt idx="18">
                  <c:v>0.5</c:v>
                </c:pt>
                <c:pt idx="19">
                  <c:v>0.38447319778188549</c:v>
                </c:pt>
                <c:pt idx="20">
                  <c:v>0.5</c:v>
                </c:pt>
                <c:pt idx="21">
                  <c:v>0.44444444444444442</c:v>
                </c:pt>
                <c:pt idx="22">
                  <c:v>0.33333333333333331</c:v>
                </c:pt>
                <c:pt idx="23">
                  <c:v>0.42857142857142855</c:v>
                </c:pt>
                <c:pt idx="24">
                  <c:v>0.44444444444444442</c:v>
                </c:pt>
                <c:pt idx="25">
                  <c:v>0.22222222222222221</c:v>
                </c:pt>
                <c:pt idx="26">
                  <c:v>0.375</c:v>
                </c:pt>
                <c:pt idx="27">
                  <c:v>0.2857142857142857</c:v>
                </c:pt>
                <c:pt idx="28">
                  <c:v>0.16666666666666666</c:v>
                </c:pt>
                <c:pt idx="29">
                  <c:v>0.55555555555555558</c:v>
                </c:pt>
                <c:pt idx="30">
                  <c:v>0.75</c:v>
                </c:pt>
                <c:pt idx="31">
                  <c:v>0.625</c:v>
                </c:pt>
                <c:pt idx="32">
                  <c:v>0.33333333333333331</c:v>
                </c:pt>
                <c:pt idx="33">
                  <c:v>0.44444444444444442</c:v>
                </c:pt>
                <c:pt idx="34">
                  <c:v>0.42857142857142855</c:v>
                </c:pt>
                <c:pt idx="35">
                  <c:v>0.33333333333333331</c:v>
                </c:pt>
                <c:pt idx="36">
                  <c:v>0.30000000000000004</c:v>
                </c:pt>
                <c:pt idx="37">
                  <c:v>0.1111111111111111</c:v>
                </c:pt>
                <c:pt idx="38">
                  <c:v>0.79999999999999993</c:v>
                </c:pt>
                <c:pt idx="39">
                  <c:v>0.25</c:v>
                </c:pt>
                <c:pt idx="40">
                  <c:v>0.1111111111111111</c:v>
                </c:pt>
                <c:pt idx="41">
                  <c:v>0.33333333333333331</c:v>
                </c:pt>
                <c:pt idx="42">
                  <c:v>0.33333333333333331</c:v>
                </c:pt>
                <c:pt idx="43">
                  <c:v>0</c:v>
                </c:pt>
                <c:pt idx="44">
                  <c:v>0</c:v>
                </c:pt>
                <c:pt idx="45">
                  <c:v>0.33333333333333331</c:v>
                </c:pt>
                <c:pt idx="46">
                  <c:v>0</c:v>
                </c:pt>
                <c:pt idx="47">
                  <c:v>0.16666666666666674</c:v>
                </c:pt>
                <c:pt idx="48">
                  <c:v>0.28571428571428603</c:v>
                </c:pt>
                <c:pt idx="49">
                  <c:v>0.8</c:v>
                </c:pt>
                <c:pt idx="50">
                  <c:v>0.33333333333333398</c:v>
                </c:pt>
                <c:pt idx="51">
                  <c:v>0.28571428571428598</c:v>
                </c:pt>
                <c:pt idx="52">
                  <c:v>0.42857142857142899</c:v>
                </c:pt>
                <c:pt idx="53">
                  <c:v>0.14285714285714299</c:v>
                </c:pt>
                <c:pt idx="54">
                  <c:v>0.4</c:v>
                </c:pt>
                <c:pt idx="55">
                  <c:v>0.5</c:v>
                </c:pt>
                <c:pt idx="56">
                  <c:v>0</c:v>
                </c:pt>
                <c:pt idx="57">
                  <c:v>0.33333333333333298</c:v>
                </c:pt>
                <c:pt idx="58">
                  <c:v>0.4</c:v>
                </c:pt>
                <c:pt idx="59">
                  <c:v>0.5</c:v>
                </c:pt>
                <c:pt idx="60">
                  <c:v>0.375</c:v>
                </c:pt>
                <c:pt idx="61">
                  <c:v>0.54545454545454586</c:v>
                </c:pt>
                <c:pt idx="62">
                  <c:v>0.25</c:v>
                </c:pt>
                <c:pt idx="63">
                  <c:v>0.5</c:v>
                </c:pt>
                <c:pt idx="64">
                  <c:v>0.375</c:v>
                </c:pt>
                <c:pt idx="65">
                  <c:v>0.44444444444444398</c:v>
                </c:pt>
                <c:pt idx="66">
                  <c:v>0.22222222222222199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DF-489E-B50D-DE496A0AD4CC}"/>
            </c:ext>
          </c:extLst>
        </c:ser>
        <c:ser>
          <c:idx val="1"/>
          <c:order val="1"/>
          <c:tx>
            <c:strRef>
              <c:f>'G12'!$C$6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'G12'!$C$7:$C$190</c:f>
              <c:numCache>
                <c:formatCode>0.0%</c:formatCode>
                <c:ptCount val="184"/>
                <c:pt idx="0">
                  <c:v>0.57142859999999995</c:v>
                </c:pt>
                <c:pt idx="1">
                  <c:v>0.73333329999999997</c:v>
                </c:pt>
                <c:pt idx="2">
                  <c:v>0.76470590000000005</c:v>
                </c:pt>
                <c:pt idx="3">
                  <c:v>0.64300000000000002</c:v>
                </c:pt>
                <c:pt idx="4">
                  <c:v>0.44400000000000001</c:v>
                </c:pt>
                <c:pt idx="5">
                  <c:v>0.63200000000000001</c:v>
                </c:pt>
                <c:pt idx="6">
                  <c:v>0.55600000000000005</c:v>
                </c:pt>
                <c:pt idx="7">
                  <c:v>0.70599999999999996</c:v>
                </c:pt>
                <c:pt idx="8">
                  <c:v>0.83299999999999996</c:v>
                </c:pt>
                <c:pt idx="9">
                  <c:v>0.72222222222222221</c:v>
                </c:pt>
                <c:pt idx="10">
                  <c:v>0.78947368421052633</c:v>
                </c:pt>
                <c:pt idx="11">
                  <c:v>0.6470588235294118</c:v>
                </c:pt>
                <c:pt idx="12">
                  <c:v>0.68421052631578949</c:v>
                </c:pt>
                <c:pt idx="13">
                  <c:v>0.72222222222222221</c:v>
                </c:pt>
                <c:pt idx="14">
                  <c:v>0.66666666666666663</c:v>
                </c:pt>
                <c:pt idx="15">
                  <c:v>0.80952380952380953</c:v>
                </c:pt>
                <c:pt idx="16">
                  <c:v>0.76923076923076916</c:v>
                </c:pt>
                <c:pt idx="17">
                  <c:v>0.54580152671755733</c:v>
                </c:pt>
                <c:pt idx="18">
                  <c:v>0.33300000000000002</c:v>
                </c:pt>
                <c:pt idx="19">
                  <c:v>0.61552680221811462</c:v>
                </c:pt>
                <c:pt idx="20">
                  <c:v>0.41699999999999998</c:v>
                </c:pt>
                <c:pt idx="21">
                  <c:v>0.55555555555555558</c:v>
                </c:pt>
                <c:pt idx="22">
                  <c:v>0.66666666666666663</c:v>
                </c:pt>
                <c:pt idx="23">
                  <c:v>0.5714285714285714</c:v>
                </c:pt>
                <c:pt idx="24">
                  <c:v>0.44444444444444442</c:v>
                </c:pt>
                <c:pt idx="25">
                  <c:v>0.77777777777777779</c:v>
                </c:pt>
                <c:pt idx="26">
                  <c:v>0.5</c:v>
                </c:pt>
                <c:pt idx="27">
                  <c:v>0.7142857142857143</c:v>
                </c:pt>
                <c:pt idx="28">
                  <c:v>0.83333333333333337</c:v>
                </c:pt>
                <c:pt idx="29">
                  <c:v>0.44444444444444442</c:v>
                </c:pt>
                <c:pt idx="30">
                  <c:v>0.25</c:v>
                </c:pt>
                <c:pt idx="31">
                  <c:v>0.375</c:v>
                </c:pt>
                <c:pt idx="32">
                  <c:v>0.66666666666666663</c:v>
                </c:pt>
                <c:pt idx="33">
                  <c:v>0.55555555555555558</c:v>
                </c:pt>
                <c:pt idx="34">
                  <c:v>0.2857142857142857</c:v>
                </c:pt>
                <c:pt idx="35">
                  <c:v>0.66666666666666663</c:v>
                </c:pt>
                <c:pt idx="36">
                  <c:v>0.7</c:v>
                </c:pt>
                <c:pt idx="37">
                  <c:v>0.88888888888888884</c:v>
                </c:pt>
                <c:pt idx="38">
                  <c:v>0</c:v>
                </c:pt>
                <c:pt idx="39">
                  <c:v>0.75</c:v>
                </c:pt>
                <c:pt idx="40">
                  <c:v>0.88888888888888884</c:v>
                </c:pt>
                <c:pt idx="41">
                  <c:v>0.66666666666666663</c:v>
                </c:pt>
                <c:pt idx="42">
                  <c:v>0.66666666666666663</c:v>
                </c:pt>
                <c:pt idx="43">
                  <c:v>0.8571428571428571</c:v>
                </c:pt>
                <c:pt idx="44">
                  <c:v>0.75</c:v>
                </c:pt>
                <c:pt idx="45">
                  <c:v>0.66666666666666663</c:v>
                </c:pt>
                <c:pt idx="46">
                  <c:v>1</c:v>
                </c:pt>
                <c:pt idx="47">
                  <c:v>0.66666666666666652</c:v>
                </c:pt>
                <c:pt idx="48">
                  <c:v>0.71428571428571408</c:v>
                </c:pt>
                <c:pt idx="49">
                  <c:v>0</c:v>
                </c:pt>
                <c:pt idx="50">
                  <c:v>0.16666666666666699</c:v>
                </c:pt>
                <c:pt idx="51">
                  <c:v>0.42857142857142899</c:v>
                </c:pt>
                <c:pt idx="52">
                  <c:v>0.57142857142857195</c:v>
                </c:pt>
                <c:pt idx="53">
                  <c:v>0.71428571428571397</c:v>
                </c:pt>
                <c:pt idx="54">
                  <c:v>0.6</c:v>
                </c:pt>
                <c:pt idx="55">
                  <c:v>0.33333333333333298</c:v>
                </c:pt>
                <c:pt idx="56">
                  <c:v>0.85714285714285698</c:v>
                </c:pt>
                <c:pt idx="57">
                  <c:v>0.5</c:v>
                </c:pt>
                <c:pt idx="58">
                  <c:v>0.6</c:v>
                </c:pt>
                <c:pt idx="59">
                  <c:v>0.5</c:v>
                </c:pt>
                <c:pt idx="60">
                  <c:v>0.625</c:v>
                </c:pt>
                <c:pt idx="61">
                  <c:v>0.45454545454545497</c:v>
                </c:pt>
                <c:pt idx="62">
                  <c:v>0.75</c:v>
                </c:pt>
                <c:pt idx="63">
                  <c:v>0.5</c:v>
                </c:pt>
                <c:pt idx="64">
                  <c:v>0.625</c:v>
                </c:pt>
                <c:pt idx="65">
                  <c:v>0.55555555555555602</c:v>
                </c:pt>
                <c:pt idx="66">
                  <c:v>0.77777777777777801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DF-489E-B50D-DE496A0AD4CC}"/>
            </c:ext>
          </c:extLst>
        </c:ser>
        <c:ser>
          <c:idx val="2"/>
          <c:order val="2"/>
          <c:tx>
            <c:strRef>
              <c:f>'G12'!$D$6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</c:numCache>
            </c:numRef>
          </c:cat>
          <c:val>
            <c:numRef>
              <c:f>'G12'!$D$7:$D$190</c:f>
              <c:numCache>
                <c:formatCode>0.0%</c:formatCode>
                <c:ptCount val="184"/>
                <c:pt idx="0">
                  <c:v>0</c:v>
                </c:pt>
                <c:pt idx="1">
                  <c:v>6.6666669999999997E-2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5.8823529411764705E-2</c:v>
                </c:pt>
                <c:pt idx="12">
                  <c:v>0.21052631578947367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4.7619047619047616E-2</c:v>
                </c:pt>
                <c:pt idx="16">
                  <c:v>0</c:v>
                </c:pt>
                <c:pt idx="17">
                  <c:v>0</c:v>
                </c:pt>
                <c:pt idx="18">
                  <c:v>0.16699999999999998</c:v>
                </c:pt>
                <c:pt idx="19">
                  <c:v>0</c:v>
                </c:pt>
                <c:pt idx="20">
                  <c:v>8.3000000000000004E-2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0.1111111111111111</c:v>
                </c:pt>
                <c:pt idx="25">
                  <c:v>0</c:v>
                </c:pt>
                <c:pt idx="26">
                  <c:v>0.125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0.2857142857142857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0.14285714285714285</c:v>
                </c:pt>
                <c:pt idx="44">
                  <c:v>0.25</c:v>
                </c:pt>
                <c:pt idx="45">
                  <c:v>0</c:v>
                </c:pt>
                <c:pt idx="46">
                  <c:v>0</c:v>
                </c:pt>
                <c:pt idx="47">
                  <c:v>0.16666666666666674</c:v>
                </c:pt>
                <c:pt idx="48">
                  <c:v>0</c:v>
                </c:pt>
                <c:pt idx="49">
                  <c:v>0.2</c:v>
                </c:pt>
                <c:pt idx="50">
                  <c:v>0.5</c:v>
                </c:pt>
                <c:pt idx="51">
                  <c:v>0.28571428571428598</c:v>
                </c:pt>
                <c:pt idx="52">
                  <c:v>0</c:v>
                </c:pt>
                <c:pt idx="53">
                  <c:v>0.14285714285714299</c:v>
                </c:pt>
                <c:pt idx="54">
                  <c:v>0</c:v>
                </c:pt>
                <c:pt idx="55">
                  <c:v>0.16666666666666699</c:v>
                </c:pt>
                <c:pt idx="56">
                  <c:v>0.14285714285714299</c:v>
                </c:pt>
                <c:pt idx="57">
                  <c:v>0.16666666666666699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DF-489E-B50D-DE496A0AD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84960"/>
        <c:axId val="626785520"/>
      </c:barChart>
      <c:dateAx>
        <c:axId val="626784960"/>
        <c:scaling>
          <c:orientation val="minMax"/>
          <c:min val="42614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26785520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62678552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8496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41504066988075"/>
          <c:y val="0.94227519786994041"/>
          <c:w val="0.53491035044162227"/>
          <c:h val="5.772472461469611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79768239324237E-2"/>
          <c:y val="0.21870547030180951"/>
          <c:w val="0.87043528391224834"/>
          <c:h val="0.69122402875456468"/>
        </c:manualLayout>
      </c:layou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</c:numCache>
            </c:numRef>
          </c:cat>
          <c:val>
            <c:numRef>
              <c:f>'G1'!$E$10:$E$200</c:f>
              <c:numCache>
                <c:formatCode>0.00</c:formatCode>
                <c:ptCount val="191"/>
                <c:pt idx="0">
                  <c:v>-25.366669212108189</c:v>
                </c:pt>
                <c:pt idx="1">
                  <c:v>-14.146272246849984</c:v>
                </c:pt>
                <c:pt idx="2">
                  <c:v>-12.548385500673334</c:v>
                </c:pt>
                <c:pt idx="3">
                  <c:v>-17.934611947184777</c:v>
                </c:pt>
                <c:pt idx="4">
                  <c:v>2.3273755389688033</c:v>
                </c:pt>
                <c:pt idx="5">
                  <c:v>21.830743748299952</c:v>
                </c:pt>
                <c:pt idx="6">
                  <c:v>48.923023552112419</c:v>
                </c:pt>
                <c:pt idx="7">
                  <c:v>55.327510635406561</c:v>
                </c:pt>
                <c:pt idx="8">
                  <c:v>13.044764596413369</c:v>
                </c:pt>
                <c:pt idx="9">
                  <c:v>31.621557242613296</c:v>
                </c:pt>
                <c:pt idx="10">
                  <c:v>43.515948418326772</c:v>
                </c:pt>
                <c:pt idx="11">
                  <c:v>16.252556407540659</c:v>
                </c:pt>
                <c:pt idx="12">
                  <c:v>14.3595575700231</c:v>
                </c:pt>
                <c:pt idx="13">
                  <c:v>0.29691490271196219</c:v>
                </c:pt>
                <c:pt idx="14">
                  <c:v>-6.2192621662344907</c:v>
                </c:pt>
                <c:pt idx="15">
                  <c:v>9.1148838596783897</c:v>
                </c:pt>
                <c:pt idx="16">
                  <c:v>-36.15847330979885</c:v>
                </c:pt>
                <c:pt idx="17">
                  <c:v>3.2480111607320441</c:v>
                </c:pt>
                <c:pt idx="18">
                  <c:v>6.9419764304857257</c:v>
                </c:pt>
                <c:pt idx="19">
                  <c:v>14.009277407120205</c:v>
                </c:pt>
                <c:pt idx="20">
                  <c:v>-15.788308154450286</c:v>
                </c:pt>
                <c:pt idx="21">
                  <c:v>11.565837357775749</c:v>
                </c:pt>
                <c:pt idx="22">
                  <c:v>11.26667503824088</c:v>
                </c:pt>
                <c:pt idx="23">
                  <c:v>31.233607797758939</c:v>
                </c:pt>
                <c:pt idx="24">
                  <c:v>26.328290183640888</c:v>
                </c:pt>
                <c:pt idx="25">
                  <c:v>7.9001231751041994</c:v>
                </c:pt>
                <c:pt idx="26">
                  <c:v>23.951941011098622</c:v>
                </c:pt>
                <c:pt idx="27">
                  <c:v>43.297234181871112</c:v>
                </c:pt>
                <c:pt idx="28">
                  <c:v>-24.958106894358451</c:v>
                </c:pt>
                <c:pt idx="29">
                  <c:v>-13.225571434264669</c:v>
                </c:pt>
                <c:pt idx="30">
                  <c:v>-30.821415075877002</c:v>
                </c:pt>
                <c:pt idx="31">
                  <c:v>-8.1121805229023938</c:v>
                </c:pt>
                <c:pt idx="32">
                  <c:v>-31.332650891390916</c:v>
                </c:pt>
                <c:pt idx="33">
                  <c:v>-11.85607100308037</c:v>
                </c:pt>
                <c:pt idx="34">
                  <c:v>-31.327852736227886</c:v>
                </c:pt>
                <c:pt idx="35">
                  <c:v>-17.884596410612534</c:v>
                </c:pt>
                <c:pt idx="36">
                  <c:v>-23.502840197456898</c:v>
                </c:pt>
                <c:pt idx="37">
                  <c:v>-2.0346853476509685</c:v>
                </c:pt>
                <c:pt idx="38">
                  <c:v>-0.69310991976993985</c:v>
                </c:pt>
                <c:pt idx="39">
                  <c:v>21.343620169433951</c:v>
                </c:pt>
                <c:pt idx="40">
                  <c:v>10.667138196058158</c:v>
                </c:pt>
                <c:pt idx="41">
                  <c:v>35.418619490178791</c:v>
                </c:pt>
                <c:pt idx="42">
                  <c:v>44.415407693542647</c:v>
                </c:pt>
                <c:pt idx="43">
                  <c:v>-13.743765894798127</c:v>
                </c:pt>
                <c:pt idx="44">
                  <c:v>31.740393146366447</c:v>
                </c:pt>
                <c:pt idx="45">
                  <c:v>5.513695644980336</c:v>
                </c:pt>
                <c:pt idx="46">
                  <c:v>-46.110301485860703</c:v>
                </c:pt>
                <c:pt idx="47">
                  <c:v>-21.054085467073179</c:v>
                </c:pt>
                <c:pt idx="48">
                  <c:v>16.106905738948452</c:v>
                </c:pt>
                <c:pt idx="49">
                  <c:v>41.014754906853994</c:v>
                </c:pt>
                <c:pt idx="50">
                  <c:v>43.507140718725992</c:v>
                </c:pt>
                <c:pt idx="51">
                  <c:v>27.598254187796861</c:v>
                </c:pt>
                <c:pt idx="52">
                  <c:v>24.757797636924884</c:v>
                </c:pt>
                <c:pt idx="53">
                  <c:v>43.217334487044788</c:v>
                </c:pt>
                <c:pt idx="54">
                  <c:v>1.0140193851693948</c:v>
                </c:pt>
                <c:pt idx="55">
                  <c:v>-28.543756440473622</c:v>
                </c:pt>
                <c:pt idx="56">
                  <c:v>-34.720453771920354</c:v>
                </c:pt>
                <c:pt idx="57">
                  <c:v>-25.532302200793556</c:v>
                </c:pt>
                <c:pt idx="58">
                  <c:v>-37.396146990406223</c:v>
                </c:pt>
                <c:pt idx="59">
                  <c:v>-37.561249855185842</c:v>
                </c:pt>
                <c:pt idx="60">
                  <c:v>-31.881746099569611</c:v>
                </c:pt>
                <c:pt idx="61">
                  <c:v>0.44600905112346001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C9-4A4F-B211-B3570D7CD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5964448"/>
        <c:axId val="365963888"/>
      </c:lineChart>
      <c:dateAx>
        <c:axId val="365964448"/>
        <c:scaling>
          <c:orientation val="minMax"/>
          <c:min val="42156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65963888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365963888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103333920265473E-2"/>
              <c:y val="2.1463987520735383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659644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985694457465259"/>
          <c:y val="2.7908477604882326E-2"/>
          <c:w val="0.44083868899931022"/>
          <c:h val="0.795347877128231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'G13'!$B$7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C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'G13'!$A$8:$A$14</c15:sqref>
                  </c15:fullRef>
                </c:ext>
              </c:extLst>
              <c:f>('G13'!$A$8:$A$11,'G13'!$A$13:$A$14)</c:f>
              <c:strCache>
                <c:ptCount val="6"/>
                <c:pt idx="0">
                  <c:v>El flujo de caja proyectado</c:v>
                </c:pt>
                <c:pt idx="1">
                  <c:v>La relación deuda-patrimonio o deuda-activos de la empresa o persona natural</c:v>
                </c:pt>
                <c:pt idx="2">
                  <c:v>La historia de crédito del cliente</c:v>
                </c:pt>
                <c:pt idx="3">
                  <c:v>Las utilidades o ingresos recientes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'G13'!$B$8:$B$14</c15:sqref>
                  </c15:fullRef>
                </c:ext>
              </c:extLst>
              <c:f>('G13'!$B$8:$B$11,'G13'!$B$13:$B$14)</c:f>
              <c:numCache>
                <c:formatCode>0.00</c:formatCode>
                <c:ptCount val="6"/>
                <c:pt idx="0">
                  <c:v>23.975468975468999</c:v>
                </c:pt>
                <c:pt idx="1">
                  <c:v>19.992784992785001</c:v>
                </c:pt>
                <c:pt idx="2">
                  <c:v>18.138528138528102</c:v>
                </c:pt>
                <c:pt idx="3">
                  <c:v>17.373737373737399</c:v>
                </c:pt>
                <c:pt idx="4">
                  <c:v>6.5079365079365097</c:v>
                </c:pt>
                <c:pt idx="5">
                  <c:v>3.9393939393939399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1-474F-82E9-C049ABF6067E}"/>
            </c:ext>
          </c:extLst>
        </c:ser>
        <c:ser>
          <c:idx val="1"/>
          <c:order val="1"/>
          <c:tx>
            <c:strRef>
              <c:f>'G13'!$C$7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EAB2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'G13'!$A$8:$A$14</c15:sqref>
                  </c15:fullRef>
                </c:ext>
              </c:extLst>
              <c:f>('G13'!$A$8:$A$11,'G13'!$A$13:$A$14)</c:f>
              <c:strCache>
                <c:ptCount val="6"/>
                <c:pt idx="0">
                  <c:v>El flujo de caja proyectado</c:v>
                </c:pt>
                <c:pt idx="1">
                  <c:v>La relación deuda-patrimonio o deuda-activos de la empresa o persona natural</c:v>
                </c:pt>
                <c:pt idx="2">
                  <c:v>La historia de crédito del cliente</c:v>
                </c:pt>
                <c:pt idx="3">
                  <c:v>Las utilidades o ingresos recientes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'G13'!$C$8:$C$14</c15:sqref>
                  </c15:fullRef>
                </c:ext>
              </c:extLst>
              <c:f>('G13'!$C$8:$C$11,'G13'!$C$13:$C$14)</c:f>
              <c:numCache>
                <c:formatCode>0.00</c:formatCode>
                <c:ptCount val="6"/>
                <c:pt idx="0">
                  <c:v>8.3333333333333304</c:v>
                </c:pt>
                <c:pt idx="1">
                  <c:v>4.1666666666666696</c:v>
                </c:pt>
                <c:pt idx="2">
                  <c:v>41.6666666666667</c:v>
                </c:pt>
                <c:pt idx="3">
                  <c:v>37.5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1-474F-82E9-C049ABF6067E}"/>
            </c:ext>
          </c:extLst>
        </c:ser>
        <c:ser>
          <c:idx val="2"/>
          <c:order val="2"/>
          <c:tx>
            <c:strRef>
              <c:f>'G13'!$D$7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B7-4A1D-BBBA-27341B1B39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7F7F7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'G13'!$A$8:$A$14</c15:sqref>
                  </c15:fullRef>
                </c:ext>
              </c:extLst>
              <c:f>('G13'!$A$8:$A$11,'G13'!$A$13:$A$14)</c:f>
              <c:strCache>
                <c:ptCount val="6"/>
                <c:pt idx="0">
                  <c:v>El flujo de caja proyectado</c:v>
                </c:pt>
                <c:pt idx="1">
                  <c:v>La relación deuda-patrimonio o deuda-activos de la empresa o persona natural</c:v>
                </c:pt>
                <c:pt idx="2">
                  <c:v>La historia de crédito del cliente</c:v>
                </c:pt>
                <c:pt idx="3">
                  <c:v>Las utilidades o ingresos recientes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'G13'!$D$8:$D$14</c15:sqref>
                  </c15:fullRef>
                </c:ext>
              </c:extLst>
              <c:f>('G13'!$D$8:$D$11,'G13'!$D$13:$D$14)</c:f>
              <c:numCache>
                <c:formatCode>0.00</c:formatCode>
                <c:ptCount val="6"/>
                <c:pt idx="0">
                  <c:v>11.1111111111111</c:v>
                </c:pt>
                <c:pt idx="1">
                  <c:v>11.1111111111111</c:v>
                </c:pt>
                <c:pt idx="2">
                  <c:v>50</c:v>
                </c:pt>
                <c:pt idx="3">
                  <c:v>16.6666666666667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1-474F-82E9-C049ABF60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26789440"/>
        <c:axId val="582624928"/>
      </c:barChart>
      <c:catAx>
        <c:axId val="626789440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582624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82624928"/>
        <c:scaling>
          <c:orientation val="minMax"/>
        </c:scaling>
        <c:delete val="0"/>
        <c:axPos val="b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6789440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93527006648667665"/>
          <c:w val="1"/>
          <c:h val="4.77584714801707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 alignWithMargins="0"/>
    <c:pageMargins b="1" l="0.75000000000001266" r="0.75000000000001266" t="1" header="0" footer="0"/>
    <c:pageSetup orientation="landscape"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4610673665799"/>
          <c:y val="8.9511468409106232E-2"/>
          <c:w val="0.82872725064246078"/>
          <c:h val="0.635566346723492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'G14'!$B$7</c:f>
              <c:strCache>
                <c:ptCount val="1"/>
                <c:pt idx="0">
                  <c:v>mar-24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E0000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'G14'!$A$14:$A$18</c:f>
              <c:strCache>
                <c:ptCount val="5"/>
                <c:pt idx="0">
                  <c:v>Capacidad de pago de los clientes existentes</c:v>
                </c:pt>
                <c:pt idx="1">
                  <c:v>Costo de los recursos captados</c:v>
                </c:pt>
                <c:pt idx="2">
                  <c:v>Falta de interés por parte del cliente</c:v>
                </c:pt>
                <c:pt idx="3">
                  <c:v>Escasez de proyectos</c:v>
                </c:pt>
                <c:pt idx="4">
                  <c:v>Actividad económica del cliente</c:v>
                </c:pt>
              </c:strCache>
            </c:strRef>
          </c:cat>
          <c:val>
            <c:numRef>
              <c:f>'G14'!$B$14:$B$18</c:f>
              <c:numCache>
                <c:formatCode>0.0</c:formatCode>
                <c:ptCount val="5"/>
                <c:pt idx="0" formatCode="_(* #,##0.0_);_(* \(#,##0.0\);_(* &quot;-&quot;??_);_(@_)">
                  <c:v>33.3333333333333</c:v>
                </c:pt>
                <c:pt idx="1">
                  <c:v>23.3333333333333</c:v>
                </c:pt>
                <c:pt idx="2">
                  <c:v>13.3333333333333</c:v>
                </c:pt>
                <c:pt idx="3">
                  <c:v>6.6666666666666696</c:v>
                </c:pt>
                <c:pt idx="4" formatCode="_(* #,##0.0_);_(* \(#,##0.0\);_(* &quot;-&quot;??_);_(@_)">
                  <c:v>3.3333333333333299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0-4034-B032-27B4151EBAEE}"/>
            </c:ext>
          </c:extLst>
        </c:ser>
        <c:ser>
          <c:idx val="2"/>
          <c:order val="1"/>
          <c:tx>
            <c:strRef>
              <c:f>'G14'!$C$7</c:f>
              <c:strCache>
                <c:ptCount val="1"/>
                <c:pt idx="0">
                  <c:v>jun-24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'G14'!$A$14:$A$18</c:f>
              <c:strCache>
                <c:ptCount val="5"/>
                <c:pt idx="0">
                  <c:v>Capacidad de pago de los clientes existentes</c:v>
                </c:pt>
                <c:pt idx="1">
                  <c:v>Costo de los recursos captados</c:v>
                </c:pt>
                <c:pt idx="2">
                  <c:v>Falta de interés por parte del cliente</c:v>
                </c:pt>
                <c:pt idx="3">
                  <c:v>Escasez de proyectos</c:v>
                </c:pt>
                <c:pt idx="4">
                  <c:v>Actividad económica del cliente</c:v>
                </c:pt>
              </c:strCache>
            </c:strRef>
          </c:cat>
          <c:val>
            <c:numRef>
              <c:f>'G14'!$C$14:$C$18</c:f>
              <c:numCache>
                <c:formatCode>_(* #,##0.0_);_(* \(#,##0.0\);_(* "-"??_);_(@_)</c:formatCode>
                <c:ptCount val="5"/>
                <c:pt idx="0">
                  <c:v>50</c:v>
                </c:pt>
                <c:pt idx="1">
                  <c:v>29.166666666666703</c:v>
                </c:pt>
                <c:pt idx="2">
                  <c:v>16.6666666666667</c:v>
                </c:pt>
                <c:pt idx="3">
                  <c:v>4.1666666666666696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0-4034-B032-27B4151EB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32208"/>
        <c:axId val="582632768"/>
      </c:barChart>
      <c:catAx>
        <c:axId val="582632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2768"/>
        <c:crosses val="autoZero"/>
        <c:auto val="1"/>
        <c:lblAlgn val="ctr"/>
        <c:lblOffset val="100"/>
        <c:noMultiLvlLbl val="0"/>
      </c:catAx>
      <c:valAx>
        <c:axId val="58263276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2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1106735603079218E-2"/>
          <c:y val="0.9435258248429379"/>
          <c:w val="0.92867007515468114"/>
          <c:h val="5.515781660746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8214444751018"/>
          <c:y val="0.11365598297994711"/>
          <c:w val="0.81767058189232056"/>
          <c:h val="0.61479322712664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'G14'!$B$7</c:f>
              <c:strCache>
                <c:ptCount val="1"/>
                <c:pt idx="0">
                  <c:v>mar-24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'G14'!$A$20:$A$24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los nuevos clientes</c:v>
                </c:pt>
                <c:pt idx="2">
                  <c:v>Falta de interés por parte del cliente</c:v>
                </c:pt>
                <c:pt idx="3">
                  <c:v>Costo de los recursos captados</c:v>
                </c:pt>
                <c:pt idx="4">
                  <c:v>Medidas adoptadas por los entes reguladores</c:v>
                </c:pt>
              </c:strCache>
            </c:strRef>
          </c:cat>
          <c:val>
            <c:numRef>
              <c:f>'G14'!$B$20:$B$24</c:f>
              <c:numCache>
                <c:formatCode>General</c:formatCode>
                <c:ptCount val="5"/>
                <c:pt idx="0" formatCode="_(* #,##0.0_);_(* \(#,##0.0\);_(* &quot;-&quot;??_);_(@_)">
                  <c:v>50</c:v>
                </c:pt>
                <c:pt idx="1">
                  <c:v>12.5</c:v>
                </c:pt>
                <c:pt idx="2" formatCode="_(* #,##0.0_);_(* \(#,##0.0\);_(* &quot;-&quot;??_);_(@_)">
                  <c:v>0</c:v>
                </c:pt>
                <c:pt idx="3" formatCode="_(* #,##0.0_);_(* \(#,##0.0\);_(* &quot;-&quot;??_);_(@_)">
                  <c:v>12.5</c:v>
                </c:pt>
                <c:pt idx="4" formatCode="_(* #,##0.0_);_(* \(#,##0.0\);_(* &quot;-&quot;??_);_(@_)">
                  <c:v>8.3333333333333304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C4-4BF1-8AAD-6A87D2BAB602}"/>
            </c:ext>
          </c:extLst>
        </c:ser>
        <c:ser>
          <c:idx val="3"/>
          <c:order val="1"/>
          <c:tx>
            <c:strRef>
              <c:f>'G14'!$C$7</c:f>
              <c:strCache>
                <c:ptCount val="1"/>
                <c:pt idx="0">
                  <c:v>jun-24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'G14'!$A$20:$A$24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los nuevos clientes</c:v>
                </c:pt>
                <c:pt idx="2">
                  <c:v>Falta de interés por parte del cliente</c:v>
                </c:pt>
                <c:pt idx="3">
                  <c:v>Costo de los recursos captados</c:v>
                </c:pt>
                <c:pt idx="4">
                  <c:v>Medidas adoptadas por los entes reguladores</c:v>
                </c:pt>
              </c:strCache>
            </c:strRef>
          </c:cat>
          <c:val>
            <c:numRef>
              <c:f>'G14'!$C$20:$C$24</c:f>
              <c:numCache>
                <c:formatCode>_(* #,##0.0_);_(* \(#,##0.0\);_(* "-"??_);_(@_)</c:formatCode>
                <c:ptCount val="5"/>
                <c:pt idx="0">
                  <c:v>50</c:v>
                </c:pt>
                <c:pt idx="1">
                  <c:v>22.2222222222222</c:v>
                </c:pt>
                <c:pt idx="2">
                  <c:v>16.6666666666667</c:v>
                </c:pt>
                <c:pt idx="3">
                  <c:v>5.5555555555555598</c:v>
                </c:pt>
                <c:pt idx="4">
                  <c:v>5.5555555555555598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C4-4BF1-8AAD-6A87D2BAB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36128"/>
        <c:axId val="582636688"/>
      </c:barChart>
      <c:catAx>
        <c:axId val="582636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6688"/>
        <c:crosses val="autoZero"/>
        <c:auto val="1"/>
        <c:lblAlgn val="ctr"/>
        <c:lblOffset val="100"/>
        <c:noMultiLvlLbl val="0"/>
      </c:catAx>
      <c:valAx>
        <c:axId val="58263668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612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7853026546434372"/>
          <c:y val="0.92556262556531133"/>
          <c:w val="0.71189700358075936"/>
          <c:h val="7.11326474384307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97399843987414E-2"/>
          <c:y val="0.16581993185501667"/>
          <c:w val="0.91858504751051262"/>
          <c:h val="0.554146865673672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'G14'!$B$7</c:f>
              <c:strCache>
                <c:ptCount val="1"/>
                <c:pt idx="0">
                  <c:v>mar-24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'G14'!$A$8:$A$12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Niveles de capital del cliente</c:v>
                </c:pt>
                <c:pt idx="3">
                  <c:v>Costo de los recursos captados</c:v>
                </c:pt>
                <c:pt idx="4">
                  <c:v>Falta de información financiera de los nuevos clientes</c:v>
                </c:pt>
              </c:strCache>
            </c:strRef>
          </c:cat>
          <c:val>
            <c:numRef>
              <c:f>'G14'!$B$8:$B$12</c:f>
              <c:numCache>
                <c:formatCode>_(* #,##0.0_);_(* \(#,##0.0\);_(* "-"??_);_(@_)</c:formatCode>
                <c:ptCount val="5"/>
                <c:pt idx="0">
                  <c:v>35.294117647058798</c:v>
                </c:pt>
                <c:pt idx="1">
                  <c:v>13.235294117647101</c:v>
                </c:pt>
                <c:pt idx="2">
                  <c:v>4.9197860962566802</c:v>
                </c:pt>
                <c:pt idx="3">
                  <c:v>6.2121212121212102</c:v>
                </c:pt>
                <c:pt idx="4">
                  <c:v>5.2139037433155098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8F-4B0E-92EA-42DBA4E7465C}"/>
            </c:ext>
          </c:extLst>
        </c:ser>
        <c:ser>
          <c:idx val="3"/>
          <c:order val="1"/>
          <c:tx>
            <c:strRef>
              <c:f>'G14'!$C$7</c:f>
              <c:strCache>
                <c:ptCount val="1"/>
                <c:pt idx="0">
                  <c:v>jun-24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108D73F5-1467-4202-94E2-0DFA88011A2E}" type="VALUE">
                      <a:rPr lang="en-US">
                        <a:solidFill>
                          <a:schemeClr val="accent2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C8F-4B0E-92EA-42DBA4E746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'G14'!$A$8:$A$12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Niveles de capital del cliente</c:v>
                </c:pt>
                <c:pt idx="3">
                  <c:v>Costo de los recursos captados</c:v>
                </c:pt>
                <c:pt idx="4">
                  <c:v>Falta de información financiera de los nuevos clientes</c:v>
                </c:pt>
              </c:strCache>
            </c:strRef>
          </c:cat>
          <c:val>
            <c:numRef>
              <c:f>'G14'!$C$8:$C$12</c:f>
              <c:numCache>
                <c:formatCode>_(* #,##0.0_);_(* \(#,##0.0\);_(* "-"??_);_(@_)</c:formatCode>
                <c:ptCount val="5"/>
                <c:pt idx="0">
                  <c:v>34.920634920634903</c:v>
                </c:pt>
                <c:pt idx="1">
                  <c:v>19.841269841269803</c:v>
                </c:pt>
                <c:pt idx="2">
                  <c:v>11.1111111111111</c:v>
                </c:pt>
                <c:pt idx="3">
                  <c:v>7.9365079365079403</c:v>
                </c:pt>
                <c:pt idx="4">
                  <c:v>6.3492063492063506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8F-4B0E-92EA-42DBA4E74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28288"/>
        <c:axId val="582628848"/>
      </c:barChart>
      <c:catAx>
        <c:axId val="582628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28848"/>
        <c:crosses val="autoZero"/>
        <c:auto val="1"/>
        <c:lblAlgn val="ctr"/>
        <c:lblOffset val="100"/>
        <c:noMultiLvlLbl val="0"/>
      </c:catAx>
      <c:valAx>
        <c:axId val="58262884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2828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046174699893405"/>
          <c:y val="0.91733222680902049"/>
          <c:w val="0.66620125211527692"/>
          <c:h val="8.23245416240823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474628664771674"/>
          <c:y val="2.9086938715256777E-2"/>
          <c:w val="0.45933977065732678"/>
          <c:h val="0.7695929265228947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'G15'!$B$7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2"/>
              <c:layout>
                <c:manualLayout>
                  <c:x val="3.6559140094480909E-3"/>
                  <c:y val="1.0383258753056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C2-47CF-AA98-6D50C7ED0164}"/>
                </c:ext>
              </c:extLst>
            </c:dLbl>
            <c:dLbl>
              <c:idx val="4"/>
              <c:layout>
                <c:manualLayout>
                  <c:x val="0"/>
                  <c:y val="1.0383667542771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23-4F48-874D-F0A4EF0A3C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'G15'!$A$8:$A$14</c15:sqref>
                  </c15:fullRef>
                </c:ext>
              </c:extLst>
              <c:f>'G15'!$A$8:$A$13</c:f>
              <c:strCache>
                <c:ptCount val="6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La cantidad de crédito asignado no es suficiente</c:v>
                </c:pt>
                <c:pt idx="4">
                  <c:v>El plazo del crédito es muy corto</c:v>
                </c:pt>
                <c:pt idx="5">
                  <c:v>Las garantías exigidas son muy altas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'G15'!$B$8:$B$14</c15:sqref>
                  </c15:fullRef>
                </c:ext>
              </c:extLst>
              <c:f>'G15'!$B$8:$B$13</c:f>
              <c:numCache>
                <c:formatCode>0.00</c:formatCode>
                <c:ptCount val="6"/>
                <c:pt idx="0">
                  <c:v>40.476190476190496</c:v>
                </c:pt>
                <c:pt idx="1">
                  <c:v>15.8730158730159</c:v>
                </c:pt>
                <c:pt idx="2">
                  <c:v>15.0793650793651</c:v>
                </c:pt>
                <c:pt idx="3">
                  <c:v>14.285714285714299</c:v>
                </c:pt>
                <c:pt idx="4">
                  <c:v>6.3492063492063506</c:v>
                </c:pt>
                <c:pt idx="5">
                  <c:v>5.5555555555555598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C2-47CF-AA98-6D50C7ED0164}"/>
            </c:ext>
          </c:extLst>
        </c:ser>
        <c:ser>
          <c:idx val="0"/>
          <c:order val="1"/>
          <c:tx>
            <c:strRef>
              <c:f>'G15'!$C$7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AC-4131-BE71-1332C596E0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'G15'!$A$8:$A$14</c15:sqref>
                  </c15:fullRef>
                </c:ext>
              </c:extLst>
              <c:f>'G15'!$A$8:$A$13</c:f>
              <c:strCache>
                <c:ptCount val="6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La cantidad de crédito asignado no es suficiente</c:v>
                </c:pt>
                <c:pt idx="4">
                  <c:v>El plazo del crédito es muy corto</c:v>
                </c:pt>
                <c:pt idx="5">
                  <c:v>Las garantías exigidas son muy altas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'G15'!$C$8:$C$14</c15:sqref>
                  </c15:fullRef>
                </c:ext>
              </c:extLst>
              <c:f>'G15'!$C$8:$C$13</c:f>
              <c:numCache>
                <c:formatCode>0.00</c:formatCode>
                <c:ptCount val="6"/>
                <c:pt idx="0">
                  <c:v>50</c:v>
                </c:pt>
                <c:pt idx="1">
                  <c:v>0</c:v>
                </c:pt>
                <c:pt idx="2">
                  <c:v>33.3333333333333</c:v>
                </c:pt>
                <c:pt idx="3">
                  <c:v>16.6666666666667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C2-47CF-AA98-6D50C7ED0164}"/>
            </c:ext>
          </c:extLst>
        </c:ser>
        <c:ser>
          <c:idx val="2"/>
          <c:order val="2"/>
          <c:tx>
            <c:strRef>
              <c:f>'G15'!$D$7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'G15'!$A$8:$A$14</c15:sqref>
                  </c15:fullRef>
                </c:ext>
              </c:extLst>
              <c:f>'G15'!$A$8:$A$13</c:f>
              <c:strCache>
                <c:ptCount val="6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La cantidad de crédito asignado no es suficiente</c:v>
                </c:pt>
                <c:pt idx="4">
                  <c:v>El plazo del crédito es muy corto</c:v>
                </c:pt>
                <c:pt idx="5">
                  <c:v>Las garantías exigidas son muy altas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'G15'!$D$8:$D$14</c15:sqref>
                  </c15:fullRef>
                </c:ext>
              </c:extLst>
              <c:f>'G15'!$D$8:$D$13</c:f>
              <c:numCache>
                <c:formatCode>0.00</c:formatCode>
                <c:ptCount val="6"/>
                <c:pt idx="0">
                  <c:v>38.8888888888889</c:v>
                </c:pt>
                <c:pt idx="1">
                  <c:v>16.6666666666667</c:v>
                </c:pt>
                <c:pt idx="2">
                  <c:v>22.2222222222222</c:v>
                </c:pt>
                <c:pt idx="3">
                  <c:v>5.5555555555555598</c:v>
                </c:pt>
                <c:pt idx="4">
                  <c:v>0</c:v>
                </c:pt>
                <c:pt idx="5">
                  <c:v>16.6666666666667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FC2-47CF-AA98-6D50C7ED0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640608"/>
        <c:axId val="551517600"/>
      </c:barChart>
      <c:catAx>
        <c:axId val="582640608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1517600"/>
        <c:crosses val="autoZero"/>
        <c:auto val="1"/>
        <c:lblAlgn val="ctr"/>
        <c:lblOffset val="100"/>
        <c:noMultiLvlLbl val="0"/>
      </c:catAx>
      <c:valAx>
        <c:axId val="551517600"/>
        <c:scaling>
          <c:orientation val="minMax"/>
          <c:max val="50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82640608"/>
        <c:crosses val="max"/>
        <c:crossBetween val="between"/>
        <c:majorUnit val="1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6298639661192791"/>
          <c:y val="0.92584168318452775"/>
          <c:w val="0.39075402074975896"/>
          <c:h val="4.3621222536163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'G16'!$C$7</c:f>
              <c:strCache>
                <c:ptCount val="1"/>
                <c:pt idx="0">
                  <c:v>jun-24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42-4FE2-97CD-BA542D081734}"/>
                </c:ext>
              </c:extLst>
            </c:dLbl>
            <c:dLbl>
              <c:idx val="3"/>
              <c:layout>
                <c:manualLayout>
                  <c:x val="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42-4FE2-97CD-BA542D081734}"/>
                </c:ext>
              </c:extLst>
            </c:dLbl>
            <c:dLbl>
              <c:idx val="5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CF-4D4C-BE0B-9EB13111437B}"/>
                </c:ext>
              </c:extLst>
            </c:dLbl>
            <c:dLbl>
              <c:idx val="6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AE-4E1E-A507-9D7D160E5159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'G16'!$A$8:$A$18</c15:sqref>
                  </c15:fullRef>
                </c:ext>
              </c:extLst>
              <c:f>('G16'!$A$11:$A$13,'G16'!$A$15:$A$18)</c:f>
              <c:strCache>
                <c:ptCount val="7"/>
                <c:pt idx="0">
                  <c:v>Otorgamiento de nuevos créditos para cumplir con obligaciones anteriores</c:v>
                </c:pt>
                <c:pt idx="1">
                  <c:v>Diferimiento del pago de intereses</c:v>
                </c:pt>
                <c:pt idx="2">
                  <c:v>Reducción en el monto de los pagos</c:v>
                </c:pt>
                <c:pt idx="3">
                  <c:v>Reducción de la cuota a solo el pago de intereses</c:v>
                </c:pt>
                <c:pt idx="4">
                  <c:v>Períodos de gracia</c:v>
                </c:pt>
                <c:pt idx="5">
                  <c:v>Consolidación de créditos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'G16'!$C$8:$C$18</c15:sqref>
                  </c15:fullRef>
                </c:ext>
              </c:extLst>
              <c:f>('G16'!$C$11:$C$13,'G16'!$C$15:$C$18)</c:f>
              <c:numCache>
                <c:formatCode>0.00</c:formatCode>
                <c:ptCount val="7"/>
                <c:pt idx="0">
                  <c:v>4.7619047619047601</c:v>
                </c:pt>
                <c:pt idx="1">
                  <c:v>4.7619047619047601</c:v>
                </c:pt>
                <c:pt idx="2">
                  <c:v>4.7619047619047601</c:v>
                </c:pt>
                <c:pt idx="3">
                  <c:v>14.285714285714299</c:v>
                </c:pt>
                <c:pt idx="4">
                  <c:v>19.047619047618998</c:v>
                </c:pt>
                <c:pt idx="5">
                  <c:v>28.571428571428598</c:v>
                </c:pt>
                <c:pt idx="6">
                  <c:v>85.714285714285694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AE-4E1E-A507-9D7D160E5159}"/>
            </c:ext>
          </c:extLst>
        </c:ser>
        <c:ser>
          <c:idx val="0"/>
          <c:order val="1"/>
          <c:tx>
            <c:strRef>
              <c:f>'G16'!$B$7</c:f>
              <c:strCache>
                <c:ptCount val="1"/>
                <c:pt idx="0">
                  <c:v>mar-24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'G16'!$A$8:$A$18</c15:sqref>
                  </c15:fullRef>
                </c:ext>
              </c:extLst>
              <c:f>('G16'!$A$11:$A$13,'G16'!$A$15:$A$18)</c:f>
              <c:strCache>
                <c:ptCount val="7"/>
                <c:pt idx="0">
                  <c:v>Otorgamiento de nuevos créditos para cumplir con obligaciones anteriores</c:v>
                </c:pt>
                <c:pt idx="1">
                  <c:v>Diferimiento del pago de intereses</c:v>
                </c:pt>
                <c:pt idx="2">
                  <c:v>Reducción en el monto de los pagos</c:v>
                </c:pt>
                <c:pt idx="3">
                  <c:v>Reducción de la cuota a solo el pago de intereses</c:v>
                </c:pt>
                <c:pt idx="4">
                  <c:v>Períodos de gracia</c:v>
                </c:pt>
                <c:pt idx="5">
                  <c:v>Consolidación de créditos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'G16'!$B$8:$B$18</c15:sqref>
                  </c15:fullRef>
                </c:ext>
              </c:extLst>
              <c:f>('G16'!$B$11:$B$13,'G16'!$B$15:$B$18)</c:f>
              <c:numCache>
                <c:formatCode>0.00</c:formatCode>
                <c:ptCount val="7"/>
                <c:pt idx="0">
                  <c:v>10.526315789473701</c:v>
                </c:pt>
                <c:pt idx="1">
                  <c:v>15.789473684210501</c:v>
                </c:pt>
                <c:pt idx="2">
                  <c:v>26.315789473684198</c:v>
                </c:pt>
                <c:pt idx="3">
                  <c:v>15.789473684210501</c:v>
                </c:pt>
                <c:pt idx="4">
                  <c:v>21.052631578947402</c:v>
                </c:pt>
                <c:pt idx="5">
                  <c:v>31.578947368421101</c:v>
                </c:pt>
                <c:pt idx="6">
                  <c:v>78.947368421052602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AE-4E1E-A507-9D7D160E5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1520960"/>
        <c:axId val="551521520"/>
      </c:barChart>
      <c:catAx>
        <c:axId val="55152096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1520"/>
        <c:crosses val="autoZero"/>
        <c:auto val="1"/>
        <c:lblAlgn val="ctr"/>
        <c:lblOffset val="100"/>
        <c:noMultiLvlLbl val="0"/>
      </c:catAx>
      <c:valAx>
        <c:axId val="551521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 total de respustas)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0960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639623510408803"/>
          <c:y val="4.2014877673969511E-2"/>
          <c:w val="0.54397728367738363"/>
          <c:h val="0.6732148861099971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'G16'!$C$7</c:f>
              <c:strCache>
                <c:ptCount val="1"/>
                <c:pt idx="0">
                  <c:v>jun-24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'G16'!$A$20:$A$30</c15:sqref>
                  </c15:fullRef>
                </c:ext>
              </c:extLst>
              <c:f>'G16'!$A$28:$A$30</c:f>
              <c:strCache>
                <c:ptCount val="3"/>
                <c:pt idx="0">
                  <c:v>Disminución de la tasa de interés del crédito</c:v>
                </c:pt>
                <c:pt idx="1">
                  <c:v>Períodos de gracia</c:v>
                </c:pt>
                <c:pt idx="2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'G16'!$C$20:$C$30</c15:sqref>
                  </c15:fullRef>
                </c:ext>
              </c:extLst>
              <c:f>'G16'!$C$28:$C$30</c:f>
              <c:numCache>
                <c:formatCode>0.00</c:formatCode>
                <c:ptCount val="3"/>
                <c:pt idx="0">
                  <c:v>0</c:v>
                </c:pt>
                <c:pt idx="1">
                  <c:v>25</c:v>
                </c:pt>
                <c:pt idx="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99-4B01-8196-9FE2D219A83D}"/>
            </c:ext>
          </c:extLst>
        </c:ser>
        <c:ser>
          <c:idx val="0"/>
          <c:order val="1"/>
          <c:tx>
            <c:strRef>
              <c:f>'G16'!$B$7</c:f>
              <c:strCache>
                <c:ptCount val="1"/>
                <c:pt idx="0">
                  <c:v>mar-24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'G16'!$A$20:$A$30</c15:sqref>
                  </c15:fullRef>
                </c:ext>
              </c:extLst>
              <c:f>'G16'!$A$28:$A$30</c:f>
              <c:strCache>
                <c:ptCount val="3"/>
                <c:pt idx="0">
                  <c:v>Disminución de la tasa de interés del crédito</c:v>
                </c:pt>
                <c:pt idx="1">
                  <c:v>Períodos de gracia</c:v>
                </c:pt>
                <c:pt idx="2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'G16'!$B$20:$B$30</c15:sqref>
                  </c15:fullRef>
                </c:ext>
              </c:extLst>
              <c:f>'G16'!$B$28:$B$30</c:f>
              <c:numCache>
                <c:formatCode>0.00</c:formatCode>
                <c:ptCount val="3"/>
                <c:pt idx="0">
                  <c:v>20</c:v>
                </c:pt>
                <c:pt idx="1">
                  <c:v>40</c:v>
                </c:pt>
                <c:pt idx="2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99-4B01-8196-9FE2D219A8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51524880"/>
        <c:axId val="551525440"/>
      </c:barChart>
      <c:catAx>
        <c:axId val="55152488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5440"/>
        <c:crosses val="autoZero"/>
        <c:auto val="1"/>
        <c:lblAlgn val="ctr"/>
        <c:lblOffset val="100"/>
        <c:noMultiLvlLbl val="0"/>
      </c:catAx>
      <c:valAx>
        <c:axId val="551525440"/>
        <c:scaling>
          <c:orientation val="minMax"/>
          <c:max val="6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61596528254943739"/>
              <c:y val="0.82807774415561797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488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815246913580248"/>
          <c:y val="4.2014863675087111E-2"/>
          <c:w val="0.47063622981845371"/>
          <c:h val="0.7516903323372666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'G16'!$C$7</c:f>
              <c:strCache>
                <c:ptCount val="1"/>
                <c:pt idx="0">
                  <c:v>jun-24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'G16'!$A$32:$A$42</c15:sqref>
                  </c15:fullRef>
                </c:ext>
              </c:extLst>
              <c:f>'G16'!$A$38:$A$42</c:f>
              <c:strCache>
                <c:ptCount val="5"/>
                <c:pt idx="0">
                  <c:v>Otorgamiento de nuevos créditos para cumplir con obligaciones anteriores</c:v>
                </c:pt>
                <c:pt idx="1">
                  <c:v>Consolidación de créditos</c:v>
                </c:pt>
                <c:pt idx="2">
                  <c:v>Capitalización de cuotas atrasadas</c:v>
                </c:pt>
                <c:pt idx="3">
                  <c:v>Períodos de gracia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'G16'!$C$32:$C$42</c15:sqref>
                  </c15:fullRef>
                </c:ext>
              </c:extLst>
              <c:f>'G16'!$C$38:$C$42</c:f>
              <c:numCache>
                <c:formatCode>0.00</c:formatCode>
                <c:ptCount val="5"/>
                <c:pt idx="0">
                  <c:v>33.3333333333333</c:v>
                </c:pt>
                <c:pt idx="1">
                  <c:v>33.3333333333333</c:v>
                </c:pt>
                <c:pt idx="2">
                  <c:v>33.3333333333333</c:v>
                </c:pt>
                <c:pt idx="3">
                  <c:v>66.6666666666667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8D-491D-9ABE-53A8C53167E7}"/>
            </c:ext>
          </c:extLst>
        </c:ser>
        <c:ser>
          <c:idx val="0"/>
          <c:order val="1"/>
          <c:tx>
            <c:strRef>
              <c:f>'G16'!$B$7</c:f>
              <c:strCache>
                <c:ptCount val="1"/>
                <c:pt idx="0">
                  <c:v>mar-24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'G16'!$A$32:$A$42</c15:sqref>
                  </c15:fullRef>
                </c:ext>
              </c:extLst>
              <c:f>'G16'!$A$38:$A$42</c:f>
              <c:strCache>
                <c:ptCount val="5"/>
                <c:pt idx="0">
                  <c:v>Otorgamiento de nuevos créditos para cumplir con obligaciones anteriores</c:v>
                </c:pt>
                <c:pt idx="1">
                  <c:v>Consolidación de créditos</c:v>
                </c:pt>
                <c:pt idx="2">
                  <c:v>Capitalización de cuotas atrasadas</c:v>
                </c:pt>
                <c:pt idx="3">
                  <c:v>Períodos de gracia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'G16'!$B$32:$B$42</c15:sqref>
                  </c15:fullRef>
                </c:ext>
              </c:extLst>
              <c:f>'G16'!$B$38:$B$42</c:f>
              <c:numCache>
                <c:formatCode>0.00</c:formatCode>
                <c:ptCount val="5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50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8D-491D-9ABE-53A8C53167E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51528800"/>
        <c:axId val="551529360"/>
      </c:barChart>
      <c:catAx>
        <c:axId val="55152880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9360"/>
        <c:crosses val="autoZero"/>
        <c:auto val="1"/>
        <c:lblAlgn val="ctr"/>
        <c:lblOffset val="100"/>
        <c:noMultiLvlLbl val="0"/>
      </c:catAx>
      <c:valAx>
        <c:axId val="551529360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5032363684509763"/>
              <c:y val="0.88072531099817508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880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'G17'!$D$7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'G17'!$A$8:$A$19</c15:sqref>
                  </c15:fullRef>
                </c:ext>
              </c:extLst>
              <c:f>('G17'!$A$12,'G17'!$A$14:$A$19)</c:f>
              <c:strCache>
                <c:ptCount val="7"/>
                <c:pt idx="0">
                  <c:v>Construcción</c:v>
                </c:pt>
                <c:pt idx="1">
                  <c:v>Transporte</c:v>
                </c:pt>
                <c:pt idx="2">
                  <c:v>Industria</c:v>
                </c:pt>
                <c:pt idx="3">
                  <c:v>Agropecuario</c:v>
                </c:pt>
                <c:pt idx="4">
                  <c:v>Servicios</c:v>
                </c:pt>
                <c:pt idx="5">
                  <c:v>Comercio</c:v>
                </c:pt>
                <c:pt idx="6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'G17'!$D$8:$D$19</c15:sqref>
                  </c15:fullRef>
                </c:ext>
              </c:extLst>
              <c:f>('G17'!$D$12,'G17'!$D$14:$D$19)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B8-4826-B03C-234E48620DC9}"/>
            </c:ext>
          </c:extLst>
        </c:ser>
        <c:ser>
          <c:idx val="1"/>
          <c:order val="1"/>
          <c:tx>
            <c:strRef>
              <c:f>'G17'!$C$7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'G17'!$A$8:$A$19</c15:sqref>
                  </c15:fullRef>
                </c:ext>
              </c:extLst>
              <c:f>('G17'!$A$12,'G17'!$A$14:$A$19)</c:f>
              <c:strCache>
                <c:ptCount val="7"/>
                <c:pt idx="0">
                  <c:v>Construcción</c:v>
                </c:pt>
                <c:pt idx="1">
                  <c:v>Transporte</c:v>
                </c:pt>
                <c:pt idx="2">
                  <c:v>Industria</c:v>
                </c:pt>
                <c:pt idx="3">
                  <c:v>Agropecuario</c:v>
                </c:pt>
                <c:pt idx="4">
                  <c:v>Servicios</c:v>
                </c:pt>
                <c:pt idx="5">
                  <c:v>Comercio</c:v>
                </c:pt>
                <c:pt idx="6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'G17'!$C$8:$C$19</c15:sqref>
                  </c15:fullRef>
                </c:ext>
              </c:extLst>
              <c:f>('G17'!$C$12,'G17'!$C$14:$C$19)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B8-4826-B03C-234E48620DC9}"/>
            </c:ext>
          </c:extLst>
        </c:ser>
        <c:ser>
          <c:idx val="0"/>
          <c:order val="2"/>
          <c:tx>
            <c:strRef>
              <c:f>'G17'!$B$7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'G17'!$A$8:$A$19</c15:sqref>
                  </c15:fullRef>
                </c:ext>
              </c:extLst>
              <c:f>('G17'!$A$12,'G17'!$A$14:$A$19)</c:f>
              <c:strCache>
                <c:ptCount val="7"/>
                <c:pt idx="0">
                  <c:v>Construcción</c:v>
                </c:pt>
                <c:pt idx="1">
                  <c:v>Transporte</c:v>
                </c:pt>
                <c:pt idx="2">
                  <c:v>Industria</c:v>
                </c:pt>
                <c:pt idx="3">
                  <c:v>Agropecuario</c:v>
                </c:pt>
                <c:pt idx="4">
                  <c:v>Servicios</c:v>
                </c:pt>
                <c:pt idx="5">
                  <c:v>Comercio</c:v>
                </c:pt>
                <c:pt idx="6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'G17'!$B$8:$B$19</c15:sqref>
                  </c15:fullRef>
                </c:ext>
              </c:extLst>
              <c:f>('G17'!$B$12,'G17'!$B$14:$B$19)</c:f>
              <c:numCache>
                <c:formatCode>General</c:formatCode>
                <c:ptCount val="7"/>
                <c:pt idx="0">
                  <c:v>2.7027027027027</c:v>
                </c:pt>
                <c:pt idx="1">
                  <c:v>5.4054054054054097</c:v>
                </c:pt>
                <c:pt idx="2">
                  <c:v>8.1081081081081106</c:v>
                </c:pt>
                <c:pt idx="3">
                  <c:v>8.1081081081081106</c:v>
                </c:pt>
                <c:pt idx="4">
                  <c:v>13.5135135135135</c:v>
                </c:pt>
                <c:pt idx="5">
                  <c:v>18.918918918918902</c:v>
                </c:pt>
                <c:pt idx="6">
                  <c:v>40.540540540540498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B8-4826-B03C-234E48620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114640"/>
        <c:axId val="311115200"/>
      </c:barChart>
      <c:catAx>
        <c:axId val="3111146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15200"/>
        <c:crosses val="autoZero"/>
        <c:auto val="1"/>
        <c:lblAlgn val="ctr"/>
        <c:lblOffset val="100"/>
        <c:noMultiLvlLbl val="0"/>
      </c:catAx>
      <c:valAx>
        <c:axId val="311115200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146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'G18'!$C$7</c:f>
              <c:strCache>
                <c:ptCount val="1"/>
                <c:pt idx="0">
                  <c:v>jun-24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"/>
              <c:layout>
                <c:manualLayout>
                  <c:x val="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72-42F4-841D-C2993DD2E5FF}"/>
                </c:ext>
              </c:extLst>
            </c:dLbl>
            <c:dLbl>
              <c:idx val="5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84-4A1A-9DE0-0097003BFE5F}"/>
                </c:ext>
              </c:extLst>
            </c:dLbl>
            <c:dLbl>
              <c:idx val="6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72-42F4-841D-C2993DD2E5FF}"/>
                </c:ext>
              </c:extLst>
            </c:dLbl>
            <c:dLbl>
              <c:idx val="7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84-4A1A-9DE0-0097003BFE5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'G18'!$A$8:$A$18</c15:sqref>
                  </c15:fullRef>
                </c:ext>
              </c:extLst>
              <c:f>('G18'!$A$10:$A$13,'G18'!$A$15:$A$18)</c:f>
              <c:strCache>
                <c:ptCount val="8"/>
                <c:pt idx="0">
                  <c:v>Diferimiento del pago de intereses</c:v>
                </c:pt>
                <c:pt idx="1">
                  <c:v>Capitalización de cuotas atrasadas</c:v>
                </c:pt>
                <c:pt idx="2">
                  <c:v>Otorgamiento de nuevos créditos para cumplir con obligaciones anteriores</c:v>
                </c:pt>
                <c:pt idx="3">
                  <c:v>Condonación parcial del crédito</c:v>
                </c:pt>
                <c:pt idx="4">
                  <c:v>Disminución de la tasa de interés del crédito</c:v>
                </c:pt>
                <c:pt idx="5">
                  <c:v>Períodos de gracia</c:v>
                </c:pt>
                <c:pt idx="6">
                  <c:v>Consolidación de créditos</c:v>
                </c:pt>
                <c:pt idx="7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'G18'!$C$8:$C$18</c15:sqref>
                  </c15:fullRef>
                </c:ext>
              </c:extLst>
              <c:f>('G18'!$C$10:$C$13,'G18'!$C$15:$C$18)</c:f>
              <c:numCache>
                <c:formatCode>0.00</c:formatCode>
                <c:ptCount val="8"/>
                <c:pt idx="0">
                  <c:v>4.7619047619047601</c:v>
                </c:pt>
                <c:pt idx="1">
                  <c:v>4.7619047619047601</c:v>
                </c:pt>
                <c:pt idx="2">
                  <c:v>9.5238095238095202</c:v>
                </c:pt>
                <c:pt idx="3">
                  <c:v>14.285714285714299</c:v>
                </c:pt>
                <c:pt idx="4">
                  <c:v>19.047619047618998</c:v>
                </c:pt>
                <c:pt idx="5">
                  <c:v>33.3333333333333</c:v>
                </c:pt>
                <c:pt idx="6">
                  <c:v>42.857142857142897</c:v>
                </c:pt>
                <c:pt idx="7">
                  <c:v>80.952380952380992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84-4A1A-9DE0-0097003BFE5F}"/>
            </c:ext>
          </c:extLst>
        </c:ser>
        <c:ser>
          <c:idx val="0"/>
          <c:order val="1"/>
          <c:tx>
            <c:strRef>
              <c:f>'G18'!$B$7</c:f>
              <c:strCache>
                <c:ptCount val="1"/>
                <c:pt idx="0">
                  <c:v>mar-24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'G18'!$A$8:$A$18</c15:sqref>
                  </c15:fullRef>
                </c:ext>
              </c:extLst>
              <c:f>('G18'!$A$10:$A$13,'G18'!$A$15:$A$18)</c:f>
              <c:strCache>
                <c:ptCount val="8"/>
                <c:pt idx="0">
                  <c:v>Diferimiento del pago de intereses</c:v>
                </c:pt>
                <c:pt idx="1">
                  <c:v>Capitalización de cuotas atrasadas</c:v>
                </c:pt>
                <c:pt idx="2">
                  <c:v>Otorgamiento de nuevos créditos para cumplir con obligaciones anteriores</c:v>
                </c:pt>
                <c:pt idx="3">
                  <c:v>Condonación parcial del crédito</c:v>
                </c:pt>
                <c:pt idx="4">
                  <c:v>Disminución de la tasa de interés del crédito</c:v>
                </c:pt>
                <c:pt idx="5">
                  <c:v>Períodos de gracia</c:v>
                </c:pt>
                <c:pt idx="6">
                  <c:v>Consolidación de créditos</c:v>
                </c:pt>
                <c:pt idx="7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'G18'!$B$8:$B$18</c15:sqref>
                  </c15:fullRef>
                </c:ext>
              </c:extLst>
              <c:f>('G18'!$B$10:$B$13,'G18'!$B$15:$B$18)</c:f>
              <c:numCache>
                <c:formatCode>0.00</c:formatCode>
                <c:ptCount val="8"/>
                <c:pt idx="0">
                  <c:v>5.2631578947368398</c:v>
                </c:pt>
                <c:pt idx="1">
                  <c:v>5.2631578947368398</c:v>
                </c:pt>
                <c:pt idx="2">
                  <c:v>15.789473684210501</c:v>
                </c:pt>
                <c:pt idx="3">
                  <c:v>10.526315789473701</c:v>
                </c:pt>
                <c:pt idx="4">
                  <c:v>26.315789473684198</c:v>
                </c:pt>
                <c:pt idx="5">
                  <c:v>31.578947368421101</c:v>
                </c:pt>
                <c:pt idx="6">
                  <c:v>52.631578947368396</c:v>
                </c:pt>
                <c:pt idx="7">
                  <c:v>73.684210526315795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84-4A1A-9DE0-0097003BF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1532720"/>
        <c:axId val="551533280"/>
      </c:barChart>
      <c:catAx>
        <c:axId val="55153272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33280"/>
        <c:crosses val="autoZero"/>
        <c:auto val="1"/>
        <c:lblAlgn val="ctr"/>
        <c:lblOffset val="100"/>
        <c:noMultiLvlLbl val="0"/>
      </c:catAx>
      <c:valAx>
        <c:axId val="551533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327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7029076039404"/>
          <c:y val="0.208959375"/>
          <c:w val="0.82069989784988107"/>
          <c:h val="0.68729513888888893"/>
        </c:manualLayout>
      </c:layou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</c:numCache>
            </c:numRef>
          </c:cat>
          <c:val>
            <c:numRef>
              <c:f>'G1'!$C$10:$C$200</c:f>
              <c:numCache>
                <c:formatCode>0.00</c:formatCode>
                <c:ptCount val="191"/>
                <c:pt idx="0">
                  <c:v>-61.438514555384096</c:v>
                </c:pt>
                <c:pt idx="1">
                  <c:v>-60.095523265261797</c:v>
                </c:pt>
                <c:pt idx="2">
                  <c:v>-27.717380767674488</c:v>
                </c:pt>
                <c:pt idx="3">
                  <c:v>-41.228947590803408</c:v>
                </c:pt>
                <c:pt idx="4">
                  <c:v>18.861525537696693</c:v>
                </c:pt>
                <c:pt idx="5">
                  <c:v>13.340983204213099</c:v>
                </c:pt>
                <c:pt idx="6">
                  <c:v>24.386637161073114</c:v>
                </c:pt>
                <c:pt idx="7">
                  <c:v>51.806103627977549</c:v>
                </c:pt>
                <c:pt idx="8">
                  <c:v>16.538269645493749</c:v>
                </c:pt>
                <c:pt idx="9">
                  <c:v>58.683051118741282</c:v>
                </c:pt>
                <c:pt idx="10">
                  <c:v>29.561322591725041</c:v>
                </c:pt>
                <c:pt idx="11">
                  <c:v>20.964664828486498</c:v>
                </c:pt>
                <c:pt idx="12">
                  <c:v>1.9411022805851563</c:v>
                </c:pt>
                <c:pt idx="13">
                  <c:v>-18.683690483436958</c:v>
                </c:pt>
                <c:pt idx="14">
                  <c:v>-13.777358889603105</c:v>
                </c:pt>
                <c:pt idx="15">
                  <c:v>-1.6439123012226726</c:v>
                </c:pt>
                <c:pt idx="16">
                  <c:v>-48.856766401392591</c:v>
                </c:pt>
                <c:pt idx="17">
                  <c:v>7.8063591507559424</c:v>
                </c:pt>
                <c:pt idx="18">
                  <c:v>13.140152081813017</c:v>
                </c:pt>
                <c:pt idx="19">
                  <c:v>21.996714369601101</c:v>
                </c:pt>
                <c:pt idx="20">
                  <c:v>-19.529064046001324</c:v>
                </c:pt>
                <c:pt idx="21">
                  <c:v>5.6362994244033144</c:v>
                </c:pt>
                <c:pt idx="22">
                  <c:v>1.1053231152901835</c:v>
                </c:pt>
                <c:pt idx="23">
                  <c:v>44.638774939660124</c:v>
                </c:pt>
                <c:pt idx="24">
                  <c:v>5.743970345203266</c:v>
                </c:pt>
                <c:pt idx="25">
                  <c:v>-7.1496326128352772</c:v>
                </c:pt>
                <c:pt idx="26">
                  <c:v>11.764709492778938</c:v>
                </c:pt>
                <c:pt idx="27">
                  <c:v>-4.6728254802521629</c:v>
                </c:pt>
                <c:pt idx="28">
                  <c:v>-13.215377154477101</c:v>
                </c:pt>
                <c:pt idx="29">
                  <c:v>-17.517089608582101</c:v>
                </c:pt>
                <c:pt idx="30">
                  <c:v>-19.748852493241561</c:v>
                </c:pt>
                <c:pt idx="31">
                  <c:v>-0.77537873105685917</c:v>
                </c:pt>
                <c:pt idx="32">
                  <c:v>-30.55368257319056</c:v>
                </c:pt>
                <c:pt idx="33">
                  <c:v>-15.349906491735524</c:v>
                </c:pt>
                <c:pt idx="34">
                  <c:v>-21.33178602671433</c:v>
                </c:pt>
                <c:pt idx="35">
                  <c:v>-0.37968771939523643</c:v>
                </c:pt>
                <c:pt idx="36">
                  <c:v>-6.1931229340236884</c:v>
                </c:pt>
                <c:pt idx="37">
                  <c:v>7.03600728430761</c:v>
                </c:pt>
                <c:pt idx="38">
                  <c:v>24.275728858175231</c:v>
                </c:pt>
                <c:pt idx="39">
                  <c:v>23.963165267824436</c:v>
                </c:pt>
                <c:pt idx="40">
                  <c:v>-4.0267225639364215</c:v>
                </c:pt>
                <c:pt idx="41">
                  <c:v>23.516316737439325</c:v>
                </c:pt>
                <c:pt idx="42">
                  <c:v>49.509393378451342</c:v>
                </c:pt>
                <c:pt idx="43">
                  <c:v>49.505825131927153</c:v>
                </c:pt>
                <c:pt idx="44">
                  <c:v>-7.5763579194124242</c:v>
                </c:pt>
                <c:pt idx="45">
                  <c:v>-41.653214503697797</c:v>
                </c:pt>
                <c:pt idx="46">
                  <c:v>-32.16960823640747</c:v>
                </c:pt>
                <c:pt idx="47">
                  <c:v>1.2462165303691677</c:v>
                </c:pt>
                <c:pt idx="48">
                  <c:v>40.396121054510935</c:v>
                </c:pt>
                <c:pt idx="49">
                  <c:v>25.969461330018245</c:v>
                </c:pt>
                <c:pt idx="50">
                  <c:v>64.422114008290237</c:v>
                </c:pt>
                <c:pt idx="51">
                  <c:v>69.327716614753967</c:v>
                </c:pt>
                <c:pt idx="52">
                  <c:v>50.789928767230421</c:v>
                </c:pt>
                <c:pt idx="53">
                  <c:v>39.966757712364107</c:v>
                </c:pt>
                <c:pt idx="54">
                  <c:v>55.999177145407742</c:v>
                </c:pt>
                <c:pt idx="55">
                  <c:v>-4.4816536713319488</c:v>
                </c:pt>
                <c:pt idx="56">
                  <c:v>-39.446882974828952</c:v>
                </c:pt>
                <c:pt idx="57">
                  <c:v>-29.372315871809278</c:v>
                </c:pt>
                <c:pt idx="58">
                  <c:v>-34.657633616477149</c:v>
                </c:pt>
                <c:pt idx="59">
                  <c:v>-37.306755723037</c:v>
                </c:pt>
                <c:pt idx="60">
                  <c:v>-33.171028948821572</c:v>
                </c:pt>
                <c:pt idx="61">
                  <c:v>-45.478323332454735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89-404B-ABB9-A7116FC0C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6219856"/>
        <c:axId val="496220976"/>
      </c:lineChart>
      <c:dateAx>
        <c:axId val="496219856"/>
        <c:scaling>
          <c:orientation val="minMax"/>
          <c:min val="42156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9622097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96220976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86984126984127E-2"/>
              <c:y val="3.9395833333333331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962198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354712479121928"/>
          <c:h val="0.7346942295037327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'G18'!$C$7</c:f>
              <c:strCache>
                <c:ptCount val="1"/>
                <c:pt idx="0">
                  <c:v>jun-24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'G18'!$A$20:$A$30</c15:sqref>
                  </c15:fullRef>
                </c:ext>
              </c:extLst>
              <c:f>'G18'!$A$27:$A$30</c:f>
              <c:strCache>
                <c:ptCount val="4"/>
                <c:pt idx="0">
                  <c:v>Diferimiento del pago de intereses</c:v>
                </c:pt>
                <c:pt idx="1">
                  <c:v>Disminución de la tasa de interés del crédito</c:v>
                </c:pt>
                <c:pt idx="2">
                  <c:v>Reducción de la cuota a solo el pago de intereses</c:v>
                </c:pt>
                <c:pt idx="3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'G18'!$C$20:$C$30</c15:sqref>
                  </c15:fullRef>
                </c:ext>
              </c:extLst>
              <c:f>'G18'!$C$27:$C$30</c:f>
              <c:numCache>
                <c:formatCode>0.00</c:formatCode>
                <c:ptCount val="4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7-49FA-BE86-5618EF833964}"/>
            </c:ext>
          </c:extLst>
        </c:ser>
        <c:ser>
          <c:idx val="0"/>
          <c:order val="1"/>
          <c:tx>
            <c:strRef>
              <c:f>'G18'!$B$7</c:f>
              <c:strCache>
                <c:ptCount val="1"/>
                <c:pt idx="0">
                  <c:v>mar-24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'G18'!$A$20:$A$30</c15:sqref>
                  </c15:fullRef>
                </c:ext>
              </c:extLst>
              <c:f>'G18'!$A$27:$A$30</c:f>
              <c:strCache>
                <c:ptCount val="4"/>
                <c:pt idx="0">
                  <c:v>Diferimiento del pago de intereses</c:v>
                </c:pt>
                <c:pt idx="1">
                  <c:v>Disminución de la tasa de interés del crédito</c:v>
                </c:pt>
                <c:pt idx="2">
                  <c:v>Reducción de la cuota a solo el pago de intereses</c:v>
                </c:pt>
                <c:pt idx="3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'G18'!$B$20:$B$30</c15:sqref>
                  </c15:fullRef>
                </c:ext>
              </c:extLst>
              <c:f>'G18'!$B$27:$B$30</c:f>
              <c:numCache>
                <c:formatCode>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77-49FA-BE86-5618EF83396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1106240"/>
        <c:axId val="311106800"/>
      </c:barChart>
      <c:catAx>
        <c:axId val="3111062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06800"/>
        <c:crosses val="autoZero"/>
        <c:auto val="1"/>
        <c:lblAlgn val="ctr"/>
        <c:lblOffset val="100"/>
        <c:noMultiLvlLbl val="0"/>
      </c:catAx>
      <c:valAx>
        <c:axId val="311106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CO" b="0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61596528254943739"/>
              <c:y val="0.82807774415561797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062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815246913580248"/>
          <c:y val="4.2014863675087111E-2"/>
          <c:w val="0.4563104288222965"/>
          <c:h val="0.7410845495212841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'G18'!$C$7</c:f>
              <c:strCache>
                <c:ptCount val="1"/>
                <c:pt idx="0">
                  <c:v>jun-24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'G18'!$A$32:$A$42</c15:sqref>
                  </c15:fullRef>
                </c:ext>
              </c:extLst>
              <c:f>'G18'!$A$38:$A$42</c:f>
              <c:strCache>
                <c:ptCount val="5"/>
                <c:pt idx="0">
                  <c:v>Períodos de gracia</c:v>
                </c:pt>
                <c:pt idx="1">
                  <c:v>Otorgamiento de nuevos créditos para cumplir con obligaciones anteriores</c:v>
                </c:pt>
                <c:pt idx="2">
                  <c:v>Capitalización de cuotas atrasadas</c:v>
                </c:pt>
                <c:pt idx="3">
                  <c:v>Consolidación de créditos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'G18'!$C$32:$C$42</c15:sqref>
                  </c15:fullRef>
                </c:ext>
              </c:extLst>
              <c:f>'G18'!$C$38:$C$42</c:f>
              <c:numCache>
                <c:formatCode>0.00</c:formatCode>
                <c:ptCount val="5"/>
                <c:pt idx="0">
                  <c:v>33.3333333333333</c:v>
                </c:pt>
                <c:pt idx="1">
                  <c:v>33.3333333333333</c:v>
                </c:pt>
                <c:pt idx="2">
                  <c:v>33.3333333333333</c:v>
                </c:pt>
                <c:pt idx="3">
                  <c:v>33.3333333333333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0C-47C8-B747-C56C77769C87}"/>
            </c:ext>
          </c:extLst>
        </c:ser>
        <c:ser>
          <c:idx val="0"/>
          <c:order val="1"/>
          <c:tx>
            <c:strRef>
              <c:f>'G18'!$B$7</c:f>
              <c:strCache>
                <c:ptCount val="1"/>
                <c:pt idx="0">
                  <c:v>mar-24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'G18'!$A$32:$A$42</c15:sqref>
                  </c15:fullRef>
                </c:ext>
              </c:extLst>
              <c:f>'G18'!$A$38:$A$42</c:f>
              <c:strCache>
                <c:ptCount val="5"/>
                <c:pt idx="0">
                  <c:v>Períodos de gracia</c:v>
                </c:pt>
                <c:pt idx="1">
                  <c:v>Otorgamiento de nuevos créditos para cumplir con obligaciones anteriores</c:v>
                </c:pt>
                <c:pt idx="2">
                  <c:v>Capitalización de cuotas atrasadas</c:v>
                </c:pt>
                <c:pt idx="3">
                  <c:v>Consolidación de créditos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'G18'!$B$32:$B$42</c15:sqref>
                  </c15:fullRef>
                </c:ext>
              </c:extLst>
              <c:f>'G18'!$B$38:$B$42</c:f>
              <c:numCache>
                <c:formatCode>0.00</c:formatCode>
                <c:ptCount val="5"/>
                <c:pt idx="0">
                  <c:v>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0C-47C8-B747-C56C77769C8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1110160"/>
        <c:axId val="311110720"/>
      </c:barChart>
      <c:catAx>
        <c:axId val="31111016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10720"/>
        <c:crosses val="autoZero"/>
        <c:auto val="1"/>
        <c:lblAlgn val="ctr"/>
        <c:lblOffset val="100"/>
        <c:noMultiLvlLbl val="0"/>
      </c:catAx>
      <c:valAx>
        <c:axId val="31111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55736611340848585"/>
              <c:y val="0.87514226531452211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1016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'G19'!$D$7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'G19'!$A$8:$A$19</c15:sqref>
                  </c15:fullRef>
                </c:ext>
              </c:extLst>
              <c:f>'G19'!$A$14:$A$19</c:f>
              <c:strCache>
                <c:ptCount val="6"/>
                <c:pt idx="0">
                  <c:v>Construcción</c:v>
                </c:pt>
                <c:pt idx="1">
                  <c:v>Industria</c:v>
                </c:pt>
                <c:pt idx="2">
                  <c:v>Servicios</c:v>
                </c:pt>
                <c:pt idx="3">
                  <c:v>Agropecuario</c:v>
                </c:pt>
                <c:pt idx="4">
                  <c:v>Comercio</c:v>
                </c:pt>
                <c:pt idx="5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'G19'!$D$8:$D$19</c15:sqref>
                  </c15:fullRef>
                </c:ext>
              </c:extLst>
              <c:f>'G19'!$D$14:$D$19</c:f>
              <c:numCache>
                <c:formatCode>General</c:formatCode>
                <c:ptCount val="6"/>
                <c:pt idx="0">
                  <c:v>0</c:v>
                </c:pt>
                <c:pt idx="1">
                  <c:v>12.5</c:v>
                </c:pt>
                <c:pt idx="2">
                  <c:v>12.5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DB-4A4B-BEA6-BC1496742C67}"/>
            </c:ext>
          </c:extLst>
        </c:ser>
        <c:ser>
          <c:idx val="1"/>
          <c:order val="1"/>
          <c:tx>
            <c:strRef>
              <c:f>'G19'!$C$7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'G19'!$A$8:$A$19</c15:sqref>
                  </c15:fullRef>
                </c:ext>
              </c:extLst>
              <c:f>'G19'!$A$14:$A$19</c:f>
              <c:strCache>
                <c:ptCount val="6"/>
                <c:pt idx="0">
                  <c:v>Construcción</c:v>
                </c:pt>
                <c:pt idx="1">
                  <c:v>Industria</c:v>
                </c:pt>
                <c:pt idx="2">
                  <c:v>Servicios</c:v>
                </c:pt>
                <c:pt idx="3">
                  <c:v>Agropecuario</c:v>
                </c:pt>
                <c:pt idx="4">
                  <c:v>Comercio</c:v>
                </c:pt>
                <c:pt idx="5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'G19'!$C$8:$C$19</c15:sqref>
                  </c15:fullRef>
                </c:ext>
              </c:extLst>
              <c:f>'G19'!$C$14:$C$19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DB-4A4B-BEA6-BC1496742C67}"/>
            </c:ext>
          </c:extLst>
        </c:ser>
        <c:ser>
          <c:idx val="0"/>
          <c:order val="2"/>
          <c:tx>
            <c:strRef>
              <c:f>'G19'!$B$7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'G19'!$A$8:$A$19</c15:sqref>
                  </c15:fullRef>
                </c:ext>
              </c:extLst>
              <c:f>'G19'!$A$14:$A$19</c:f>
              <c:strCache>
                <c:ptCount val="6"/>
                <c:pt idx="0">
                  <c:v>Construcción</c:v>
                </c:pt>
                <c:pt idx="1">
                  <c:v>Industria</c:v>
                </c:pt>
                <c:pt idx="2">
                  <c:v>Servicios</c:v>
                </c:pt>
                <c:pt idx="3">
                  <c:v>Agropecuario</c:v>
                </c:pt>
                <c:pt idx="4">
                  <c:v>Comercio</c:v>
                </c:pt>
                <c:pt idx="5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'G19'!$B$8:$B$19</c15:sqref>
                  </c15:fullRef>
                </c:ext>
              </c:extLst>
              <c:f>'G19'!$B$14:$B$19</c:f>
              <c:numCache>
                <c:formatCode>General</c:formatCode>
                <c:ptCount val="6"/>
                <c:pt idx="0">
                  <c:v>5.4054054054054097</c:v>
                </c:pt>
                <c:pt idx="1">
                  <c:v>5.4054054054054097</c:v>
                </c:pt>
                <c:pt idx="2">
                  <c:v>16.2162162162162</c:v>
                </c:pt>
                <c:pt idx="3">
                  <c:v>5.4054054054054097</c:v>
                </c:pt>
                <c:pt idx="4">
                  <c:v>21.6216216216216</c:v>
                </c:pt>
                <c:pt idx="5">
                  <c:v>45.945945945945901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DB-4A4B-BEA6-BC1496742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114640"/>
        <c:axId val="311115200"/>
      </c:barChart>
      <c:catAx>
        <c:axId val="3111146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15200"/>
        <c:crosses val="autoZero"/>
        <c:auto val="1"/>
        <c:lblAlgn val="ctr"/>
        <c:lblOffset val="100"/>
        <c:noMultiLvlLbl val="0"/>
      </c:catAx>
      <c:valAx>
        <c:axId val="311115200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146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963557323622506E-2"/>
          <c:y val="0.12229294456374158"/>
          <c:w val="0.88456849697372908"/>
          <c:h val="0.70302912277308927"/>
        </c:manualLayout>
      </c:layout>
      <c:lineChart>
        <c:grouping val="standard"/>
        <c:varyColors val="0"/>
        <c:ser>
          <c:idx val="0"/>
          <c:order val="0"/>
          <c:tx>
            <c:strRef>
              <c:f>'G20'!$B$4</c:f>
              <c:strCache>
                <c:ptCount val="1"/>
                <c:pt idx="0">
                  <c:v>Bancos</c:v>
                </c:pt>
              </c:strCache>
            </c:strRef>
          </c:tx>
          <c:spPr>
            <a:ln w="28575" cap="rnd">
              <a:solidFill>
                <a:srgbClr val="9E0000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0"/>
                  <c:y val="2.0581655964385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B1-43E7-AE8F-309885E834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'G20'!$A$5:$A$100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  <c:pt idx="21">
                  <c:v>45444</c:v>
                </c:pt>
              </c:numCache>
            </c:numRef>
          </c:cat>
          <c:val>
            <c:numRef>
              <c:f>'G20'!$B$5:$B$100</c:f>
              <c:numCache>
                <c:formatCode>0.0</c:formatCode>
                <c:ptCount val="96"/>
                <c:pt idx="0">
                  <c:v>23.6</c:v>
                </c:pt>
                <c:pt idx="1">
                  <c:v>24.466666666666665</c:v>
                </c:pt>
                <c:pt idx="2">
                  <c:v>24.466666666666665</c:v>
                </c:pt>
                <c:pt idx="3">
                  <c:v>24.2</c:v>
                </c:pt>
                <c:pt idx="4">
                  <c:v>26.2</c:v>
                </c:pt>
                <c:pt idx="5">
                  <c:v>28.333333333333332</c:v>
                </c:pt>
                <c:pt idx="6">
                  <c:v>27</c:v>
                </c:pt>
                <c:pt idx="7">
                  <c:v>26.6</c:v>
                </c:pt>
                <c:pt idx="8">
                  <c:v>27.333333333333332</c:v>
                </c:pt>
                <c:pt idx="9">
                  <c:v>27.6</c:v>
                </c:pt>
                <c:pt idx="10">
                  <c:v>26.8</c:v>
                </c:pt>
                <c:pt idx="11">
                  <c:v>27.133333333333333</c:v>
                </c:pt>
                <c:pt idx="12">
                  <c:v>26.866666666666667</c:v>
                </c:pt>
                <c:pt idx="13">
                  <c:v>28.333333333333332</c:v>
                </c:pt>
                <c:pt idx="14">
                  <c:v>32.1</c:v>
                </c:pt>
                <c:pt idx="15">
                  <c:v>30.538333333333298</c:v>
                </c:pt>
                <c:pt idx="16">
                  <c:v>28.6931578947368</c:v>
                </c:pt>
                <c:pt idx="17">
                  <c:v>27.177954545454501</c:v>
                </c:pt>
                <c:pt idx="18">
                  <c:v>29.22</c:v>
                </c:pt>
                <c:pt idx="19">
                  <c:v>27.817368421052599</c:v>
                </c:pt>
                <c:pt idx="20">
                  <c:v>32.031052631578902</c:v>
                </c:pt>
                <c:pt idx="21">
                  <c:v>30.641428571428602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B1-43E7-AE8F-309885E834FB}"/>
            </c:ext>
          </c:extLst>
        </c:ser>
        <c:ser>
          <c:idx val="1"/>
          <c:order val="1"/>
          <c:tx>
            <c:strRef>
              <c:f>'G20'!$C$4</c:f>
              <c:strCache>
                <c:ptCount val="1"/>
                <c:pt idx="0">
                  <c:v>CFC</c:v>
                </c:pt>
              </c:strCache>
            </c:strRef>
          </c:tx>
          <c:spPr>
            <a:ln w="2857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-1.4571835382704864E-16"/>
                  <c:y val="-1.0290827982192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B1-43E7-AE8F-309885E834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'G20'!$A$5:$A$100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  <c:pt idx="21">
                  <c:v>45444</c:v>
                </c:pt>
              </c:numCache>
            </c:numRef>
          </c:cat>
          <c:val>
            <c:numRef>
              <c:f>'G20'!$C$5:$C$100</c:f>
              <c:numCache>
                <c:formatCode>0.0</c:formatCode>
                <c:ptCount val="96"/>
                <c:pt idx="0">
                  <c:v>36.888888888888886</c:v>
                </c:pt>
                <c:pt idx="1">
                  <c:v>37.333333333333336</c:v>
                </c:pt>
                <c:pt idx="2">
                  <c:v>37.555555555555557</c:v>
                </c:pt>
                <c:pt idx="3">
                  <c:v>37.222222222222221</c:v>
                </c:pt>
                <c:pt idx="4">
                  <c:v>38.333333333333336</c:v>
                </c:pt>
                <c:pt idx="5">
                  <c:v>38.555555555555557</c:v>
                </c:pt>
                <c:pt idx="6">
                  <c:v>39.333333333333336</c:v>
                </c:pt>
                <c:pt idx="7">
                  <c:v>38.888888888888886</c:v>
                </c:pt>
                <c:pt idx="8">
                  <c:v>39.444444444444443</c:v>
                </c:pt>
                <c:pt idx="9">
                  <c:v>38.333333333333336</c:v>
                </c:pt>
                <c:pt idx="10">
                  <c:v>37.444444444444443</c:v>
                </c:pt>
                <c:pt idx="11">
                  <c:v>36.666666666666664</c:v>
                </c:pt>
                <c:pt idx="12">
                  <c:v>37.333333333333336</c:v>
                </c:pt>
                <c:pt idx="13">
                  <c:v>38.111111111111114</c:v>
                </c:pt>
                <c:pt idx="14">
                  <c:v>37.328333333333298</c:v>
                </c:pt>
                <c:pt idx="15">
                  <c:v>48.6</c:v>
                </c:pt>
                <c:pt idx="16">
                  <c:v>41.476666666666702</c:v>
                </c:pt>
                <c:pt idx="17">
                  <c:v>47.042000000000002</c:v>
                </c:pt>
                <c:pt idx="18">
                  <c:v>44.665999999999997</c:v>
                </c:pt>
                <c:pt idx="19">
                  <c:v>52.357500000000002</c:v>
                </c:pt>
                <c:pt idx="20">
                  <c:v>47.432000000000002</c:v>
                </c:pt>
                <c:pt idx="21">
                  <c:v>51.842500000000001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B1-43E7-AE8F-309885E834FB}"/>
            </c:ext>
          </c:extLst>
        </c:ser>
        <c:ser>
          <c:idx val="2"/>
          <c:order val="2"/>
          <c:tx>
            <c:strRef>
              <c:f>'G20'!$D$4</c:f>
              <c:strCache>
                <c:ptCount val="1"/>
                <c:pt idx="0">
                  <c:v>Cooperativas</c:v>
                </c:pt>
              </c:strCache>
            </c:strRef>
          </c:tx>
          <c:spPr>
            <a:ln w="28575" cap="rnd">
              <a:solidFill>
                <a:srgbClr val="EDB400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0"/>
                  <c:y val="-3.0872483946578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B1-43E7-AE8F-309885E834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'G20'!$A$5:$A$100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  <c:pt idx="21">
                  <c:v>45444</c:v>
                </c:pt>
              </c:numCache>
            </c:numRef>
          </c:cat>
          <c:val>
            <c:numRef>
              <c:f>'G20'!$D$5:$D$100</c:f>
              <c:numCache>
                <c:formatCode>0.0</c:formatCode>
                <c:ptCount val="96"/>
                <c:pt idx="0">
                  <c:v>30.2</c:v>
                </c:pt>
                <c:pt idx="1">
                  <c:v>31.8</c:v>
                </c:pt>
                <c:pt idx="2">
                  <c:v>32</c:v>
                </c:pt>
                <c:pt idx="3">
                  <c:v>30.6</c:v>
                </c:pt>
                <c:pt idx="4">
                  <c:v>30.6</c:v>
                </c:pt>
                <c:pt idx="5">
                  <c:v>28.2</c:v>
                </c:pt>
                <c:pt idx="6">
                  <c:v>28.2</c:v>
                </c:pt>
                <c:pt idx="7">
                  <c:v>30.6</c:v>
                </c:pt>
                <c:pt idx="8">
                  <c:v>31.6</c:v>
                </c:pt>
                <c:pt idx="9">
                  <c:v>31.2</c:v>
                </c:pt>
                <c:pt idx="10">
                  <c:v>29.6</c:v>
                </c:pt>
                <c:pt idx="11">
                  <c:v>37.200000000000003</c:v>
                </c:pt>
                <c:pt idx="12">
                  <c:v>32.799999999999997</c:v>
                </c:pt>
                <c:pt idx="13">
                  <c:v>33.6</c:v>
                </c:pt>
                <c:pt idx="14">
                  <c:v>38.409999999999997</c:v>
                </c:pt>
                <c:pt idx="15">
                  <c:v>32.793999999999997</c:v>
                </c:pt>
                <c:pt idx="16">
                  <c:v>45.884999999999998</c:v>
                </c:pt>
                <c:pt idx="17">
                  <c:v>34.3333333333333</c:v>
                </c:pt>
                <c:pt idx="18">
                  <c:v>34</c:v>
                </c:pt>
                <c:pt idx="19">
                  <c:v>33.545000000000002</c:v>
                </c:pt>
                <c:pt idx="20">
                  <c:v>34.25</c:v>
                </c:pt>
                <c:pt idx="21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B1-43E7-AE8F-309885E83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9809584"/>
        <c:axId val="445346304"/>
      </c:lineChart>
      <c:dateAx>
        <c:axId val="949809584"/>
        <c:scaling>
          <c:orientation val="minMax"/>
          <c:max val="44986"/>
          <c:min val="43525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445346304"/>
        <c:crosses val="autoZero"/>
        <c:auto val="1"/>
        <c:lblOffset val="100"/>
        <c:baseTimeUnit val="months"/>
        <c:majorUnit val="3"/>
        <c:majorTimeUnit val="months"/>
      </c:dateAx>
      <c:valAx>
        <c:axId val="445346304"/>
        <c:scaling>
          <c:orientation val="minMax"/>
          <c:max val="55"/>
          <c:min val="2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2.0270266675486509E-2"/>
              <c:y val="2.430130927275820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49809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854126221603206"/>
          <c:y val="0.94744303986196787"/>
          <c:w val="0.38302889265707996"/>
          <c:h val="5.2203593236358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953193135985478E-2"/>
          <c:y val="9.1420366547948509E-2"/>
          <c:w val="0.87661004097509931"/>
          <c:h val="0.73390160671966775"/>
        </c:manualLayout>
      </c:layout>
      <c:lineChart>
        <c:grouping val="standard"/>
        <c:varyColors val="0"/>
        <c:ser>
          <c:idx val="0"/>
          <c:order val="0"/>
          <c:tx>
            <c:strRef>
              <c:f>'G20'!$E$4</c:f>
              <c:strCache>
                <c:ptCount val="1"/>
                <c:pt idx="0">
                  <c:v>Bancos</c:v>
                </c:pt>
              </c:strCache>
            </c:strRef>
          </c:tx>
          <c:spPr>
            <a:ln w="28575" cap="rnd">
              <a:solidFill>
                <a:srgbClr val="9E0000"/>
              </a:solidFill>
              <a:round/>
            </a:ln>
            <a:effectLst/>
          </c:spPr>
          <c:marker>
            <c:symbol val="none"/>
          </c:marker>
          <c:dLbls>
            <c:dLbl>
              <c:idx val="21"/>
              <c:layout>
                <c:manualLayout>
                  <c:x val="-1.9890913220017778E-3"/>
                  <c:y val="-3.7733035934707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4A-4CE6-85C2-DDA090D939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9E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'G20'!$A$5:$A$100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  <c:pt idx="21">
                  <c:v>45444</c:v>
                </c:pt>
              </c:numCache>
            </c:numRef>
          </c:cat>
          <c:val>
            <c:numRef>
              <c:f>'G20'!$E$5:$E$100</c:f>
              <c:numCache>
                <c:formatCode>0.0</c:formatCode>
                <c:ptCount val="96"/>
                <c:pt idx="0">
                  <c:v>36.104303677648808</c:v>
                </c:pt>
                <c:pt idx="1">
                  <c:v>38.509999809425665</c:v>
                </c:pt>
                <c:pt idx="2">
                  <c:v>39.878825466224114</c:v>
                </c:pt>
                <c:pt idx="3">
                  <c:v>39.387168360405227</c:v>
                </c:pt>
                <c:pt idx="4">
                  <c:v>36.655447006265433</c:v>
                </c:pt>
                <c:pt idx="5">
                  <c:v>39.631331313182237</c:v>
                </c:pt>
                <c:pt idx="6">
                  <c:v>35.457436457474678</c:v>
                </c:pt>
                <c:pt idx="7">
                  <c:v>35.251939612707169</c:v>
                </c:pt>
                <c:pt idx="8">
                  <c:v>36.712565867024168</c:v>
                </c:pt>
                <c:pt idx="9">
                  <c:v>36.928954082479777</c:v>
                </c:pt>
                <c:pt idx="10">
                  <c:v>36.517665767302013</c:v>
                </c:pt>
                <c:pt idx="11">
                  <c:v>37.844506546006315</c:v>
                </c:pt>
                <c:pt idx="12">
                  <c:v>37.6725928854801</c:v>
                </c:pt>
                <c:pt idx="13">
                  <c:v>42.496186282194564</c:v>
                </c:pt>
                <c:pt idx="14">
                  <c:v>38.5283659931127</c:v>
                </c:pt>
                <c:pt idx="15">
                  <c:v>32.607044262543802</c:v>
                </c:pt>
                <c:pt idx="16">
                  <c:v>39.511463153224902</c:v>
                </c:pt>
                <c:pt idx="17">
                  <c:v>33.092583131256198</c:v>
                </c:pt>
                <c:pt idx="18">
                  <c:v>32.342883392725504</c:v>
                </c:pt>
                <c:pt idx="19">
                  <c:v>32.585511724626897</c:v>
                </c:pt>
                <c:pt idx="20">
                  <c:v>34.7008078883444</c:v>
                </c:pt>
                <c:pt idx="21">
                  <c:v>38.831861616106799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D1-4040-A8DD-3621DC14199F}"/>
            </c:ext>
          </c:extLst>
        </c:ser>
        <c:ser>
          <c:idx val="1"/>
          <c:order val="1"/>
          <c:tx>
            <c:strRef>
              <c:f>'G20'!$F$4</c:f>
              <c:strCache>
                <c:ptCount val="1"/>
                <c:pt idx="0">
                  <c:v>CFC</c:v>
                </c:pt>
              </c:strCache>
            </c:strRef>
          </c:tx>
          <c:spPr>
            <a:ln w="2857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dLbls>
            <c:dLbl>
              <c:idx val="21"/>
              <c:layout>
                <c:manualLayout>
                  <c:x val="0"/>
                  <c:y val="-4.459358792283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4A-4CE6-85C2-DDA090D939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7F7F7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'G20'!$A$5:$A$100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  <c:pt idx="21">
                  <c:v>45444</c:v>
                </c:pt>
              </c:numCache>
            </c:numRef>
          </c:cat>
          <c:val>
            <c:numRef>
              <c:f>'G20'!$F$5:$F$100</c:f>
              <c:numCache>
                <c:formatCode>0.0</c:formatCode>
                <c:ptCount val="96"/>
                <c:pt idx="0">
                  <c:v>38.975998584438756</c:v>
                </c:pt>
                <c:pt idx="1">
                  <c:v>39.678525191165846</c:v>
                </c:pt>
                <c:pt idx="2">
                  <c:v>40.595593229065329</c:v>
                </c:pt>
                <c:pt idx="3">
                  <c:v>40.786820971884801</c:v>
                </c:pt>
                <c:pt idx="4">
                  <c:v>41.89795640238944</c:v>
                </c:pt>
                <c:pt idx="5">
                  <c:v>44.014539656215348</c:v>
                </c:pt>
                <c:pt idx="6">
                  <c:v>45.359636010794851</c:v>
                </c:pt>
                <c:pt idx="7">
                  <c:v>44.778544520689813</c:v>
                </c:pt>
                <c:pt idx="8">
                  <c:v>45.683818789012804</c:v>
                </c:pt>
                <c:pt idx="9">
                  <c:v>43.295941371901591</c:v>
                </c:pt>
                <c:pt idx="10">
                  <c:v>41.436592088318108</c:v>
                </c:pt>
                <c:pt idx="11">
                  <c:v>37.489351010029836</c:v>
                </c:pt>
                <c:pt idx="12">
                  <c:v>36.84960308008781</c:v>
                </c:pt>
                <c:pt idx="13">
                  <c:v>41.343899283157143</c:v>
                </c:pt>
                <c:pt idx="14">
                  <c:v>32.867083896517904</c:v>
                </c:pt>
                <c:pt idx="15">
                  <c:v>50.800473371194798</c:v>
                </c:pt>
                <c:pt idx="16">
                  <c:v>57.591750873125406</c:v>
                </c:pt>
                <c:pt idx="17">
                  <c:v>53.039750661682604</c:v>
                </c:pt>
                <c:pt idx="18">
                  <c:v>55.013699724181699</c:v>
                </c:pt>
                <c:pt idx="19">
                  <c:v>58.859648822215803</c:v>
                </c:pt>
                <c:pt idx="20">
                  <c:v>49.7737695447655</c:v>
                </c:pt>
                <c:pt idx="21">
                  <c:v>56.774895102370706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D1-4040-A8DD-3621DC14199F}"/>
            </c:ext>
          </c:extLst>
        </c:ser>
        <c:ser>
          <c:idx val="2"/>
          <c:order val="2"/>
          <c:tx>
            <c:strRef>
              <c:f>'G20'!$G$4</c:f>
              <c:strCache>
                <c:ptCount val="1"/>
                <c:pt idx="0">
                  <c:v>Cooperativas</c:v>
                </c:pt>
              </c:strCache>
            </c:strRef>
          </c:tx>
          <c:spPr>
            <a:ln w="28575" cap="rnd">
              <a:solidFill>
                <a:srgbClr val="EDB400"/>
              </a:solidFill>
              <a:round/>
            </a:ln>
            <a:effectLst/>
          </c:spPr>
          <c:marker>
            <c:symbol val="none"/>
          </c:marker>
          <c:dLbls>
            <c:dLbl>
              <c:idx val="21"/>
              <c:layout>
                <c:manualLayout>
                  <c:x val="0"/>
                  <c:y val="3.08724839465783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4A-4CE6-85C2-DDA090D939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EAB2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'G20'!$A$5:$A$100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  <c:pt idx="21">
                  <c:v>45444</c:v>
                </c:pt>
              </c:numCache>
            </c:numRef>
          </c:cat>
          <c:val>
            <c:numRef>
              <c:f>'G20'!$G$5:$G$100</c:f>
              <c:numCache>
                <c:formatCode>0.0</c:formatCode>
                <c:ptCount val="96"/>
                <c:pt idx="0">
                  <c:v>39.011322103572766</c:v>
                </c:pt>
                <c:pt idx="1">
                  <c:v>41.751473929392851</c:v>
                </c:pt>
                <c:pt idx="2">
                  <c:v>43.201945341432314</c:v>
                </c:pt>
                <c:pt idx="3">
                  <c:v>40.285738398673644</c:v>
                </c:pt>
                <c:pt idx="4">
                  <c:v>43.078331385996222</c:v>
                </c:pt>
                <c:pt idx="5">
                  <c:v>38.712460522207223</c:v>
                </c:pt>
                <c:pt idx="6">
                  <c:v>37.926497227575936</c:v>
                </c:pt>
                <c:pt idx="7">
                  <c:v>41.252857747226841</c:v>
                </c:pt>
                <c:pt idx="8">
                  <c:v>43.204151533350924</c:v>
                </c:pt>
                <c:pt idx="9">
                  <c:v>41.546542347544943</c:v>
                </c:pt>
                <c:pt idx="10">
                  <c:v>39.290610520277866</c:v>
                </c:pt>
                <c:pt idx="11">
                  <c:v>46.246720667796041</c:v>
                </c:pt>
                <c:pt idx="12">
                  <c:v>42.772590810366182</c:v>
                </c:pt>
                <c:pt idx="13">
                  <c:v>44.271552966949116</c:v>
                </c:pt>
                <c:pt idx="14">
                  <c:v>31.390065869005202</c:v>
                </c:pt>
                <c:pt idx="15">
                  <c:v>32.016264429115296</c:v>
                </c:pt>
                <c:pt idx="16">
                  <c:v>38.811657906466102</c:v>
                </c:pt>
                <c:pt idx="17">
                  <c:v>33.5399157867962</c:v>
                </c:pt>
                <c:pt idx="18">
                  <c:v>30.472837574691901</c:v>
                </c:pt>
                <c:pt idx="19">
                  <c:v>34.148432010703402</c:v>
                </c:pt>
                <c:pt idx="20">
                  <c:v>34.837347238943501</c:v>
                </c:pt>
                <c:pt idx="21">
                  <c:v>38.239425446636602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D1-4040-A8DD-3621DC141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9809584"/>
        <c:axId val="445346304"/>
      </c:lineChart>
      <c:dateAx>
        <c:axId val="949809584"/>
        <c:scaling>
          <c:orientation val="minMax"/>
          <c:max val="45444"/>
          <c:min val="43617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445346304"/>
        <c:crosses val="autoZero"/>
        <c:auto val="1"/>
        <c:lblOffset val="100"/>
        <c:baseTimeUnit val="months"/>
        <c:majorUnit val="3"/>
        <c:majorTimeUnit val="months"/>
      </c:dateAx>
      <c:valAx>
        <c:axId val="445346304"/>
        <c:scaling>
          <c:orientation val="minMax"/>
          <c:max val="60"/>
          <c:min val="3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2.0270258626429449E-2"/>
              <c:y val="2.8927760548368717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49809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854126221603206"/>
          <c:y val="0.94744303986196787"/>
          <c:w val="0.38302889265707996"/>
          <c:h val="5.2203593236358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1960767845198309"/>
          <c:w val="0.86351531577705509"/>
          <c:h val="0.638737039787452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G20A!$K$4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G20A!$K$5:$K$8</c:f>
              <c:numCache>
                <c:formatCode>0.0</c:formatCode>
                <c:ptCount val="4"/>
                <c:pt idx="0">
                  <c:v>35.294117647058826</c:v>
                </c:pt>
                <c:pt idx="1">
                  <c:v>17.647058823529413</c:v>
                </c:pt>
                <c:pt idx="2">
                  <c:v>17.647058823529413</c:v>
                </c:pt>
                <c:pt idx="3">
                  <c:v>-11.76470588235294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F4-4685-9388-7F933ACF79B3}"/>
            </c:ext>
          </c:extLst>
        </c:ser>
        <c:ser>
          <c:idx val="0"/>
          <c:order val="1"/>
          <c:tx>
            <c:strRef>
              <c:f>G20A!$L$4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G20A!$L$5:$L$8</c:f>
              <c:numCache>
                <c:formatCode>0.0</c:formatCode>
                <c:ptCount val="4"/>
                <c:pt idx="0">
                  <c:v>28.571428571428569</c:v>
                </c:pt>
                <c:pt idx="1">
                  <c:v>28.571428571428569</c:v>
                </c:pt>
                <c:pt idx="2">
                  <c:v>7.1428571428571423</c:v>
                </c:pt>
                <c:pt idx="3">
                  <c:v>21.428571428571427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F4-4685-9388-7F933ACF7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119120"/>
        <c:axId val="548138224"/>
      </c:barChart>
      <c:catAx>
        <c:axId val="31111912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050"/>
            </a:pPr>
            <a:endParaRPr lang="es-CO"/>
          </a:p>
        </c:txPr>
        <c:crossAx val="548138224"/>
        <c:crosses val="autoZero"/>
        <c:auto val="1"/>
        <c:lblAlgn val="ctr"/>
        <c:lblOffset val="100"/>
        <c:noMultiLvlLbl val="0"/>
      </c:catAx>
      <c:valAx>
        <c:axId val="548138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3111191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0431131740840456"/>
          <c:y val="0.94092880289600589"/>
          <c:w val="0.4058975859466436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3374787682374418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G20B!$K$4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G20B!$K$5:$K$8</c:f>
              <c:numCache>
                <c:formatCode>0</c:formatCode>
                <c:ptCount val="4"/>
                <c:pt idx="0">
                  <c:v>-40</c:v>
                </c:pt>
                <c:pt idx="1">
                  <c:v>50</c:v>
                </c:pt>
                <c:pt idx="2">
                  <c:v>-10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63-4653-93A0-CB8F62B86C01}"/>
            </c:ext>
          </c:extLst>
        </c:ser>
        <c:ser>
          <c:idx val="0"/>
          <c:order val="1"/>
          <c:tx>
            <c:strRef>
              <c:f>G20B!$L$4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G20B!$L$5:$L$8</c:f>
              <c:numCache>
                <c:formatCode>0</c:formatCode>
                <c:ptCount val="4"/>
                <c:pt idx="0">
                  <c:v>-42.857142857142854</c:v>
                </c:pt>
                <c:pt idx="1">
                  <c:v>-28.571428571428569</c:v>
                </c:pt>
                <c:pt idx="2">
                  <c:v>0</c:v>
                </c:pt>
                <c:pt idx="3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63-4653-93A0-CB8F62B86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1584"/>
        <c:axId val="548142144"/>
      </c:barChart>
      <c:catAx>
        <c:axId val="54814158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548142144"/>
        <c:crosses val="autoZero"/>
        <c:auto val="1"/>
        <c:lblAlgn val="ctr"/>
        <c:lblOffset val="100"/>
        <c:noMultiLvlLbl val="0"/>
      </c:catAx>
      <c:valAx>
        <c:axId val="548142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" sourceLinked="1"/>
        <c:majorTickMark val="in"/>
        <c:minorTickMark val="none"/>
        <c:tickLblPos val="nextTo"/>
        <c:crossAx val="54814158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3485395985067839"/>
          <c:y val="0.94092880289600589"/>
          <c:w val="0.4902386629810253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6351531577705509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G20C!$K$4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G20C!$K$5:$K$8</c:f>
              <c:numCache>
                <c:formatCode>General</c:formatCode>
                <c:ptCount val="4"/>
                <c:pt idx="0">
                  <c:v>-20</c:v>
                </c:pt>
                <c:pt idx="1">
                  <c:v>-60</c:v>
                </c:pt>
                <c:pt idx="2">
                  <c:v>-60</c:v>
                </c:pt>
                <c:pt idx="3">
                  <c:v>-40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8E-4EB4-8EC3-FA77C0907871}"/>
            </c:ext>
          </c:extLst>
        </c:ser>
        <c:ser>
          <c:idx val="0"/>
          <c:order val="1"/>
          <c:tx>
            <c:strRef>
              <c:f>G20C!$L$4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G20C!$L$5:$L$8</c:f>
              <c:numCache>
                <c:formatCode>General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-50</c:v>
                </c:pt>
                <c:pt idx="3">
                  <c:v>-25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8E-4EB4-8EC3-FA77C0907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5504"/>
        <c:axId val="548146064"/>
      </c:barChart>
      <c:catAx>
        <c:axId val="54814550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548146064"/>
        <c:crosses val="autoZero"/>
        <c:auto val="1"/>
        <c:lblAlgn val="ctr"/>
        <c:lblOffset val="100"/>
        <c:noMultiLvlLbl val="0"/>
      </c:catAx>
      <c:valAx>
        <c:axId val="5481460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5481455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5966015897843775"/>
          <c:y val="0.94092880289600589"/>
          <c:w val="0.5026417625449051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G7A!$B$7:$B$16</c:f>
              <c:numCache>
                <c:formatCode>0.0</c:formatCode>
                <c:ptCount val="10"/>
                <c:pt idx="0">
                  <c:v>3.8</c:v>
                </c:pt>
                <c:pt idx="1">
                  <c:v>3.2666666666666666</c:v>
                </c:pt>
                <c:pt idx="2">
                  <c:v>3.2666666666666666</c:v>
                </c:pt>
                <c:pt idx="3">
                  <c:v>3.1333333333333333</c:v>
                </c:pt>
                <c:pt idx="4">
                  <c:v>2.8666666666666667</c:v>
                </c:pt>
                <c:pt idx="5">
                  <c:v>2.8</c:v>
                </c:pt>
                <c:pt idx="6">
                  <c:v>2.7333333333333334</c:v>
                </c:pt>
                <c:pt idx="7">
                  <c:v>2.6666666666666665</c:v>
                </c:pt>
                <c:pt idx="8">
                  <c:v>2.0666666666666669</c:v>
                </c:pt>
                <c:pt idx="9">
                  <c:v>2.0666666666666669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77-4985-9240-293F8715A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8864"/>
        <c:axId val="548149424"/>
      </c:barChart>
      <c:catAx>
        <c:axId val="548148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8149424"/>
        <c:crosses val="autoZero"/>
        <c:auto val="1"/>
        <c:lblAlgn val="ctr"/>
        <c:lblOffset val="100"/>
        <c:noMultiLvlLbl val="0"/>
      </c:catAx>
      <c:valAx>
        <c:axId val="548149424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8148864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G7A!$C$7:$C$16</c:f>
              <c:numCache>
                <c:formatCode>0.0</c:formatCode>
                <c:ptCount val="10"/>
                <c:pt idx="0">
                  <c:v>33.299999999999997</c:v>
                </c:pt>
                <c:pt idx="1">
                  <c:v>13.3</c:v>
                </c:pt>
                <c:pt idx="2">
                  <c:v>20</c:v>
                </c:pt>
                <c:pt idx="3">
                  <c:v>13.3</c:v>
                </c:pt>
                <c:pt idx="4">
                  <c:v>0</c:v>
                </c:pt>
                <c:pt idx="5">
                  <c:v>0</c:v>
                </c:pt>
                <c:pt idx="6">
                  <c:v>6.7</c:v>
                </c:pt>
                <c:pt idx="7">
                  <c:v>20</c:v>
                </c:pt>
                <c:pt idx="8">
                  <c:v>46.7</c:v>
                </c:pt>
                <c:pt idx="9">
                  <c:v>93.3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5F-498F-B593-EE5CC1A59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51664"/>
        <c:axId val="548152224"/>
      </c:barChart>
      <c:catAx>
        <c:axId val="548151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8152224"/>
        <c:crosses val="autoZero"/>
        <c:auto val="1"/>
        <c:lblAlgn val="ctr"/>
        <c:lblOffset val="100"/>
        <c:noMultiLvlLbl val="0"/>
      </c:catAx>
      <c:valAx>
        <c:axId val="548152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8151664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5854342550177309"/>
          <c:h val="0.60853402943876"/>
        </c:manualLayout>
      </c:layout>
      <c:lineChart>
        <c:grouping val="standard"/>
        <c:varyColors val="0"/>
        <c:ser>
          <c:idx val="0"/>
          <c:order val="0"/>
          <c:tx>
            <c:strRef>
              <c:f>'G2'!$F$8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</c:numCache>
            </c:numRef>
          </c:cat>
          <c:val>
            <c:numRef>
              <c:f>'G2'!$F$9:$F$200</c:f>
              <c:numCache>
                <c:formatCode>0.00</c:formatCode>
                <c:ptCount val="192"/>
                <c:pt idx="0">
                  <c:v>-55.000000000000007</c:v>
                </c:pt>
                <c:pt idx="1">
                  <c:v>-40.909090909090914</c:v>
                </c:pt>
                <c:pt idx="2">
                  <c:v>-40.909090909090899</c:v>
                </c:pt>
                <c:pt idx="3">
                  <c:v>-9.0909090909090917</c:v>
                </c:pt>
                <c:pt idx="4">
                  <c:v>0</c:v>
                </c:pt>
                <c:pt idx="5">
                  <c:v>38.888888888888893</c:v>
                </c:pt>
                <c:pt idx="6">
                  <c:v>77.777777777777786</c:v>
                </c:pt>
                <c:pt idx="7">
                  <c:v>37.5</c:v>
                </c:pt>
                <c:pt idx="8">
                  <c:v>43.75</c:v>
                </c:pt>
                <c:pt idx="9">
                  <c:v>50</c:v>
                </c:pt>
                <c:pt idx="10">
                  <c:v>64.285714285714292</c:v>
                </c:pt>
                <c:pt idx="11">
                  <c:v>26.666666666666668</c:v>
                </c:pt>
                <c:pt idx="12">
                  <c:v>7.0000000000000009</c:v>
                </c:pt>
                <c:pt idx="13">
                  <c:v>-15</c:v>
                </c:pt>
                <c:pt idx="14">
                  <c:v>46.666666666666664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17.647058823529413</c:v>
                </c:pt>
                <c:pt idx="18">
                  <c:v>28.571428571428569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22.222222222222221</c:v>
                </c:pt>
                <c:pt idx="23">
                  <c:v>-11.111111111111111</c:v>
                </c:pt>
                <c:pt idx="24">
                  <c:v>-21.428571428571427</c:v>
                </c:pt>
                <c:pt idx="25">
                  <c:v>7.6923076923076925</c:v>
                </c:pt>
                <c:pt idx="26">
                  <c:v>27.27272727272727</c:v>
                </c:pt>
                <c:pt idx="27">
                  <c:v>-11.111111111111111</c:v>
                </c:pt>
                <c:pt idx="28">
                  <c:v>-20</c:v>
                </c:pt>
                <c:pt idx="29">
                  <c:v>-12.5</c:v>
                </c:pt>
                <c:pt idx="30">
                  <c:v>-10</c:v>
                </c:pt>
                <c:pt idx="31">
                  <c:v>0</c:v>
                </c:pt>
                <c:pt idx="32">
                  <c:v>10</c:v>
                </c:pt>
                <c:pt idx="33">
                  <c:v>22.222222222222221</c:v>
                </c:pt>
                <c:pt idx="34">
                  <c:v>0</c:v>
                </c:pt>
                <c:pt idx="35">
                  <c:v>22.222222222222221</c:v>
                </c:pt>
                <c:pt idx="36">
                  <c:v>-12.5</c:v>
                </c:pt>
                <c:pt idx="37">
                  <c:v>44.444444444444443</c:v>
                </c:pt>
                <c:pt idx="38">
                  <c:v>0</c:v>
                </c:pt>
                <c:pt idx="39">
                  <c:v>25</c:v>
                </c:pt>
                <c:pt idx="40">
                  <c:v>-28.571428571428569</c:v>
                </c:pt>
                <c:pt idx="41">
                  <c:v>37.5</c:v>
                </c:pt>
                <c:pt idx="42">
                  <c:v>66.6666666666667</c:v>
                </c:pt>
                <c:pt idx="43">
                  <c:v>0</c:v>
                </c:pt>
                <c:pt idx="44">
                  <c:v>-80</c:v>
                </c:pt>
                <c:pt idx="45">
                  <c:v>33.3333333333333</c:v>
                </c:pt>
                <c:pt idx="46">
                  <c:v>0</c:v>
                </c:pt>
                <c:pt idx="47">
                  <c:v>14.285714285714299</c:v>
                </c:pt>
                <c:pt idx="48">
                  <c:v>11.1111111111111</c:v>
                </c:pt>
                <c:pt idx="49">
                  <c:v>44.4444444444444</c:v>
                </c:pt>
                <c:pt idx="50">
                  <c:v>42.857142857142897</c:v>
                </c:pt>
                <c:pt idx="51">
                  <c:v>66.6666666666667</c:v>
                </c:pt>
                <c:pt idx="52">
                  <c:v>44.4444444444444</c:v>
                </c:pt>
                <c:pt idx="53">
                  <c:v>0</c:v>
                </c:pt>
                <c:pt idx="54">
                  <c:v>-80</c:v>
                </c:pt>
                <c:pt idx="55">
                  <c:v>-100</c:v>
                </c:pt>
                <c:pt idx="56">
                  <c:v>0</c:v>
                </c:pt>
                <c:pt idx="57">
                  <c:v>-80</c:v>
                </c:pt>
                <c:pt idx="58">
                  <c:v>-50</c:v>
                </c:pt>
                <c:pt idx="59">
                  <c:v>-60</c:v>
                </c:pt>
                <c:pt idx="60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4D-4999-88F5-3E8713BF733A}"/>
            </c:ext>
          </c:extLst>
        </c:ser>
        <c:ser>
          <c:idx val="1"/>
          <c:order val="1"/>
          <c:tx>
            <c:strRef>
              <c:f>'G2'!$G$8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</c:numCache>
            </c:numRef>
          </c:cat>
          <c:val>
            <c:numRef>
              <c:f>'G2'!$G$9:$G$200</c:f>
              <c:numCache>
                <c:formatCode>0.00</c:formatCode>
                <c:ptCount val="192"/>
                <c:pt idx="0">
                  <c:v>-39.284617625675466</c:v>
                </c:pt>
                <c:pt idx="1">
                  <c:v>-37.886468018349987</c:v>
                </c:pt>
                <c:pt idx="2">
                  <c:v>-2.859898811972148</c:v>
                </c:pt>
                <c:pt idx="3">
                  <c:v>9.2380180351110877</c:v>
                </c:pt>
                <c:pt idx="4">
                  <c:v>14.608702511404159</c:v>
                </c:pt>
                <c:pt idx="5">
                  <c:v>39.639387332361828</c:v>
                </c:pt>
                <c:pt idx="6">
                  <c:v>36.398239683789733</c:v>
                </c:pt>
                <c:pt idx="7">
                  <c:v>3.0137335493753241</c:v>
                </c:pt>
                <c:pt idx="8">
                  <c:v>37.148918969394437</c:v>
                </c:pt>
                <c:pt idx="9">
                  <c:v>29.56332825123441</c:v>
                </c:pt>
                <c:pt idx="10">
                  <c:v>30.430690265901866</c:v>
                </c:pt>
                <c:pt idx="11">
                  <c:v>29.77930359250956</c:v>
                </c:pt>
                <c:pt idx="12">
                  <c:v>15.711929197137763</c:v>
                </c:pt>
                <c:pt idx="13">
                  <c:v>4.6473960407521808</c:v>
                </c:pt>
                <c:pt idx="14">
                  <c:v>0.92992444245270278</c:v>
                </c:pt>
                <c:pt idx="15">
                  <c:v>-23.176695839327486</c:v>
                </c:pt>
                <c:pt idx="16">
                  <c:v>-15.736495276972398</c:v>
                </c:pt>
                <c:pt idx="17">
                  <c:v>-18.429780856660528</c:v>
                </c:pt>
                <c:pt idx="18">
                  <c:v>22.048974044728482</c:v>
                </c:pt>
                <c:pt idx="19">
                  <c:v>-18.936616496075498</c:v>
                </c:pt>
                <c:pt idx="20">
                  <c:v>32.13462330744705</c:v>
                </c:pt>
                <c:pt idx="21">
                  <c:v>15.876212368018198</c:v>
                </c:pt>
                <c:pt idx="22">
                  <c:v>-11.111111111111111</c:v>
                </c:pt>
                <c:pt idx="23">
                  <c:v>-19.064652353232539</c:v>
                </c:pt>
                <c:pt idx="24">
                  <c:v>-15.498526521026065</c:v>
                </c:pt>
                <c:pt idx="25">
                  <c:v>4.3938532153989129</c:v>
                </c:pt>
                <c:pt idx="26">
                  <c:v>8.9894405645254203</c:v>
                </c:pt>
                <c:pt idx="27">
                  <c:v>-23.131951142664871</c:v>
                </c:pt>
                <c:pt idx="28">
                  <c:v>-8.9036708492562671</c:v>
                </c:pt>
                <c:pt idx="29">
                  <c:v>-44.523005774201792</c:v>
                </c:pt>
                <c:pt idx="30">
                  <c:v>-7.7462942725954802</c:v>
                </c:pt>
                <c:pt idx="31">
                  <c:v>-22.946519975025804</c:v>
                </c:pt>
                <c:pt idx="32">
                  <c:v>-45.309178625757504</c:v>
                </c:pt>
                <c:pt idx="33">
                  <c:v>6.3370987148811704</c:v>
                </c:pt>
                <c:pt idx="34">
                  <c:v>-11.285038301968292</c:v>
                </c:pt>
                <c:pt idx="35">
                  <c:v>-0.41189508587161394</c:v>
                </c:pt>
                <c:pt idx="36">
                  <c:v>-2.8392873199176254</c:v>
                </c:pt>
                <c:pt idx="37">
                  <c:v>5.4774902018021363</c:v>
                </c:pt>
                <c:pt idx="38">
                  <c:v>-1.5610174733150834</c:v>
                </c:pt>
                <c:pt idx="39">
                  <c:v>-5.6817182906807577</c:v>
                </c:pt>
                <c:pt idx="40">
                  <c:v>21.290158498160444</c:v>
                </c:pt>
                <c:pt idx="41">
                  <c:v>2.8578612954130209</c:v>
                </c:pt>
                <c:pt idx="42">
                  <c:v>-10.346495301049066</c:v>
                </c:pt>
                <c:pt idx="43">
                  <c:v>10.894547430044733</c:v>
                </c:pt>
                <c:pt idx="44">
                  <c:v>-0.18749303812203069</c:v>
                </c:pt>
                <c:pt idx="45">
                  <c:v>-4.4681434572664722</c:v>
                </c:pt>
                <c:pt idx="46">
                  <c:v>-12.5</c:v>
                </c:pt>
                <c:pt idx="47">
                  <c:v>21.34951088146309</c:v>
                </c:pt>
                <c:pt idx="48">
                  <c:v>-22.974394910910561</c:v>
                </c:pt>
                <c:pt idx="49">
                  <c:v>1.8224018362117369</c:v>
                </c:pt>
                <c:pt idx="50">
                  <c:v>7.5254656590712896</c:v>
                </c:pt>
                <c:pt idx="51">
                  <c:v>25.926065069590692</c:v>
                </c:pt>
                <c:pt idx="52">
                  <c:v>2.5461397179300684</c:v>
                </c:pt>
                <c:pt idx="53">
                  <c:v>-33.333333333333293</c:v>
                </c:pt>
                <c:pt idx="54">
                  <c:v>-43.741878307448694</c:v>
                </c:pt>
                <c:pt idx="55">
                  <c:v>-65.613032991415793</c:v>
                </c:pt>
                <c:pt idx="56">
                  <c:v>-38.757319223136967</c:v>
                </c:pt>
                <c:pt idx="57">
                  <c:v>-20.000000000000004</c:v>
                </c:pt>
                <c:pt idx="58">
                  <c:v>-50</c:v>
                </c:pt>
                <c:pt idx="59">
                  <c:v>-54.430819992683745</c:v>
                </c:pt>
                <c:pt idx="60">
                  <c:v>-38.223592498462551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4D-4999-88F5-3E8713BF733A}"/>
            </c:ext>
          </c:extLst>
        </c:ser>
        <c:ser>
          <c:idx val="2"/>
          <c:order val="2"/>
          <c:tx>
            <c:strRef>
              <c:f>'G2'!$H$8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</c:numCache>
            </c:numRef>
          </c:cat>
          <c:val>
            <c:numRef>
              <c:f>'G2'!$H$9:$H$200</c:f>
              <c:numCache>
                <c:formatCode>0.00</c:formatCode>
                <c:ptCount val="192"/>
                <c:pt idx="0">
                  <c:v>-20</c:v>
                </c:pt>
                <c:pt idx="1">
                  <c:v>-13.636363636363635</c:v>
                </c:pt>
                <c:pt idx="2">
                  <c:v>-9.0909090909090917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16.666666666666664</c:v>
                </c:pt>
                <c:pt idx="6">
                  <c:v>22.222222222222221</c:v>
                </c:pt>
                <c:pt idx="7">
                  <c:v>-6.25</c:v>
                </c:pt>
                <c:pt idx="8">
                  <c:v>6.25</c:v>
                </c:pt>
                <c:pt idx="9">
                  <c:v>21.428571428571427</c:v>
                </c:pt>
                <c:pt idx="10">
                  <c:v>7.1428571428571423</c:v>
                </c:pt>
                <c:pt idx="11">
                  <c:v>6.666666666666667</c:v>
                </c:pt>
                <c:pt idx="12">
                  <c:v>0</c:v>
                </c:pt>
                <c:pt idx="13">
                  <c:v>-8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-5.8823529411764701</c:v>
                </c:pt>
                <c:pt idx="18">
                  <c:v>0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11.111111111111111</c:v>
                </c:pt>
                <c:pt idx="23">
                  <c:v>22.222222222222221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-12.5</c:v>
                </c:pt>
                <c:pt idx="30">
                  <c:v>10</c:v>
                </c:pt>
                <c:pt idx="31">
                  <c:v>0</c:v>
                </c:pt>
                <c:pt idx="32">
                  <c:v>-10</c:v>
                </c:pt>
                <c:pt idx="33">
                  <c:v>-11.111111111111111</c:v>
                </c:pt>
                <c:pt idx="34">
                  <c:v>14.285714285714285</c:v>
                </c:pt>
                <c:pt idx="35">
                  <c:v>0</c:v>
                </c:pt>
                <c:pt idx="36">
                  <c:v>12.5</c:v>
                </c:pt>
                <c:pt idx="37">
                  <c:v>22.222222222222221</c:v>
                </c:pt>
                <c:pt idx="38">
                  <c:v>12.5</c:v>
                </c:pt>
                <c:pt idx="39">
                  <c:v>12.5</c:v>
                </c:pt>
                <c:pt idx="40">
                  <c:v>0</c:v>
                </c:pt>
                <c:pt idx="41">
                  <c:v>25</c:v>
                </c:pt>
                <c:pt idx="42">
                  <c:v>33.3333333333333</c:v>
                </c:pt>
                <c:pt idx="43">
                  <c:v>14.285714285714299</c:v>
                </c:pt>
                <c:pt idx="44">
                  <c:v>-10</c:v>
                </c:pt>
                <c:pt idx="45">
                  <c:v>11.1111111111111</c:v>
                </c:pt>
                <c:pt idx="46">
                  <c:v>0</c:v>
                </c:pt>
                <c:pt idx="47">
                  <c:v>14.285714285714299</c:v>
                </c:pt>
                <c:pt idx="48">
                  <c:v>22.2222222222222</c:v>
                </c:pt>
                <c:pt idx="49">
                  <c:v>33.3333333333333</c:v>
                </c:pt>
                <c:pt idx="50">
                  <c:v>14.285714285714299</c:v>
                </c:pt>
                <c:pt idx="51">
                  <c:v>33.3333333333333</c:v>
                </c:pt>
                <c:pt idx="52">
                  <c:v>33.3333333333333</c:v>
                </c:pt>
                <c:pt idx="53">
                  <c:v>-33.3333333333333</c:v>
                </c:pt>
                <c:pt idx="54">
                  <c:v>-20</c:v>
                </c:pt>
                <c:pt idx="55">
                  <c:v>-33.3333333333333</c:v>
                </c:pt>
                <c:pt idx="56">
                  <c:v>-40</c:v>
                </c:pt>
                <c:pt idx="57">
                  <c:v>-40</c:v>
                </c:pt>
                <c:pt idx="58">
                  <c:v>-50</c:v>
                </c:pt>
                <c:pt idx="59">
                  <c:v>0</c:v>
                </c:pt>
                <c:pt idx="60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4D-4999-88F5-3E8713BF733A}"/>
            </c:ext>
          </c:extLst>
        </c:ser>
        <c:ser>
          <c:idx val="3"/>
          <c:order val="3"/>
          <c:tx>
            <c:strRef>
              <c:f>'G2'!$I$8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</c:numCache>
            </c:numRef>
          </c:cat>
          <c:val>
            <c:numRef>
              <c:f>'G2'!$I$9:$I$200</c:f>
              <c:numCache>
                <c:formatCode>0.00</c:formatCode>
                <c:ptCount val="192"/>
                <c:pt idx="0">
                  <c:v>-5</c:v>
                </c:pt>
                <c:pt idx="1">
                  <c:v>-18.181818181818183</c:v>
                </c:pt>
                <c:pt idx="2">
                  <c:v>-27.27272727272727</c:v>
                </c:pt>
                <c:pt idx="3">
                  <c:v>-4.5454545454545459</c:v>
                </c:pt>
                <c:pt idx="4">
                  <c:v>-5.5555555555555554</c:v>
                </c:pt>
                <c:pt idx="5">
                  <c:v>-11.111111111111111</c:v>
                </c:pt>
                <c:pt idx="6">
                  <c:v>5.5555555555555554</c:v>
                </c:pt>
                <c:pt idx="7">
                  <c:v>0</c:v>
                </c:pt>
                <c:pt idx="8">
                  <c:v>0</c:v>
                </c:pt>
                <c:pt idx="9">
                  <c:v>14.285714285714285</c:v>
                </c:pt>
                <c:pt idx="10">
                  <c:v>14.285714285714285</c:v>
                </c:pt>
                <c:pt idx="11">
                  <c:v>13.333333333333334</c:v>
                </c:pt>
                <c:pt idx="12">
                  <c:v>0</c:v>
                </c:pt>
                <c:pt idx="13">
                  <c:v>8</c:v>
                </c:pt>
                <c:pt idx="14">
                  <c:v>6.666666666666667</c:v>
                </c:pt>
                <c:pt idx="15">
                  <c:v>-18.75</c:v>
                </c:pt>
                <c:pt idx="16">
                  <c:v>13.333333333333334</c:v>
                </c:pt>
                <c:pt idx="17">
                  <c:v>-5.8823529411764701</c:v>
                </c:pt>
                <c:pt idx="18">
                  <c:v>7.1428571428571423</c:v>
                </c:pt>
                <c:pt idx="19">
                  <c:v>-10</c:v>
                </c:pt>
                <c:pt idx="20">
                  <c:v>-9.0909090909090917</c:v>
                </c:pt>
                <c:pt idx="21">
                  <c:v>0</c:v>
                </c:pt>
                <c:pt idx="22">
                  <c:v>-22.222222222222221</c:v>
                </c:pt>
                <c:pt idx="23">
                  <c:v>11.111111111111111</c:v>
                </c:pt>
                <c:pt idx="24">
                  <c:v>-7.1428571428571423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-10</c:v>
                </c:pt>
                <c:pt idx="29">
                  <c:v>-12.5</c:v>
                </c:pt>
                <c:pt idx="30">
                  <c:v>10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-11.111111111111111</c:v>
                </c:pt>
                <c:pt idx="36">
                  <c:v>25</c:v>
                </c:pt>
                <c:pt idx="37">
                  <c:v>11.111111111111111</c:v>
                </c:pt>
                <c:pt idx="38">
                  <c:v>0</c:v>
                </c:pt>
                <c:pt idx="39">
                  <c:v>0</c:v>
                </c:pt>
                <c:pt idx="40">
                  <c:v>14.285714285714285</c:v>
                </c:pt>
                <c:pt idx="41">
                  <c:v>0</c:v>
                </c:pt>
                <c:pt idx="42">
                  <c:v>16.6666666666667</c:v>
                </c:pt>
                <c:pt idx="43">
                  <c:v>0</c:v>
                </c:pt>
                <c:pt idx="44">
                  <c:v>0</c:v>
                </c:pt>
                <c:pt idx="45">
                  <c:v>11.1111111111111</c:v>
                </c:pt>
                <c:pt idx="46" formatCode="General">
                  <c:v>12.5</c:v>
                </c:pt>
                <c:pt idx="47">
                  <c:v>14.285714285714299</c:v>
                </c:pt>
                <c:pt idx="48">
                  <c:v>-11.1111111111111</c:v>
                </c:pt>
                <c:pt idx="49">
                  <c:v>11.1111111111111</c:v>
                </c:pt>
                <c:pt idx="50">
                  <c:v>14.285714285714299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20</c:v>
                </c:pt>
                <c:pt idx="58">
                  <c:v>0</c:v>
                </c:pt>
                <c:pt idx="59">
                  <c:v>0</c:v>
                </c:pt>
                <c:pt idx="60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4D-4999-88F5-3E8713BF7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6298064"/>
        <c:axId val="302607712"/>
      </c:lineChart>
      <c:dateAx>
        <c:axId val="636298064"/>
        <c:scaling>
          <c:orientation val="minMax"/>
          <c:min val="42156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2607712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26077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6362980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8805897301235981"/>
          <c:h val="0.10400820307814534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G7B!$C$3:$C$13</c:f>
              <c:numCache>
                <c:formatCode>0.0</c:formatCode>
                <c:ptCount val="11"/>
                <c:pt idx="0">
                  <c:v>-17.592592592592592</c:v>
                </c:pt>
                <c:pt idx="1">
                  <c:v>-15.423280423280422</c:v>
                </c:pt>
                <c:pt idx="2">
                  <c:v>-11.481481481481481</c:v>
                </c:pt>
                <c:pt idx="3">
                  <c:v>-10.952380952380953</c:v>
                </c:pt>
                <c:pt idx="4">
                  <c:v>-9.8148148148148149</c:v>
                </c:pt>
                <c:pt idx="5">
                  <c:v>-9.2592592592592595</c:v>
                </c:pt>
                <c:pt idx="6">
                  <c:v>-9.1005291005291014</c:v>
                </c:pt>
                <c:pt idx="7">
                  <c:v>-6.8783068783068781</c:v>
                </c:pt>
                <c:pt idx="8">
                  <c:v>-4.2857142857142856</c:v>
                </c:pt>
                <c:pt idx="9">
                  <c:v>-2.7777777777777777</c:v>
                </c:pt>
                <c:pt idx="10">
                  <c:v>-2.4338624338624339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C-4D2F-934E-037756023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3792"/>
        <c:axId val="501674352"/>
      </c:barChart>
      <c:catAx>
        <c:axId val="501673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4352"/>
        <c:crosses val="autoZero"/>
        <c:auto val="1"/>
        <c:lblAlgn val="ctr"/>
        <c:lblOffset val="100"/>
        <c:noMultiLvlLbl val="0"/>
      </c:catAx>
      <c:valAx>
        <c:axId val="5016743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37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G7B!$D$3:$D$13</c:f>
              <c:numCache>
                <c:formatCode>0.0</c:formatCode>
                <c:ptCount val="11"/>
                <c:pt idx="0">
                  <c:v>0</c:v>
                </c:pt>
                <c:pt idx="1">
                  <c:v>90</c:v>
                </c:pt>
                <c:pt idx="2">
                  <c:v>30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30</c:v>
                </c:pt>
                <c:pt idx="7">
                  <c:v>20</c:v>
                </c:pt>
                <c:pt idx="8">
                  <c:v>0</c:v>
                </c:pt>
                <c:pt idx="9">
                  <c:v>10</c:v>
                </c:pt>
                <c:pt idx="1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CB-4A53-AB46-4B010DEB3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6592"/>
        <c:axId val="501677152"/>
      </c:barChart>
      <c:catAx>
        <c:axId val="501676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7152"/>
        <c:crosses val="autoZero"/>
        <c:auto val="1"/>
        <c:lblAlgn val="ctr"/>
        <c:lblOffset val="100"/>
        <c:noMultiLvlLbl val="0"/>
      </c:catAx>
      <c:valAx>
        <c:axId val="5016771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659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G7C!$C$3:$C$12</c:f>
              <c:numCache>
                <c:formatCode>0.0</c:formatCode>
                <c:ptCount val="10"/>
                <c:pt idx="0">
                  <c:v>3.75</c:v>
                </c:pt>
                <c:pt idx="1">
                  <c:v>3.5</c:v>
                </c:pt>
                <c:pt idx="2">
                  <c:v>3.25</c:v>
                </c:pt>
                <c:pt idx="3">
                  <c:v>3.25</c:v>
                </c:pt>
                <c:pt idx="4">
                  <c:v>3.25</c:v>
                </c:pt>
                <c:pt idx="5">
                  <c:v>2.75</c:v>
                </c:pt>
                <c:pt idx="6">
                  <c:v>2.5</c:v>
                </c:pt>
                <c:pt idx="7">
                  <c:v>2.5</c:v>
                </c:pt>
                <c:pt idx="8">
                  <c:v>2.25</c:v>
                </c:pt>
                <c:pt idx="9">
                  <c:v>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D2-4F38-AC89-CF2CCE045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9392"/>
        <c:axId val="501679952"/>
      </c:barChart>
      <c:catAx>
        <c:axId val="501679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9952"/>
        <c:crosses val="autoZero"/>
        <c:auto val="1"/>
        <c:lblAlgn val="ctr"/>
        <c:lblOffset val="100"/>
        <c:noMultiLvlLbl val="0"/>
      </c:catAx>
      <c:valAx>
        <c:axId val="501679952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9392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G7C!$D$3:$D$12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75</c:v>
                </c:pt>
                <c:pt idx="7">
                  <c:v>0</c:v>
                </c:pt>
                <c:pt idx="8">
                  <c:v>100</c:v>
                </c:pt>
                <c:pt idx="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0D-4DD6-A54B-AFD8F6C6E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82192"/>
        <c:axId val="501682752"/>
      </c:barChart>
      <c:catAx>
        <c:axId val="501682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82752"/>
        <c:crosses val="autoZero"/>
        <c:auto val="1"/>
        <c:lblAlgn val="ctr"/>
        <c:lblOffset val="100"/>
        <c:noMultiLvlLbl val="0"/>
      </c:catAx>
      <c:valAx>
        <c:axId val="50168275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8219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</c:numCache>
            </c:numRef>
          </c:cat>
          <c:val>
            <c:numRef>
              <c:f>'G2'!$B$9:$B$200</c:f>
              <c:numCache>
                <c:formatCode>0.00</c:formatCode>
                <c:ptCount val="192"/>
                <c:pt idx="0">
                  <c:v>-63.157894736842103</c:v>
                </c:pt>
                <c:pt idx="1">
                  <c:v>-27.777777777777779</c:v>
                </c:pt>
                <c:pt idx="2">
                  <c:v>-41.17647058823529</c:v>
                </c:pt>
                <c:pt idx="3">
                  <c:v>22.222222222222221</c:v>
                </c:pt>
                <c:pt idx="4">
                  <c:v>16.666666666666664</c:v>
                </c:pt>
                <c:pt idx="5">
                  <c:v>22.222222222222221</c:v>
                </c:pt>
                <c:pt idx="6">
                  <c:v>47.058823529411761</c:v>
                </c:pt>
                <c:pt idx="7">
                  <c:v>15.789473684210526</c:v>
                </c:pt>
                <c:pt idx="8">
                  <c:v>61.111111111111114</c:v>
                </c:pt>
                <c:pt idx="9">
                  <c:v>28.571428571428569</c:v>
                </c:pt>
                <c:pt idx="10">
                  <c:v>19.047619047619047</c:v>
                </c:pt>
                <c:pt idx="11">
                  <c:v>0</c:v>
                </c:pt>
                <c:pt idx="12">
                  <c:v>-20</c:v>
                </c:pt>
                <c:pt idx="13">
                  <c:v>-13.636363636363635</c:v>
                </c:pt>
                <c:pt idx="14">
                  <c:v>-4.1666666666666661</c:v>
                </c:pt>
                <c:pt idx="15">
                  <c:v>-50</c:v>
                </c:pt>
                <c:pt idx="16">
                  <c:v>10.526315789473683</c:v>
                </c:pt>
                <c:pt idx="17">
                  <c:v>14.285714285714285</c:v>
                </c:pt>
                <c:pt idx="18">
                  <c:v>22.222222222222221</c:v>
                </c:pt>
                <c:pt idx="19">
                  <c:v>-21.052631578947366</c:v>
                </c:pt>
                <c:pt idx="20">
                  <c:v>5.5555555555555554</c:v>
                </c:pt>
                <c:pt idx="21">
                  <c:v>0</c:v>
                </c:pt>
                <c:pt idx="22">
                  <c:v>46.153846153846153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14.285714285714285</c:v>
                </c:pt>
                <c:pt idx="26">
                  <c:v>-6.666666666666667</c:v>
                </c:pt>
                <c:pt idx="27">
                  <c:v>-12.5</c:v>
                </c:pt>
                <c:pt idx="28">
                  <c:v>-16.666666666666664</c:v>
                </c:pt>
                <c:pt idx="29">
                  <c:v>-20</c:v>
                </c:pt>
                <c:pt idx="30">
                  <c:v>0</c:v>
                </c:pt>
                <c:pt idx="31">
                  <c:v>-33.333333333333329</c:v>
                </c:pt>
                <c:pt idx="32">
                  <c:v>-17.647058823529413</c:v>
                </c:pt>
                <c:pt idx="33">
                  <c:v>-23.52941176470588</c:v>
                </c:pt>
                <c:pt idx="34">
                  <c:v>0</c:v>
                </c:pt>
                <c:pt idx="35">
                  <c:v>-6.25</c:v>
                </c:pt>
                <c:pt idx="36">
                  <c:v>9.0909090909090917</c:v>
                </c:pt>
                <c:pt idx="37">
                  <c:v>23.076923076923077</c:v>
                </c:pt>
                <c:pt idx="38">
                  <c:v>25</c:v>
                </c:pt>
                <c:pt idx="39">
                  <c:v>-6.25</c:v>
                </c:pt>
                <c:pt idx="40">
                  <c:v>26.666666666666668</c:v>
                </c:pt>
                <c:pt idx="41">
                  <c:v>50</c:v>
                </c:pt>
                <c:pt idx="42">
                  <c:v>50</c:v>
                </c:pt>
                <c:pt idx="43">
                  <c:v>-6.6666666666666696</c:v>
                </c:pt>
                <c:pt idx="44">
                  <c:v>-40</c:v>
                </c:pt>
                <c:pt idx="45">
                  <c:v>-36.363636363636395</c:v>
                </c:pt>
                <c:pt idx="46">
                  <c:v>0</c:v>
                </c:pt>
                <c:pt idx="47">
                  <c:v>41.6666666666667</c:v>
                </c:pt>
                <c:pt idx="48">
                  <c:v>26.6666666666667</c:v>
                </c:pt>
                <c:pt idx="49">
                  <c:v>65</c:v>
                </c:pt>
                <c:pt idx="50">
                  <c:v>70.588235294117595</c:v>
                </c:pt>
                <c:pt idx="51">
                  <c:v>50</c:v>
                </c:pt>
                <c:pt idx="52">
                  <c:v>40</c:v>
                </c:pt>
                <c:pt idx="53">
                  <c:v>60</c:v>
                </c:pt>
                <c:pt idx="54">
                  <c:v>0</c:v>
                </c:pt>
                <c:pt idx="55">
                  <c:v>-36.842105263157897</c:v>
                </c:pt>
                <c:pt idx="56">
                  <c:v>-31.818181818181802</c:v>
                </c:pt>
                <c:pt idx="57">
                  <c:v>-33.3333333333333</c:v>
                </c:pt>
                <c:pt idx="58">
                  <c:v>-36.842105263157897</c:v>
                </c:pt>
                <c:pt idx="59">
                  <c:v>-31.578947368421101</c:v>
                </c:pt>
                <c:pt idx="60">
                  <c:v>-47.619047619047599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36-477B-BA69-87D5F2E56D3D}"/>
            </c:ext>
          </c:extLst>
        </c:ser>
        <c:ser>
          <c:idx val="1"/>
          <c:order val="1"/>
          <c:tx>
            <c:strRef>
              <c:f>'G2'!$C$8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</c:numCache>
            </c:numRef>
          </c:cat>
          <c:val>
            <c:numRef>
              <c:f>'G2'!$C$9:$C$200</c:f>
              <c:numCache>
                <c:formatCode>0.00</c:formatCode>
                <c:ptCount val="192"/>
                <c:pt idx="0">
                  <c:v>-9.58979155636227</c:v>
                </c:pt>
                <c:pt idx="1">
                  <c:v>-7.8295626473006221</c:v>
                </c:pt>
                <c:pt idx="2">
                  <c:v>-20.649874214004825</c:v>
                </c:pt>
                <c:pt idx="3">
                  <c:v>1.2637122821273292</c:v>
                </c:pt>
                <c:pt idx="4">
                  <c:v>23.127213531997775</c:v>
                </c:pt>
                <c:pt idx="5">
                  <c:v>50.352573839517788</c:v>
                </c:pt>
                <c:pt idx="6">
                  <c:v>57.357613239751039</c:v>
                </c:pt>
                <c:pt idx="7">
                  <c:v>15.011956833065836</c:v>
                </c:pt>
                <c:pt idx="8">
                  <c:v>31.211501130202112</c:v>
                </c:pt>
                <c:pt idx="9">
                  <c:v>44.818898308793976</c:v>
                </c:pt>
                <c:pt idx="10">
                  <c:v>15.022921189236088</c:v>
                </c:pt>
                <c:pt idx="11">
                  <c:v>13.194819447564166</c:v>
                </c:pt>
                <c:pt idx="12">
                  <c:v>-1.1274129991867519</c:v>
                </c:pt>
                <c:pt idx="13">
                  <c:v>-7.0952109170484503</c:v>
                </c:pt>
                <c:pt idx="14">
                  <c:v>9.7029588938187867</c:v>
                </c:pt>
                <c:pt idx="15">
                  <c:v>-37.199170564698086</c:v>
                </c:pt>
                <c:pt idx="16">
                  <c:v>4.9648584570564118</c:v>
                </c:pt>
                <c:pt idx="17">
                  <c:v>8.9497259616603539</c:v>
                </c:pt>
                <c:pt idx="18">
                  <c:v>13.417528278767508</c:v>
                </c:pt>
                <c:pt idx="19">
                  <c:v>-15.514616437129886</c:v>
                </c:pt>
                <c:pt idx="20">
                  <c:v>8.9713856418714411</c:v>
                </c:pt>
                <c:pt idx="21">
                  <c:v>10.967058073920152</c:v>
                </c:pt>
                <c:pt idx="22">
                  <c:v>34.469359219959919</c:v>
                </c:pt>
                <c:pt idx="23">
                  <c:v>29.714681669972308</c:v>
                </c:pt>
                <c:pt idx="24">
                  <c:v>9.691704957110483</c:v>
                </c:pt>
                <c:pt idx="25">
                  <c:v>25.655966253667579</c:v>
                </c:pt>
                <c:pt idx="26">
                  <c:v>46.468711029283206</c:v>
                </c:pt>
                <c:pt idx="27">
                  <c:v>-25.078964906111302</c:v>
                </c:pt>
                <c:pt idx="28">
                  <c:v>-13.58003411903772</c:v>
                </c:pt>
                <c:pt idx="29">
                  <c:v>-29.674724993103808</c:v>
                </c:pt>
                <c:pt idx="30">
                  <c:v>-8.0688769811466763</c:v>
                </c:pt>
                <c:pt idx="31">
                  <c:v>-31.469999395386751</c:v>
                </c:pt>
                <c:pt idx="32">
                  <c:v>-11.358139397047987</c:v>
                </c:pt>
                <c:pt idx="33">
                  <c:v>-31.859813821417855</c:v>
                </c:pt>
                <c:pt idx="34">
                  <c:v>-17.926662226747844</c:v>
                </c:pt>
                <c:pt idx="35">
                  <c:v>-23.770332382942851</c:v>
                </c:pt>
                <c:pt idx="36">
                  <c:v>-1.9344530164915676</c:v>
                </c:pt>
                <c:pt idx="37">
                  <c:v>-0.77506928459298829</c:v>
                </c:pt>
                <c:pt idx="38">
                  <c:v>21.741155763180519</c:v>
                </c:pt>
                <c:pt idx="39">
                  <c:v>10.791105303117183</c:v>
                </c:pt>
                <c:pt idx="40">
                  <c:v>35.620955488657899</c:v>
                </c:pt>
                <c:pt idx="41">
                  <c:v>44.916947719256704</c:v>
                </c:pt>
                <c:pt idx="42">
                  <c:v>-13.732230404323273</c:v>
                </c:pt>
                <c:pt idx="43">
                  <c:v>32.07817845609457</c:v>
                </c:pt>
                <c:pt idx="44">
                  <c:v>5.8048641912739993E-2</c:v>
                </c:pt>
                <c:pt idx="45">
                  <c:v>-46.427860516098399</c:v>
                </c:pt>
                <c:pt idx="46">
                  <c:v>-21.199988087096315</c:v>
                </c:pt>
                <c:pt idx="47">
                  <c:v>16.055788465594649</c:v>
                </c:pt>
                <c:pt idx="48">
                  <c:v>41.496784623011315</c:v>
                </c:pt>
                <c:pt idx="49">
                  <c:v>43.792117325007418</c:v>
                </c:pt>
                <c:pt idx="50">
                  <c:v>27.750096608419149</c:v>
                </c:pt>
                <c:pt idx="51">
                  <c:v>24.800022250483167</c:v>
                </c:pt>
                <c:pt idx="52">
                  <c:v>43.568650076429343</c:v>
                </c:pt>
                <c:pt idx="53">
                  <c:v>1.2816077602227696</c:v>
                </c:pt>
                <c:pt idx="54">
                  <c:v>-28.428276219013881</c:v>
                </c:pt>
                <c:pt idx="55">
                  <c:v>-34.423668502463237</c:v>
                </c:pt>
                <c:pt idx="56">
                  <c:v>-25.43467491232899</c:v>
                </c:pt>
                <c:pt idx="57">
                  <c:v>-37.577828973371673</c:v>
                </c:pt>
                <c:pt idx="58">
                  <c:v>-37.446275218393296</c:v>
                </c:pt>
                <c:pt idx="59">
                  <c:v>-31.630846939371594</c:v>
                </c:pt>
                <c:pt idx="60">
                  <c:v>0.78653541852013109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36-477B-BA69-87D5F2E56D3D}"/>
            </c:ext>
          </c:extLst>
        </c:ser>
        <c:ser>
          <c:idx val="2"/>
          <c:order val="2"/>
          <c:tx>
            <c:strRef>
              <c:f>'G2'!$D$8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</c:numCache>
            </c:numRef>
          </c:cat>
          <c:val>
            <c:numRef>
              <c:f>'G2'!$D$9:$D$200</c:f>
              <c:numCache>
                <c:formatCode>0.00</c:formatCode>
                <c:ptCount val="192"/>
                <c:pt idx="0">
                  <c:v>-31.578947368421051</c:v>
                </c:pt>
                <c:pt idx="1">
                  <c:v>16.666666666666664</c:v>
                </c:pt>
                <c:pt idx="2">
                  <c:v>23.52941176470588</c:v>
                </c:pt>
                <c:pt idx="3">
                  <c:v>16.666666666666664</c:v>
                </c:pt>
                <c:pt idx="4">
                  <c:v>16.666666666666664</c:v>
                </c:pt>
                <c:pt idx="5">
                  <c:v>11.111111111111111</c:v>
                </c:pt>
                <c:pt idx="6">
                  <c:v>23.52941176470588</c:v>
                </c:pt>
                <c:pt idx="7">
                  <c:v>0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23.809523809523807</c:v>
                </c:pt>
                <c:pt idx="11">
                  <c:v>0</c:v>
                </c:pt>
                <c:pt idx="12">
                  <c:v>10</c:v>
                </c:pt>
                <c:pt idx="13">
                  <c:v>13.636363636363635</c:v>
                </c:pt>
                <c:pt idx="14">
                  <c:v>20.833333333333336</c:v>
                </c:pt>
                <c:pt idx="15">
                  <c:v>-9.0909090909090917</c:v>
                </c:pt>
                <c:pt idx="16">
                  <c:v>42.105263157894733</c:v>
                </c:pt>
                <c:pt idx="17">
                  <c:v>38.095238095238095</c:v>
                </c:pt>
                <c:pt idx="18">
                  <c:v>38.888888888888893</c:v>
                </c:pt>
                <c:pt idx="19">
                  <c:v>5.2631578947368416</c:v>
                </c:pt>
                <c:pt idx="20">
                  <c:v>27.777777777777779</c:v>
                </c:pt>
                <c:pt idx="21">
                  <c:v>25</c:v>
                </c:pt>
                <c:pt idx="22">
                  <c:v>15.384615384615385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-7.1428571428571423</c:v>
                </c:pt>
                <c:pt idx="26">
                  <c:v>6.666666666666667</c:v>
                </c:pt>
                <c:pt idx="27">
                  <c:v>6.25</c:v>
                </c:pt>
                <c:pt idx="28">
                  <c:v>11.111111111111111</c:v>
                </c:pt>
                <c:pt idx="29">
                  <c:v>6.666666666666667</c:v>
                </c:pt>
                <c:pt idx="30">
                  <c:v>-26.666666666666668</c:v>
                </c:pt>
                <c:pt idx="31">
                  <c:v>-20</c:v>
                </c:pt>
                <c:pt idx="32">
                  <c:v>-5.8823529411764701</c:v>
                </c:pt>
                <c:pt idx="33">
                  <c:v>5.8823529411764701</c:v>
                </c:pt>
                <c:pt idx="34">
                  <c:v>-9.0909090909090917</c:v>
                </c:pt>
                <c:pt idx="35">
                  <c:v>6.25</c:v>
                </c:pt>
                <c:pt idx="36">
                  <c:v>9.0909090909090917</c:v>
                </c:pt>
                <c:pt idx="37">
                  <c:v>-15.384615384615385</c:v>
                </c:pt>
                <c:pt idx="38">
                  <c:v>0</c:v>
                </c:pt>
                <c:pt idx="39">
                  <c:v>-18.75</c:v>
                </c:pt>
                <c:pt idx="40">
                  <c:v>13.333333333333334</c:v>
                </c:pt>
                <c:pt idx="41">
                  <c:v>21.428571428571399</c:v>
                </c:pt>
                <c:pt idx="42">
                  <c:v>8.3333333333333304</c:v>
                </c:pt>
                <c:pt idx="43">
                  <c:v>-20</c:v>
                </c:pt>
                <c:pt idx="44">
                  <c:v>-30</c:v>
                </c:pt>
                <c:pt idx="45">
                  <c:v>-45.454545454545496</c:v>
                </c:pt>
                <c:pt idx="46">
                  <c:v>30.769230769230798</c:v>
                </c:pt>
                <c:pt idx="47">
                  <c:v>8.3333333333333304</c:v>
                </c:pt>
                <c:pt idx="48">
                  <c:v>33.3333333333333</c:v>
                </c:pt>
                <c:pt idx="49">
                  <c:v>35</c:v>
                </c:pt>
                <c:pt idx="50">
                  <c:v>17.647058823529399</c:v>
                </c:pt>
                <c:pt idx="51">
                  <c:v>25</c:v>
                </c:pt>
                <c:pt idx="52">
                  <c:v>33.3333333333333</c:v>
                </c:pt>
                <c:pt idx="53">
                  <c:v>33.3333333333333</c:v>
                </c:pt>
                <c:pt idx="54">
                  <c:v>-16.6666666666667</c:v>
                </c:pt>
                <c:pt idx="55">
                  <c:v>-31.578947368421101</c:v>
                </c:pt>
                <c:pt idx="56">
                  <c:v>-45.454545454545496</c:v>
                </c:pt>
                <c:pt idx="57">
                  <c:v>-11.1111111111111</c:v>
                </c:pt>
                <c:pt idx="58">
                  <c:v>-36.842105263157897</c:v>
                </c:pt>
                <c:pt idx="59">
                  <c:v>-26.315789473684198</c:v>
                </c:pt>
                <c:pt idx="60">
                  <c:v>4.7619047619047601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36-477B-BA69-87D5F2E56D3D}"/>
            </c:ext>
          </c:extLst>
        </c:ser>
        <c:ser>
          <c:idx val="3"/>
          <c:order val="3"/>
          <c:tx>
            <c:strRef>
              <c:f>'G2'!$E$8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</c:numCache>
            </c:numRef>
          </c:cat>
          <c:val>
            <c:numRef>
              <c:f>'G2'!$E$9:$E$200</c:f>
              <c:numCache>
                <c:formatCode>0.00</c:formatCode>
                <c:ptCount val="192"/>
                <c:pt idx="0">
                  <c:v>-10.526315789473683</c:v>
                </c:pt>
                <c:pt idx="1">
                  <c:v>-16.666666666666664</c:v>
                </c:pt>
                <c:pt idx="2">
                  <c:v>11.76470588235294</c:v>
                </c:pt>
                <c:pt idx="3">
                  <c:v>22.222222222222221</c:v>
                </c:pt>
                <c:pt idx="4">
                  <c:v>11.111111111111111</c:v>
                </c:pt>
                <c:pt idx="5">
                  <c:v>-16.666666666666664</c:v>
                </c:pt>
                <c:pt idx="6">
                  <c:v>29.411764705882355</c:v>
                </c:pt>
                <c:pt idx="7">
                  <c:v>31.578947368421051</c:v>
                </c:pt>
                <c:pt idx="8">
                  <c:v>27.777777777777779</c:v>
                </c:pt>
                <c:pt idx="9">
                  <c:v>28.571428571428569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-10</c:v>
                </c:pt>
                <c:pt idx="13">
                  <c:v>4.5454545454545459</c:v>
                </c:pt>
                <c:pt idx="14">
                  <c:v>8.3333333333333321</c:v>
                </c:pt>
                <c:pt idx="15">
                  <c:v>0</c:v>
                </c:pt>
                <c:pt idx="16">
                  <c:v>0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-5.2631578947368416</c:v>
                </c:pt>
                <c:pt idx="20">
                  <c:v>11.111111111111111</c:v>
                </c:pt>
                <c:pt idx="21">
                  <c:v>18.75</c:v>
                </c:pt>
                <c:pt idx="22">
                  <c:v>7.6923076923076925</c:v>
                </c:pt>
                <c:pt idx="23">
                  <c:v>0</c:v>
                </c:pt>
                <c:pt idx="24">
                  <c:v>-5.8823529411764701</c:v>
                </c:pt>
                <c:pt idx="25">
                  <c:v>21.428571428571427</c:v>
                </c:pt>
                <c:pt idx="26">
                  <c:v>-13.333333333333334</c:v>
                </c:pt>
                <c:pt idx="27">
                  <c:v>-18.75</c:v>
                </c:pt>
                <c:pt idx="28">
                  <c:v>-5.5555555555555554</c:v>
                </c:pt>
                <c:pt idx="29">
                  <c:v>0</c:v>
                </c:pt>
                <c:pt idx="30">
                  <c:v>6.666666666666667</c:v>
                </c:pt>
                <c:pt idx="31">
                  <c:v>0</c:v>
                </c:pt>
                <c:pt idx="32">
                  <c:v>-17.647058823529413</c:v>
                </c:pt>
                <c:pt idx="33">
                  <c:v>-11.76470588235294</c:v>
                </c:pt>
                <c:pt idx="34">
                  <c:v>-18.181818181818183</c:v>
                </c:pt>
                <c:pt idx="35">
                  <c:v>-6.25</c:v>
                </c:pt>
                <c:pt idx="36">
                  <c:v>-36.363636363636367</c:v>
                </c:pt>
                <c:pt idx="37">
                  <c:v>23.076923076923077</c:v>
                </c:pt>
                <c:pt idx="38">
                  <c:v>12.5</c:v>
                </c:pt>
                <c:pt idx="39">
                  <c:v>12.5</c:v>
                </c:pt>
                <c:pt idx="40">
                  <c:v>-13.333333333333334</c:v>
                </c:pt>
                <c:pt idx="41">
                  <c:v>7.1428571428571397</c:v>
                </c:pt>
                <c:pt idx="42">
                  <c:v>8.3333333333333304</c:v>
                </c:pt>
                <c:pt idx="43">
                  <c:v>33.3333333333333</c:v>
                </c:pt>
                <c:pt idx="44">
                  <c:v>-30</c:v>
                </c:pt>
                <c:pt idx="45">
                  <c:v>-27.272727272727298</c:v>
                </c:pt>
                <c:pt idx="46">
                  <c:v>-7.6923076923076898</c:v>
                </c:pt>
                <c:pt idx="47">
                  <c:v>16.6666666666667</c:v>
                </c:pt>
                <c:pt idx="48">
                  <c:v>0</c:v>
                </c:pt>
                <c:pt idx="49">
                  <c:v>15</c:v>
                </c:pt>
                <c:pt idx="50">
                  <c:v>23.529411764705898</c:v>
                </c:pt>
                <c:pt idx="51">
                  <c:v>6.25</c:v>
                </c:pt>
                <c:pt idx="52">
                  <c:v>6.6666666666666696</c:v>
                </c:pt>
                <c:pt idx="53">
                  <c:v>6.6666666666666696</c:v>
                </c:pt>
                <c:pt idx="54">
                  <c:v>-16.6666666666667</c:v>
                </c:pt>
                <c:pt idx="55">
                  <c:v>-10.526315789473701</c:v>
                </c:pt>
                <c:pt idx="56">
                  <c:v>-9.0909090909090899</c:v>
                </c:pt>
                <c:pt idx="57">
                  <c:v>-33.3333333333333</c:v>
                </c:pt>
                <c:pt idx="58">
                  <c:v>-21.052631578947402</c:v>
                </c:pt>
                <c:pt idx="59">
                  <c:v>5.2631578947368398</c:v>
                </c:pt>
                <c:pt idx="60">
                  <c:v>-14.285714285714299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36-477B-BA69-87D5F2E56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288816"/>
        <c:axId val="176289936"/>
      </c:lineChart>
      <c:dateAx>
        <c:axId val="176288816"/>
        <c:scaling>
          <c:orientation val="minMax"/>
          <c:min val="42156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17628993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17628993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17628881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71447840028308"/>
          <c:h val="0.10400820307814534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17406117935127"/>
          <c:h val="0.61063846680021494"/>
        </c:manualLayout>
      </c:layout>
      <c:lineChart>
        <c:grouping val="standard"/>
        <c:varyColors val="0"/>
        <c:ser>
          <c:idx val="0"/>
          <c:order val="0"/>
          <c:tx>
            <c:strRef>
              <c:f>'G2'!$J$8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</c:numCache>
            </c:numRef>
          </c:cat>
          <c:val>
            <c:numRef>
              <c:f>'G2'!$J$9:$J$200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0</c:v>
                </c:pt>
                <c:pt idx="2">
                  <c:v>-42.857142857142854</c:v>
                </c:pt>
                <c:pt idx="3">
                  <c:v>0</c:v>
                </c:pt>
                <c:pt idx="4">
                  <c:v>-28.571428571428569</c:v>
                </c:pt>
                <c:pt idx="5">
                  <c:v>42.857142857142854</c:v>
                </c:pt>
                <c:pt idx="6">
                  <c:v>100</c:v>
                </c:pt>
                <c:pt idx="7">
                  <c:v>0</c:v>
                </c:pt>
                <c:pt idx="8">
                  <c:v>50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-14.285714285714285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-57.142857142857139</c:v>
                </c:pt>
                <c:pt idx="16">
                  <c:v>-28.571428571428569</c:v>
                </c:pt>
                <c:pt idx="17">
                  <c:v>-42.857142857142854</c:v>
                </c:pt>
                <c:pt idx="18">
                  <c:v>0</c:v>
                </c:pt>
                <c:pt idx="19">
                  <c:v>-33.333333333333329</c:v>
                </c:pt>
                <c:pt idx="20">
                  <c:v>0</c:v>
                </c:pt>
                <c:pt idx="21">
                  <c:v>25</c:v>
                </c:pt>
                <c:pt idx="22">
                  <c:v>25</c:v>
                </c:pt>
                <c:pt idx="23">
                  <c:v>0</c:v>
                </c:pt>
                <c:pt idx="24">
                  <c:v>-40</c:v>
                </c:pt>
                <c:pt idx="25">
                  <c:v>20</c:v>
                </c:pt>
                <c:pt idx="26">
                  <c:v>20</c:v>
                </c:pt>
                <c:pt idx="27">
                  <c:v>-60</c:v>
                </c:pt>
                <c:pt idx="28">
                  <c:v>-40</c:v>
                </c:pt>
                <c:pt idx="29">
                  <c:v>-25</c:v>
                </c:pt>
                <c:pt idx="30">
                  <c:v>-20</c:v>
                </c:pt>
                <c:pt idx="31">
                  <c:v>40</c:v>
                </c:pt>
                <c:pt idx="32">
                  <c:v>40</c:v>
                </c:pt>
                <c:pt idx="33">
                  <c:v>-33.333333333333329</c:v>
                </c:pt>
                <c:pt idx="34">
                  <c:v>-25</c:v>
                </c:pt>
                <c:pt idx="35">
                  <c:v>-100</c:v>
                </c:pt>
                <c:pt idx="36">
                  <c:v>-50</c:v>
                </c:pt>
                <c:pt idx="37">
                  <c:v>25</c:v>
                </c:pt>
                <c:pt idx="38">
                  <c:v>50</c:v>
                </c:pt>
                <c:pt idx="39">
                  <c:v>40</c:v>
                </c:pt>
                <c:pt idx="40">
                  <c:v>0</c:v>
                </c:pt>
                <c:pt idx="41">
                  <c:v>60</c:v>
                </c:pt>
                <c:pt idx="42">
                  <c:v>-50</c:v>
                </c:pt>
                <c:pt idx="43">
                  <c:v>-100</c:v>
                </c:pt>
                <c:pt idx="44">
                  <c:v>-25</c:v>
                </c:pt>
                <c:pt idx="45">
                  <c:v>33.3333333333333</c:v>
                </c:pt>
                <c:pt idx="46">
                  <c:v>100</c:v>
                </c:pt>
                <c:pt idx="47">
                  <c:v>50</c:v>
                </c:pt>
                <c:pt idx="48">
                  <c:v>33.3333333333333</c:v>
                </c:pt>
                <c:pt idx="49">
                  <c:v>100</c:v>
                </c:pt>
                <c:pt idx="50">
                  <c:v>80</c:v>
                </c:pt>
                <c:pt idx="51">
                  <c:v>50</c:v>
                </c:pt>
                <c:pt idx="52">
                  <c:v>20</c:v>
                </c:pt>
                <c:pt idx="53">
                  <c:v>-20</c:v>
                </c:pt>
                <c:pt idx="54">
                  <c:v>-40</c:v>
                </c:pt>
                <c:pt idx="55">
                  <c:v>0</c:v>
                </c:pt>
                <c:pt idx="56">
                  <c:v>33.3333333333333</c:v>
                </c:pt>
                <c:pt idx="57">
                  <c:v>33.3333333333333</c:v>
                </c:pt>
                <c:pt idx="58">
                  <c:v>-25</c:v>
                </c:pt>
                <c:pt idx="59">
                  <c:v>-50</c:v>
                </c:pt>
                <c:pt idx="60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EA-4231-86DD-78B9CBA9E986}"/>
            </c:ext>
          </c:extLst>
        </c:ser>
        <c:ser>
          <c:idx val="1"/>
          <c:order val="1"/>
          <c:tx>
            <c:strRef>
              <c:f>'G2'!$K$8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</c:numCache>
            </c:numRef>
          </c:cat>
          <c:val>
            <c:numRef>
              <c:f>'G2'!$K$9:$K$200</c:f>
              <c:numCache>
                <c:formatCode>0.00</c:formatCode>
                <c:ptCount val="192"/>
                <c:pt idx="0">
                  <c:v>-18.761122033841136</c:v>
                </c:pt>
                <c:pt idx="1">
                  <c:v>-10.110926845699089</c:v>
                </c:pt>
                <c:pt idx="2">
                  <c:v>-36.550330698564181</c:v>
                </c:pt>
                <c:pt idx="3">
                  <c:v>-20.437357650893624</c:v>
                </c:pt>
                <c:pt idx="4">
                  <c:v>-43.222138015407126</c:v>
                </c:pt>
                <c:pt idx="5">
                  <c:v>-25.854262336304458</c:v>
                </c:pt>
                <c:pt idx="6">
                  <c:v>25.758955475488388</c:v>
                </c:pt>
                <c:pt idx="7">
                  <c:v>-13.757224157993214</c:v>
                </c:pt>
                <c:pt idx="8">
                  <c:v>17.346362958035119</c:v>
                </c:pt>
                <c:pt idx="9">
                  <c:v>18.249343879512136</c:v>
                </c:pt>
                <c:pt idx="10">
                  <c:v>21.153554329024793</c:v>
                </c:pt>
                <c:pt idx="11">
                  <c:v>-23.886114127377422</c:v>
                </c:pt>
                <c:pt idx="12">
                  <c:v>14.285714285714285</c:v>
                </c:pt>
                <c:pt idx="13">
                  <c:v>-4.9103440639701157</c:v>
                </c:pt>
                <c:pt idx="14">
                  <c:v>24.356805488738392</c:v>
                </c:pt>
                <c:pt idx="15">
                  <c:v>-34.746712585311585</c:v>
                </c:pt>
                <c:pt idx="16">
                  <c:v>-47.318743251836523</c:v>
                </c:pt>
                <c:pt idx="17">
                  <c:v>-15.336844834953226</c:v>
                </c:pt>
                <c:pt idx="18">
                  <c:v>-10.238796632431448</c:v>
                </c:pt>
                <c:pt idx="19">
                  <c:v>-31.858927679981942</c:v>
                </c:pt>
                <c:pt idx="20">
                  <c:v>-13.115045631161909</c:v>
                </c:pt>
                <c:pt idx="21">
                  <c:v>-48.285568267439736</c:v>
                </c:pt>
                <c:pt idx="22">
                  <c:v>-57.0069595768095</c:v>
                </c:pt>
                <c:pt idx="23">
                  <c:v>-12.052236929166506</c:v>
                </c:pt>
                <c:pt idx="24">
                  <c:v>-49.322670783163517</c:v>
                </c:pt>
                <c:pt idx="25">
                  <c:v>-14.798807230174516</c:v>
                </c:pt>
                <c:pt idx="26">
                  <c:v>-9.2162186537110014</c:v>
                </c:pt>
                <c:pt idx="27">
                  <c:v>-49.779752047628833</c:v>
                </c:pt>
                <c:pt idx="28">
                  <c:v>-13.865775622526408</c:v>
                </c:pt>
                <c:pt idx="29">
                  <c:v>-33.666109764079003</c:v>
                </c:pt>
                <c:pt idx="30">
                  <c:v>-44.739553800380783</c:v>
                </c:pt>
                <c:pt idx="31">
                  <c:v>-33.805712174270042</c:v>
                </c:pt>
                <c:pt idx="32">
                  <c:v>16.16038230894047</c:v>
                </c:pt>
                <c:pt idx="33">
                  <c:v>-74.006613712635016</c:v>
                </c:pt>
                <c:pt idx="34">
                  <c:v>-58.044564668455592</c:v>
                </c:pt>
                <c:pt idx="35">
                  <c:v>-70.036765999188901</c:v>
                </c:pt>
                <c:pt idx="36">
                  <c:v>-72.755936601069124</c:v>
                </c:pt>
                <c:pt idx="37">
                  <c:v>-7.9723484831400597</c:v>
                </c:pt>
                <c:pt idx="38">
                  <c:v>-21.951275741449123</c:v>
                </c:pt>
                <c:pt idx="39">
                  <c:v>26.6358994958502</c:v>
                </c:pt>
                <c:pt idx="40">
                  <c:v>-2.5938908628195838</c:v>
                </c:pt>
                <c:pt idx="41">
                  <c:v>-10.726431566839365</c:v>
                </c:pt>
                <c:pt idx="42">
                  <c:v>-36.539822038007472</c:v>
                </c:pt>
                <c:pt idx="43">
                  <c:v>-39.750756723739642</c:v>
                </c:pt>
                <c:pt idx="44">
                  <c:v>-23.561429367284472</c:v>
                </c:pt>
                <c:pt idx="45">
                  <c:v>-14.442967695537607</c:v>
                </c:pt>
                <c:pt idx="46">
                  <c:v>23.552017107242932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12.022011596171694</c:v>
                </c:pt>
                <c:pt idx="51">
                  <c:v>1.4153345999082467</c:v>
                </c:pt>
                <c:pt idx="52">
                  <c:v>2.6663942475076441</c:v>
                </c:pt>
                <c:pt idx="53">
                  <c:v>-9.3686354305410955</c:v>
                </c:pt>
                <c:pt idx="54">
                  <c:v>-23.821905392716005</c:v>
                </c:pt>
                <c:pt idx="55">
                  <c:v>-53.944683656604496</c:v>
                </c:pt>
                <c:pt idx="56">
                  <c:v>-17.460957796894906</c:v>
                </c:pt>
                <c:pt idx="57">
                  <c:v>-12.682682368591827</c:v>
                </c:pt>
                <c:pt idx="58">
                  <c:v>-41.039521529959437</c:v>
                </c:pt>
                <c:pt idx="59">
                  <c:v>-73.451026810953252</c:v>
                </c:pt>
                <c:pt idx="60">
                  <c:v>-2.0652975853956743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EA-4231-86DD-78B9CBA9E986}"/>
            </c:ext>
          </c:extLst>
        </c:ser>
        <c:ser>
          <c:idx val="2"/>
          <c:order val="2"/>
          <c:tx>
            <c:strRef>
              <c:f>'G2'!$L$8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</c:numCache>
            </c:numRef>
          </c:cat>
          <c:val>
            <c:numRef>
              <c:f>'G2'!$L$9:$L$200</c:f>
              <c:numCache>
                <c:formatCode>0.00</c:formatCode>
                <c:ptCount val="192"/>
                <c:pt idx="0">
                  <c:v>0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14.285714285714285</c:v>
                </c:pt>
                <c:pt idx="4">
                  <c:v>-14.285714285714285</c:v>
                </c:pt>
                <c:pt idx="5">
                  <c:v>0</c:v>
                </c:pt>
                <c:pt idx="6">
                  <c:v>50</c:v>
                </c:pt>
                <c:pt idx="7">
                  <c:v>0</c:v>
                </c:pt>
                <c:pt idx="8">
                  <c:v>83.333333333333343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0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28.571428571428569</c:v>
                </c:pt>
                <c:pt idx="15">
                  <c:v>28.571428571428569</c:v>
                </c:pt>
                <c:pt idx="16">
                  <c:v>42.857142857142854</c:v>
                </c:pt>
                <c:pt idx="17">
                  <c:v>-28.571428571428569</c:v>
                </c:pt>
                <c:pt idx="18">
                  <c:v>0</c:v>
                </c:pt>
                <c:pt idx="19">
                  <c:v>16.666666666666664</c:v>
                </c:pt>
                <c:pt idx="20">
                  <c:v>20</c:v>
                </c:pt>
                <c:pt idx="21">
                  <c:v>0</c:v>
                </c:pt>
                <c:pt idx="22">
                  <c:v>25</c:v>
                </c:pt>
                <c:pt idx="23">
                  <c:v>25</c:v>
                </c:pt>
                <c:pt idx="24">
                  <c:v>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  <c:pt idx="28">
                  <c:v>20</c:v>
                </c:pt>
                <c:pt idx="29">
                  <c:v>25</c:v>
                </c:pt>
                <c:pt idx="30">
                  <c:v>40</c:v>
                </c:pt>
                <c:pt idx="31">
                  <c:v>60</c:v>
                </c:pt>
                <c:pt idx="32">
                  <c:v>20</c:v>
                </c:pt>
                <c:pt idx="33">
                  <c:v>33.333333333333329</c:v>
                </c:pt>
                <c:pt idx="34">
                  <c:v>50</c:v>
                </c:pt>
                <c:pt idx="35">
                  <c:v>-25</c:v>
                </c:pt>
                <c:pt idx="36">
                  <c:v>25</c:v>
                </c:pt>
                <c:pt idx="37">
                  <c:v>25</c:v>
                </c:pt>
                <c:pt idx="38">
                  <c:v>50</c:v>
                </c:pt>
                <c:pt idx="39">
                  <c:v>-20</c:v>
                </c:pt>
                <c:pt idx="40">
                  <c:v>0</c:v>
                </c:pt>
                <c:pt idx="41">
                  <c:v>-40</c:v>
                </c:pt>
                <c:pt idx="42">
                  <c:v>-25</c:v>
                </c:pt>
                <c:pt idx="43">
                  <c:v>-50</c:v>
                </c:pt>
                <c:pt idx="44">
                  <c:v>-0.25</c:v>
                </c:pt>
                <c:pt idx="45">
                  <c:v>0</c:v>
                </c:pt>
                <c:pt idx="46">
                  <c:v>0</c:v>
                </c:pt>
                <c:pt idx="47">
                  <c:v>25</c:v>
                </c:pt>
                <c:pt idx="48">
                  <c:v>33.3333333333333</c:v>
                </c:pt>
                <c:pt idx="49">
                  <c:v>50</c:v>
                </c:pt>
                <c:pt idx="50">
                  <c:v>60</c:v>
                </c:pt>
                <c:pt idx="51">
                  <c:v>0</c:v>
                </c:pt>
                <c:pt idx="52">
                  <c:v>0</c:v>
                </c:pt>
                <c:pt idx="53">
                  <c:v>-40</c:v>
                </c:pt>
                <c:pt idx="54">
                  <c:v>-40</c:v>
                </c:pt>
                <c:pt idx="55">
                  <c:v>-50</c:v>
                </c:pt>
                <c:pt idx="56">
                  <c:v>-100</c:v>
                </c:pt>
                <c:pt idx="57">
                  <c:v>0</c:v>
                </c:pt>
                <c:pt idx="58">
                  <c:v>-25</c:v>
                </c:pt>
                <c:pt idx="59">
                  <c:v>0</c:v>
                </c:pt>
                <c:pt idx="60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EA-4231-86DD-78B9CBA9E986}"/>
            </c:ext>
          </c:extLst>
        </c:ser>
        <c:ser>
          <c:idx val="3"/>
          <c:order val="3"/>
          <c:tx>
            <c:strRef>
              <c:f>'G2'!$M$8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</c:numCache>
            </c:numRef>
          </c:cat>
          <c:val>
            <c:numRef>
              <c:f>'G2'!$M$9:$M$200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-16.666666666666664</c:v>
                </c:pt>
                <c:pt idx="2">
                  <c:v>0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-14.285714285714285</c:v>
                </c:pt>
                <c:pt idx="6">
                  <c:v>83.333333333333343</c:v>
                </c:pt>
                <c:pt idx="7">
                  <c:v>14.285714285714285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42.857142857142854</c:v>
                </c:pt>
                <c:pt idx="13">
                  <c:v>-50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-42.857142857142854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-16.666666666666664</c:v>
                </c:pt>
                <c:pt idx="20">
                  <c:v>-20</c:v>
                </c:pt>
                <c:pt idx="21">
                  <c:v>-50</c:v>
                </c:pt>
                <c:pt idx="22">
                  <c:v>0</c:v>
                </c:pt>
                <c:pt idx="23">
                  <c:v>-25</c:v>
                </c:pt>
                <c:pt idx="24">
                  <c:v>-20</c:v>
                </c:pt>
                <c:pt idx="25">
                  <c:v>-40</c:v>
                </c:pt>
                <c:pt idx="26">
                  <c:v>40</c:v>
                </c:pt>
                <c:pt idx="27">
                  <c:v>-20</c:v>
                </c:pt>
                <c:pt idx="28">
                  <c:v>-20</c:v>
                </c:pt>
                <c:pt idx="29">
                  <c:v>-25</c:v>
                </c:pt>
                <c:pt idx="30">
                  <c:v>-80</c:v>
                </c:pt>
                <c:pt idx="31">
                  <c:v>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0</c:v>
                </c:pt>
                <c:pt idx="39">
                  <c:v>60</c:v>
                </c:pt>
                <c:pt idx="40">
                  <c:v>60</c:v>
                </c:pt>
                <c:pt idx="41">
                  <c:v>0</c:v>
                </c:pt>
                <c:pt idx="42">
                  <c:v>0</c:v>
                </c:pt>
                <c:pt idx="43">
                  <c:v>-50</c:v>
                </c:pt>
                <c:pt idx="44">
                  <c:v>0</c:v>
                </c:pt>
                <c:pt idx="45">
                  <c:v>0</c:v>
                </c:pt>
                <c:pt idx="46">
                  <c:v>50</c:v>
                </c:pt>
                <c:pt idx="47">
                  <c:v>100</c:v>
                </c:pt>
                <c:pt idx="48">
                  <c:v>-33.3333333333333</c:v>
                </c:pt>
                <c:pt idx="49">
                  <c:v>25</c:v>
                </c:pt>
                <c:pt idx="50">
                  <c:v>20</c:v>
                </c:pt>
                <c:pt idx="51">
                  <c:v>25</c:v>
                </c:pt>
                <c:pt idx="52">
                  <c:v>20</c:v>
                </c:pt>
                <c:pt idx="53">
                  <c:v>-20</c:v>
                </c:pt>
                <c:pt idx="54">
                  <c:v>0</c:v>
                </c:pt>
                <c:pt idx="55">
                  <c:v>0</c:v>
                </c:pt>
                <c:pt idx="56">
                  <c:v>33.3333333333333</c:v>
                </c:pt>
                <c:pt idx="57">
                  <c:v>-33.3333333333333</c:v>
                </c:pt>
                <c:pt idx="58">
                  <c:v>0</c:v>
                </c:pt>
                <c:pt idx="59">
                  <c:v>0</c:v>
                </c:pt>
                <c:pt idx="60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EA-4231-86DD-78B9CBA9E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746064"/>
        <c:axId val="480746624"/>
      </c:lineChart>
      <c:dateAx>
        <c:axId val="480746064"/>
        <c:scaling>
          <c:orientation val="minMax"/>
          <c:min val="42156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48074662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807466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4807460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6527522175075344"/>
          <c:h val="0.10400815131975361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869264759626598E-2"/>
          <c:y val="0.18385233095863021"/>
          <c:w val="0.87318461883033904"/>
          <c:h val="0.54532414326396161"/>
        </c:manualLayout>
      </c:layout>
      <c:lineChart>
        <c:grouping val="standard"/>
        <c:varyColors val="0"/>
        <c:ser>
          <c:idx val="0"/>
          <c:order val="0"/>
          <c:tx>
            <c:strRef>
              <c:f>'G3'!$B$9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</c:numCache>
            </c:numRef>
          </c:cat>
          <c:val>
            <c:numRef>
              <c:f>'G3'!$B$10:$B$200</c:f>
              <c:numCache>
                <c:formatCode>0.00</c:formatCode>
                <c:ptCount val="191"/>
                <c:pt idx="0">
                  <c:v>-26.315789473684209</c:v>
                </c:pt>
                <c:pt idx="1">
                  <c:v>-27.777777777777779</c:v>
                </c:pt>
                <c:pt idx="2">
                  <c:v>-5.8823529411764701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-5.5555555555555554</c:v>
                </c:pt>
                <c:pt idx="6">
                  <c:v>23.52941176470588</c:v>
                </c:pt>
                <c:pt idx="7">
                  <c:v>26.315789473684209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19.047619047619047</c:v>
                </c:pt>
                <c:pt idx="11">
                  <c:v>4.7619047619047619</c:v>
                </c:pt>
                <c:pt idx="12">
                  <c:v>-5</c:v>
                </c:pt>
                <c:pt idx="13">
                  <c:v>-14.000000000000002</c:v>
                </c:pt>
                <c:pt idx="14">
                  <c:v>8.3333333333333321</c:v>
                </c:pt>
                <c:pt idx="15">
                  <c:v>-18.181818181818183</c:v>
                </c:pt>
                <c:pt idx="16">
                  <c:v>0</c:v>
                </c:pt>
                <c:pt idx="17">
                  <c:v>0</c:v>
                </c:pt>
                <c:pt idx="18">
                  <c:v>16.666666666666664</c:v>
                </c:pt>
                <c:pt idx="19">
                  <c:v>-21.052631578947366</c:v>
                </c:pt>
                <c:pt idx="20">
                  <c:v>-5.5555555555555554</c:v>
                </c:pt>
                <c:pt idx="21">
                  <c:v>0</c:v>
                </c:pt>
                <c:pt idx="22">
                  <c:v>23.076923076923077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0</c:v>
                </c:pt>
                <c:pt idx="26">
                  <c:v>0</c:v>
                </c:pt>
                <c:pt idx="27">
                  <c:v>-31.25</c:v>
                </c:pt>
                <c:pt idx="28">
                  <c:v>5.5555555555555554</c:v>
                </c:pt>
                <c:pt idx="29">
                  <c:v>-6.666666666666667</c:v>
                </c:pt>
                <c:pt idx="30">
                  <c:v>20</c:v>
                </c:pt>
                <c:pt idx="31">
                  <c:v>-6.666666666666667</c:v>
                </c:pt>
                <c:pt idx="32">
                  <c:v>-23.52941176470588</c:v>
                </c:pt>
                <c:pt idx="33">
                  <c:v>0</c:v>
                </c:pt>
                <c:pt idx="34">
                  <c:v>0</c:v>
                </c:pt>
                <c:pt idx="35">
                  <c:v>-12.5</c:v>
                </c:pt>
                <c:pt idx="36">
                  <c:v>-27.27272727272727</c:v>
                </c:pt>
                <c:pt idx="37">
                  <c:v>7.6923076923076925</c:v>
                </c:pt>
                <c:pt idx="38">
                  <c:v>6.25</c:v>
                </c:pt>
                <c:pt idx="39">
                  <c:v>-12.5</c:v>
                </c:pt>
                <c:pt idx="40">
                  <c:v>-13.333333333333334</c:v>
                </c:pt>
                <c:pt idx="41">
                  <c:v>-7.1428571428571423</c:v>
                </c:pt>
                <c:pt idx="42">
                  <c:v>0</c:v>
                </c:pt>
                <c:pt idx="43">
                  <c:v>40</c:v>
                </c:pt>
                <c:pt idx="44">
                  <c:v>-30</c:v>
                </c:pt>
                <c:pt idx="45">
                  <c:v>-45.454545454545496</c:v>
                </c:pt>
                <c:pt idx="46">
                  <c:v>-7.6923076923076898</c:v>
                </c:pt>
                <c:pt idx="47">
                  <c:v>8.3333333333333304</c:v>
                </c:pt>
                <c:pt idx="48">
                  <c:v>6.6666666666666696</c:v>
                </c:pt>
                <c:pt idx="49">
                  <c:v>20</c:v>
                </c:pt>
                <c:pt idx="50">
                  <c:v>17.647058823529399</c:v>
                </c:pt>
                <c:pt idx="51">
                  <c:v>12.5</c:v>
                </c:pt>
                <c:pt idx="52">
                  <c:v>13.3333333333333</c:v>
                </c:pt>
                <c:pt idx="53">
                  <c:v>13.3333333333333</c:v>
                </c:pt>
                <c:pt idx="54">
                  <c:v>-27.7777777777778</c:v>
                </c:pt>
                <c:pt idx="55">
                  <c:v>-36.842105263157897</c:v>
                </c:pt>
                <c:pt idx="56">
                  <c:v>4.5454545454545494</c:v>
                </c:pt>
                <c:pt idx="57">
                  <c:v>-55.5555555555556</c:v>
                </c:pt>
                <c:pt idx="58">
                  <c:v>-42.105263157894704</c:v>
                </c:pt>
                <c:pt idx="59">
                  <c:v>-36.842105263157897</c:v>
                </c:pt>
                <c:pt idx="60">
                  <c:v>-28.571428571428598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C6-401D-8E17-00747B154C02}"/>
            </c:ext>
          </c:extLst>
        </c:ser>
        <c:ser>
          <c:idx val="1"/>
          <c:order val="1"/>
          <c:tx>
            <c:strRef>
              <c:f>'G3'!$C$9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</c:numCache>
            </c:numRef>
          </c:cat>
          <c:val>
            <c:numRef>
              <c:f>'G3'!$C$10:$C$200</c:f>
              <c:numCache>
                <c:formatCode>0.00</c:formatCode>
                <c:ptCount val="191"/>
                <c:pt idx="0">
                  <c:v>-31.578947368421051</c:v>
                </c:pt>
                <c:pt idx="1">
                  <c:v>-11.111111111111111</c:v>
                </c:pt>
                <c:pt idx="2">
                  <c:v>-11.76470588235294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22.222222222222221</c:v>
                </c:pt>
                <c:pt idx="6">
                  <c:v>23.52941176470588</c:v>
                </c:pt>
                <c:pt idx="7">
                  <c:v>36.84210526315789</c:v>
                </c:pt>
                <c:pt idx="8">
                  <c:v>55.555555555555557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18</c:v>
                </c:pt>
                <c:pt idx="14">
                  <c:v>12.5</c:v>
                </c:pt>
                <c:pt idx="15">
                  <c:v>-27.27272727272727</c:v>
                </c:pt>
                <c:pt idx="16">
                  <c:v>10.526315789473683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0</c:v>
                </c:pt>
                <c:pt idx="20">
                  <c:v>5.5555555555555554</c:v>
                </c:pt>
                <c:pt idx="21">
                  <c:v>25</c:v>
                </c:pt>
                <c:pt idx="22">
                  <c:v>15.384615384615385</c:v>
                </c:pt>
                <c:pt idx="23">
                  <c:v>20</c:v>
                </c:pt>
                <c:pt idx="24">
                  <c:v>0</c:v>
                </c:pt>
                <c:pt idx="25">
                  <c:v>21.428571428571427</c:v>
                </c:pt>
                <c:pt idx="26">
                  <c:v>13.333333333333334</c:v>
                </c:pt>
                <c:pt idx="27">
                  <c:v>-18.75</c:v>
                </c:pt>
                <c:pt idx="28">
                  <c:v>11.111111111111111</c:v>
                </c:pt>
                <c:pt idx="29">
                  <c:v>-6.666666666666667</c:v>
                </c:pt>
                <c:pt idx="30">
                  <c:v>13.333333333333334</c:v>
                </c:pt>
                <c:pt idx="31">
                  <c:v>-46.666666666666664</c:v>
                </c:pt>
                <c:pt idx="32">
                  <c:v>-5.8823529411764701</c:v>
                </c:pt>
                <c:pt idx="33">
                  <c:v>-29.411764705882355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-7.6923076923076925</c:v>
                </c:pt>
                <c:pt idx="38">
                  <c:v>0</c:v>
                </c:pt>
                <c:pt idx="39">
                  <c:v>18.75</c:v>
                </c:pt>
                <c:pt idx="40">
                  <c:v>20</c:v>
                </c:pt>
                <c:pt idx="41">
                  <c:v>21.428571428571427</c:v>
                </c:pt>
                <c:pt idx="42">
                  <c:v>8.3333333333333304</c:v>
                </c:pt>
                <c:pt idx="43">
                  <c:v>6.6666666666666696</c:v>
                </c:pt>
                <c:pt idx="44">
                  <c:v>-10</c:v>
                </c:pt>
                <c:pt idx="45">
                  <c:v>-54.545454545454497</c:v>
                </c:pt>
                <c:pt idx="46">
                  <c:v>-7.6923076923076898</c:v>
                </c:pt>
                <c:pt idx="47">
                  <c:v>16.6666666666667</c:v>
                </c:pt>
                <c:pt idx="48">
                  <c:v>13.3333333333333</c:v>
                </c:pt>
                <c:pt idx="49">
                  <c:v>45</c:v>
                </c:pt>
                <c:pt idx="50">
                  <c:v>17.647058823529399</c:v>
                </c:pt>
                <c:pt idx="51">
                  <c:v>18.75</c:v>
                </c:pt>
                <c:pt idx="52">
                  <c:v>33.3333333333333</c:v>
                </c:pt>
                <c:pt idx="53">
                  <c:v>6.6666666666666696</c:v>
                </c:pt>
                <c:pt idx="54">
                  <c:v>-44.4444444444444</c:v>
                </c:pt>
                <c:pt idx="55">
                  <c:v>-52.631578947368396</c:v>
                </c:pt>
                <c:pt idx="56">
                  <c:v>-22.727272727272698</c:v>
                </c:pt>
                <c:pt idx="57">
                  <c:v>-66.6666666666667</c:v>
                </c:pt>
                <c:pt idx="58">
                  <c:v>-42.105263157894704</c:v>
                </c:pt>
                <c:pt idx="59">
                  <c:v>-31.578947368421101</c:v>
                </c:pt>
                <c:pt idx="60">
                  <c:v>-23.8095238095238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C6-401D-8E17-00747B154C02}"/>
            </c:ext>
          </c:extLst>
        </c:ser>
        <c:ser>
          <c:idx val="2"/>
          <c:order val="2"/>
          <c:tx>
            <c:strRef>
              <c:f>'G3'!$D$9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</c:numCache>
            </c:numRef>
          </c:cat>
          <c:val>
            <c:numRef>
              <c:f>'G3'!$D$10:$D$200</c:f>
              <c:numCache>
                <c:formatCode>0.00</c:formatCode>
                <c:ptCount val="191"/>
                <c:pt idx="0">
                  <c:v>-15.789473684210526</c:v>
                </c:pt>
                <c:pt idx="1">
                  <c:v>0</c:v>
                </c:pt>
                <c:pt idx="2">
                  <c:v>-17.647058823529413</c:v>
                </c:pt>
                <c:pt idx="3">
                  <c:v>27.777777777777779</c:v>
                </c:pt>
                <c:pt idx="4">
                  <c:v>38.888888888888893</c:v>
                </c:pt>
                <c:pt idx="5">
                  <c:v>33.333333333333329</c:v>
                </c:pt>
                <c:pt idx="6">
                  <c:v>52.941176470588239</c:v>
                </c:pt>
                <c:pt idx="7">
                  <c:v>36.84210526315789</c:v>
                </c:pt>
                <c:pt idx="8">
                  <c:v>61.111111111111114</c:v>
                </c:pt>
                <c:pt idx="9">
                  <c:v>42.857142857142854</c:v>
                </c:pt>
                <c:pt idx="10">
                  <c:v>19.047619047619047</c:v>
                </c:pt>
                <c:pt idx="11">
                  <c:v>14.285714285714285</c:v>
                </c:pt>
                <c:pt idx="12">
                  <c:v>-10</c:v>
                </c:pt>
                <c:pt idx="13">
                  <c:v>9</c:v>
                </c:pt>
                <c:pt idx="14">
                  <c:v>29.166666666666668</c:v>
                </c:pt>
                <c:pt idx="15">
                  <c:v>-31.818181818181817</c:v>
                </c:pt>
                <c:pt idx="16">
                  <c:v>5.2631578947368416</c:v>
                </c:pt>
                <c:pt idx="17">
                  <c:v>23.809523809523807</c:v>
                </c:pt>
                <c:pt idx="18">
                  <c:v>38.888888888888893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25</c:v>
                </c:pt>
                <c:pt idx="22">
                  <c:v>15.384615384615385</c:v>
                </c:pt>
                <c:pt idx="23">
                  <c:v>13.333333333333334</c:v>
                </c:pt>
                <c:pt idx="24">
                  <c:v>5.8823529411764701</c:v>
                </c:pt>
                <c:pt idx="25">
                  <c:v>14.285714285714285</c:v>
                </c:pt>
                <c:pt idx="26">
                  <c:v>20</c:v>
                </c:pt>
                <c:pt idx="27">
                  <c:v>-25</c:v>
                </c:pt>
                <c:pt idx="28">
                  <c:v>-11.111111111111111</c:v>
                </c:pt>
                <c:pt idx="29">
                  <c:v>-20</c:v>
                </c:pt>
                <c:pt idx="30">
                  <c:v>13.333333333333334</c:v>
                </c:pt>
                <c:pt idx="31">
                  <c:v>-20</c:v>
                </c:pt>
                <c:pt idx="32">
                  <c:v>5.8823529411764701</c:v>
                </c:pt>
                <c:pt idx="33">
                  <c:v>-23.52941176470588</c:v>
                </c:pt>
                <c:pt idx="34">
                  <c:v>-36.363636363636367</c:v>
                </c:pt>
                <c:pt idx="35">
                  <c:v>-18.75</c:v>
                </c:pt>
                <c:pt idx="36">
                  <c:v>0</c:v>
                </c:pt>
                <c:pt idx="37">
                  <c:v>-15.384615384615385</c:v>
                </c:pt>
                <c:pt idx="38">
                  <c:v>12.5</c:v>
                </c:pt>
                <c:pt idx="39">
                  <c:v>6.25</c:v>
                </c:pt>
                <c:pt idx="40">
                  <c:v>46.666666666666664</c:v>
                </c:pt>
                <c:pt idx="41">
                  <c:v>57.142857142857139</c:v>
                </c:pt>
                <c:pt idx="42">
                  <c:v>-8.3333333333333304</c:v>
                </c:pt>
                <c:pt idx="43">
                  <c:v>26.6666666666667</c:v>
                </c:pt>
                <c:pt idx="44">
                  <c:v>0</c:v>
                </c:pt>
                <c:pt idx="45">
                  <c:v>-54.545454545454497</c:v>
                </c:pt>
                <c:pt idx="46">
                  <c:v>-23.076923076923102</c:v>
                </c:pt>
                <c:pt idx="47">
                  <c:v>16.6666666666667</c:v>
                </c:pt>
                <c:pt idx="48">
                  <c:v>46.6666666666667</c:v>
                </c:pt>
                <c:pt idx="49">
                  <c:v>55.000000000000007</c:v>
                </c:pt>
                <c:pt idx="50">
                  <c:v>29.411764705882398</c:v>
                </c:pt>
                <c:pt idx="51">
                  <c:v>43.75</c:v>
                </c:pt>
                <c:pt idx="52">
                  <c:v>46.6666666666667</c:v>
                </c:pt>
                <c:pt idx="53">
                  <c:v>0</c:v>
                </c:pt>
                <c:pt idx="54">
                  <c:v>-22.2222222222222</c:v>
                </c:pt>
                <c:pt idx="55">
                  <c:v>-57.894736842105296</c:v>
                </c:pt>
                <c:pt idx="56">
                  <c:v>-36.363636363636395</c:v>
                </c:pt>
                <c:pt idx="57">
                  <c:v>-55.5555555555556</c:v>
                </c:pt>
                <c:pt idx="58">
                  <c:v>-36.842105263157897</c:v>
                </c:pt>
                <c:pt idx="59">
                  <c:v>-26.315789473684198</c:v>
                </c:pt>
                <c:pt idx="60">
                  <c:v>-4.7619047619047601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C6-401D-8E17-00747B154C02}"/>
            </c:ext>
          </c:extLst>
        </c:ser>
        <c:ser>
          <c:idx val="3"/>
          <c:order val="3"/>
          <c:tx>
            <c:strRef>
              <c:f>'G3'!$E$9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</c:numCache>
            </c:numRef>
          </c:cat>
          <c:val>
            <c:numRef>
              <c:f>'G3'!$E$10:$E$200</c:f>
              <c:numCache>
                <c:formatCode>0.00</c:formatCode>
                <c:ptCount val="191"/>
                <c:pt idx="0">
                  <c:v>-5.2631578947368416</c:v>
                </c:pt>
                <c:pt idx="1">
                  <c:v>-5.5555555555555554</c:v>
                </c:pt>
                <c:pt idx="2">
                  <c:v>-23.52941176470588</c:v>
                </c:pt>
                <c:pt idx="3">
                  <c:v>-5.5555555555555554</c:v>
                </c:pt>
                <c:pt idx="4">
                  <c:v>22.222222222222221</c:v>
                </c:pt>
                <c:pt idx="5">
                  <c:v>61.111111111111114</c:v>
                </c:pt>
                <c:pt idx="6">
                  <c:v>64.705882352941174</c:v>
                </c:pt>
                <c:pt idx="7">
                  <c:v>10.526315789473683</c:v>
                </c:pt>
                <c:pt idx="8">
                  <c:v>27.777777777777779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-9</c:v>
                </c:pt>
                <c:pt idx="14">
                  <c:v>8.3333333333333321</c:v>
                </c:pt>
                <c:pt idx="15">
                  <c:v>-40.909090909090914</c:v>
                </c:pt>
                <c:pt idx="16">
                  <c:v>5.2631578947368416</c:v>
                </c:pt>
                <c:pt idx="17">
                  <c:v>9.5238095238095237</c:v>
                </c:pt>
                <c:pt idx="18">
                  <c:v>11.111111111111111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12.5</c:v>
                </c:pt>
                <c:pt idx="22">
                  <c:v>38.461538461538467</c:v>
                </c:pt>
                <c:pt idx="23">
                  <c:v>33.333333333333329</c:v>
                </c:pt>
                <c:pt idx="24">
                  <c:v>11.76470588235294</c:v>
                </c:pt>
                <c:pt idx="25">
                  <c:v>28.571428571428569</c:v>
                </c:pt>
                <c:pt idx="26">
                  <c:v>53.333333333333336</c:v>
                </c:pt>
                <c:pt idx="27">
                  <c:v>-25</c:v>
                </c:pt>
                <c:pt idx="28">
                  <c:v>-16.666666666666664</c:v>
                </c:pt>
                <c:pt idx="29">
                  <c:v>-33.333333333333329</c:v>
                </c:pt>
                <c:pt idx="30">
                  <c:v>-13.333333333333334</c:v>
                </c:pt>
                <c:pt idx="31">
                  <c:v>-33.333333333333329</c:v>
                </c:pt>
                <c:pt idx="32">
                  <c:v>-11.76470588235294</c:v>
                </c:pt>
                <c:pt idx="33">
                  <c:v>-35.294117647058826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0</c:v>
                </c:pt>
                <c:pt idx="38">
                  <c:v>25</c:v>
                </c:pt>
                <c:pt idx="39">
                  <c:v>12.5</c:v>
                </c:pt>
                <c:pt idx="40">
                  <c:v>40</c:v>
                </c:pt>
                <c:pt idx="41">
                  <c:v>50</c:v>
                </c:pt>
                <c:pt idx="42">
                  <c:v>-16.6666666666667</c:v>
                </c:pt>
                <c:pt idx="43">
                  <c:v>33.3333333333333</c:v>
                </c:pt>
                <c:pt idx="44">
                  <c:v>10</c:v>
                </c:pt>
                <c:pt idx="45">
                  <c:v>-45.454545454545496</c:v>
                </c:pt>
                <c:pt idx="46">
                  <c:v>-23.076923076923102</c:v>
                </c:pt>
                <c:pt idx="47">
                  <c:v>16.6666666666667</c:v>
                </c:pt>
                <c:pt idx="48">
                  <c:v>46.6666666666667</c:v>
                </c:pt>
                <c:pt idx="49">
                  <c:v>45</c:v>
                </c:pt>
                <c:pt idx="50">
                  <c:v>29.411764705882398</c:v>
                </c:pt>
                <c:pt idx="51">
                  <c:v>25</c:v>
                </c:pt>
                <c:pt idx="52">
                  <c:v>46.6666666666667</c:v>
                </c:pt>
                <c:pt idx="53">
                  <c:v>0</c:v>
                </c:pt>
                <c:pt idx="54">
                  <c:v>-27.7777777777778</c:v>
                </c:pt>
                <c:pt idx="55">
                  <c:v>-31.578947368421101</c:v>
                </c:pt>
                <c:pt idx="56">
                  <c:v>-27.272727272727298</c:v>
                </c:pt>
                <c:pt idx="57">
                  <c:v>-33.3333333333333</c:v>
                </c:pt>
                <c:pt idx="58">
                  <c:v>-36.842105263157897</c:v>
                </c:pt>
                <c:pt idx="59">
                  <c:v>-31.578947368421101</c:v>
                </c:pt>
                <c:pt idx="60">
                  <c:v>4.7619047619047601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C6-401D-8E17-00747B154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751104"/>
        <c:axId val="480751664"/>
      </c:lineChart>
      <c:dateAx>
        <c:axId val="480751104"/>
        <c:scaling>
          <c:orientation val="minMax"/>
          <c:min val="42156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8075166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807516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807511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50133870915E-2"/>
          <c:y val="0.18117780187656191"/>
          <c:w val="0.87318461883033904"/>
          <c:h val="0.56807761746544705"/>
        </c:manualLayout>
      </c:layout>
      <c:lineChart>
        <c:grouping val="standard"/>
        <c:varyColors val="0"/>
        <c:ser>
          <c:idx val="0"/>
          <c:order val="0"/>
          <c:tx>
            <c:strRef>
              <c:f>'G3'!$F$9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</c:numCache>
            </c:numRef>
          </c:cat>
          <c:val>
            <c:numRef>
              <c:f>'G3'!$F$10:$F$200</c:f>
              <c:numCache>
                <c:formatCode>0.00</c:formatCode>
                <c:ptCount val="191"/>
                <c:pt idx="0">
                  <c:v>-35</c:v>
                </c:pt>
                <c:pt idx="1">
                  <c:v>-45.454545454545453</c:v>
                </c:pt>
                <c:pt idx="2">
                  <c:v>-27.27272727272727</c:v>
                </c:pt>
                <c:pt idx="3">
                  <c:v>0</c:v>
                </c:pt>
                <c:pt idx="4">
                  <c:v>11.111111111111111</c:v>
                </c:pt>
                <c:pt idx="5">
                  <c:v>27.777777777777779</c:v>
                </c:pt>
                <c:pt idx="6">
                  <c:v>16.666666666666664</c:v>
                </c:pt>
                <c:pt idx="7">
                  <c:v>6.25</c:v>
                </c:pt>
                <c:pt idx="8">
                  <c:v>37.5</c:v>
                </c:pt>
                <c:pt idx="9">
                  <c:v>28.571428571428569</c:v>
                </c:pt>
                <c:pt idx="10">
                  <c:v>21.428571428571427</c:v>
                </c:pt>
                <c:pt idx="11">
                  <c:v>6.666666666666667</c:v>
                </c:pt>
                <c:pt idx="12">
                  <c:v>6.666666666666667</c:v>
                </c:pt>
                <c:pt idx="13">
                  <c:v>15</c:v>
                </c:pt>
                <c:pt idx="14">
                  <c:v>0</c:v>
                </c:pt>
                <c:pt idx="15">
                  <c:v>-18.75</c:v>
                </c:pt>
                <c:pt idx="16">
                  <c:v>-6.666666666666667</c:v>
                </c:pt>
                <c:pt idx="17">
                  <c:v>-17.647058823529413</c:v>
                </c:pt>
                <c:pt idx="18">
                  <c:v>28.571428571428569</c:v>
                </c:pt>
                <c:pt idx="19">
                  <c:v>0</c:v>
                </c:pt>
                <c:pt idx="20">
                  <c:v>-18.181818181818183</c:v>
                </c:pt>
                <c:pt idx="21">
                  <c:v>7.1428571428571423</c:v>
                </c:pt>
                <c:pt idx="22">
                  <c:v>-11.111111111111111</c:v>
                </c:pt>
                <c:pt idx="23">
                  <c:v>0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-11.111111111111111</c:v>
                </c:pt>
                <c:pt idx="28">
                  <c:v>-10</c:v>
                </c:pt>
                <c:pt idx="29">
                  <c:v>-25</c:v>
                </c:pt>
                <c:pt idx="30">
                  <c:v>10</c:v>
                </c:pt>
                <c:pt idx="31">
                  <c:v>-10</c:v>
                </c:pt>
                <c:pt idx="32">
                  <c:v>-10</c:v>
                </c:pt>
                <c:pt idx="33">
                  <c:v>0</c:v>
                </c:pt>
                <c:pt idx="34">
                  <c:v>-14.285714285714285</c:v>
                </c:pt>
                <c:pt idx="35">
                  <c:v>11.111111111111111</c:v>
                </c:pt>
                <c:pt idx="36">
                  <c:v>25</c:v>
                </c:pt>
                <c:pt idx="37">
                  <c:v>0</c:v>
                </c:pt>
                <c:pt idx="38">
                  <c:v>0</c:v>
                </c:pt>
                <c:pt idx="39">
                  <c:v>12.5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-14.285714285714299</c:v>
                </c:pt>
                <c:pt idx="44">
                  <c:v>-20</c:v>
                </c:pt>
                <c:pt idx="45">
                  <c:v>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-22.2222222222222</c:v>
                </c:pt>
                <c:pt idx="49">
                  <c:v>0</c:v>
                </c:pt>
                <c:pt idx="50">
                  <c:v>14.285714285714299</c:v>
                </c:pt>
                <c:pt idx="51">
                  <c:v>16.6666666666667</c:v>
                </c:pt>
                <c:pt idx="52">
                  <c:v>11.1111111111111</c:v>
                </c:pt>
                <c:pt idx="53">
                  <c:v>-33.3333333333333</c:v>
                </c:pt>
                <c:pt idx="54">
                  <c:v>-40</c:v>
                </c:pt>
                <c:pt idx="55">
                  <c:v>-100</c:v>
                </c:pt>
                <c:pt idx="56">
                  <c:v>-40</c:v>
                </c:pt>
                <c:pt idx="57">
                  <c:v>-20</c:v>
                </c:pt>
                <c:pt idx="58">
                  <c:v>-50</c:v>
                </c:pt>
                <c:pt idx="59">
                  <c:v>-40</c:v>
                </c:pt>
                <c:pt idx="60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B-4A54-8717-D675B0B3210C}"/>
            </c:ext>
          </c:extLst>
        </c:ser>
        <c:ser>
          <c:idx val="1"/>
          <c:order val="1"/>
          <c:tx>
            <c:strRef>
              <c:f>'G3'!$G$9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</c:numCache>
            </c:numRef>
          </c:cat>
          <c:val>
            <c:numRef>
              <c:f>'G3'!$G$10:$G$200</c:f>
              <c:numCache>
                <c:formatCode>0.00</c:formatCode>
                <c:ptCount val="191"/>
                <c:pt idx="0">
                  <c:v>-50</c:v>
                </c:pt>
                <c:pt idx="1">
                  <c:v>-31.818181818181817</c:v>
                </c:pt>
                <c:pt idx="2">
                  <c:v>-13.636363636363635</c:v>
                </c:pt>
                <c:pt idx="3">
                  <c:v>0</c:v>
                </c:pt>
                <c:pt idx="4">
                  <c:v>16.666666666666664</c:v>
                </c:pt>
                <c:pt idx="5">
                  <c:v>50</c:v>
                </c:pt>
                <c:pt idx="6">
                  <c:v>38.888888888888893</c:v>
                </c:pt>
                <c:pt idx="7">
                  <c:v>25</c:v>
                </c:pt>
                <c:pt idx="8">
                  <c:v>43.75</c:v>
                </c:pt>
                <c:pt idx="9">
                  <c:v>50</c:v>
                </c:pt>
                <c:pt idx="10">
                  <c:v>42.857142857142854</c:v>
                </c:pt>
                <c:pt idx="11">
                  <c:v>13.333333333333334</c:v>
                </c:pt>
                <c:pt idx="12">
                  <c:v>13.333333333333334</c:v>
                </c:pt>
                <c:pt idx="13">
                  <c:v>8</c:v>
                </c:pt>
                <c:pt idx="14">
                  <c:v>-6.666666666666667</c:v>
                </c:pt>
                <c:pt idx="15">
                  <c:v>-25</c:v>
                </c:pt>
                <c:pt idx="16">
                  <c:v>-20</c:v>
                </c:pt>
                <c:pt idx="17">
                  <c:v>-23.52941176470588</c:v>
                </c:pt>
                <c:pt idx="18">
                  <c:v>57.142857142857139</c:v>
                </c:pt>
                <c:pt idx="19">
                  <c:v>0</c:v>
                </c:pt>
                <c:pt idx="20">
                  <c:v>18.181818181818183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-11.111111111111111</c:v>
                </c:pt>
                <c:pt idx="24">
                  <c:v>7.1428571428571423</c:v>
                </c:pt>
                <c:pt idx="25">
                  <c:v>-7.6923076923076925</c:v>
                </c:pt>
                <c:pt idx="26">
                  <c:v>18.181818181818183</c:v>
                </c:pt>
                <c:pt idx="27">
                  <c:v>-33.333333333333329</c:v>
                </c:pt>
                <c:pt idx="28">
                  <c:v>-10</c:v>
                </c:pt>
                <c:pt idx="29">
                  <c:v>-37.5</c:v>
                </c:pt>
                <c:pt idx="30">
                  <c:v>20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0</c:v>
                </c:pt>
                <c:pt idx="38">
                  <c:v>-12.5</c:v>
                </c:pt>
                <c:pt idx="39">
                  <c:v>0</c:v>
                </c:pt>
                <c:pt idx="40">
                  <c:v>0</c:v>
                </c:pt>
                <c:pt idx="41">
                  <c:v>12.5</c:v>
                </c:pt>
                <c:pt idx="42">
                  <c:v>0</c:v>
                </c:pt>
                <c:pt idx="43">
                  <c:v>14.285714285714299</c:v>
                </c:pt>
                <c:pt idx="44">
                  <c:v>-10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-22.2222222222222</c:v>
                </c:pt>
                <c:pt idx="49">
                  <c:v>22.2222222222222</c:v>
                </c:pt>
                <c:pt idx="50">
                  <c:v>0</c:v>
                </c:pt>
                <c:pt idx="51">
                  <c:v>16.6666666666667</c:v>
                </c:pt>
                <c:pt idx="52">
                  <c:v>22.2222222222222</c:v>
                </c:pt>
                <c:pt idx="53">
                  <c:v>-33.3333333333333</c:v>
                </c:pt>
                <c:pt idx="54">
                  <c:v>-60</c:v>
                </c:pt>
                <c:pt idx="55">
                  <c:v>-100</c:v>
                </c:pt>
                <c:pt idx="56">
                  <c:v>-20</c:v>
                </c:pt>
                <c:pt idx="57">
                  <c:v>-20</c:v>
                </c:pt>
                <c:pt idx="58">
                  <c:v>-50</c:v>
                </c:pt>
                <c:pt idx="59">
                  <c:v>-60</c:v>
                </c:pt>
                <c:pt idx="60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FB-4A54-8717-D675B0B3210C}"/>
            </c:ext>
          </c:extLst>
        </c:ser>
        <c:ser>
          <c:idx val="2"/>
          <c:order val="2"/>
          <c:tx>
            <c:strRef>
              <c:f>'G3'!$H$9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</c:numCache>
            </c:numRef>
          </c:cat>
          <c:val>
            <c:numRef>
              <c:f>'G3'!$H$10:$H$200</c:f>
              <c:numCache>
                <c:formatCode>0.00</c:formatCode>
                <c:ptCount val="191"/>
                <c:pt idx="0">
                  <c:v>-55.000000000000007</c:v>
                </c:pt>
                <c:pt idx="1">
                  <c:v>-36.363636363636367</c:v>
                </c:pt>
                <c:pt idx="2">
                  <c:v>0</c:v>
                </c:pt>
                <c:pt idx="3">
                  <c:v>13.636363636363635</c:v>
                </c:pt>
                <c:pt idx="4">
                  <c:v>11.111111111111111</c:v>
                </c:pt>
                <c:pt idx="5">
                  <c:v>55.555555555555557</c:v>
                </c:pt>
                <c:pt idx="6">
                  <c:v>61.111111111111114</c:v>
                </c:pt>
                <c:pt idx="7">
                  <c:v>12.5</c:v>
                </c:pt>
                <c:pt idx="8">
                  <c:v>56.25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46.666666666666664</c:v>
                </c:pt>
                <c:pt idx="12">
                  <c:v>46.666666666666664</c:v>
                </c:pt>
                <c:pt idx="13">
                  <c:v>8</c:v>
                </c:pt>
                <c:pt idx="14">
                  <c:v>13.333333333333334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-17.647058823529413</c:v>
                </c:pt>
                <c:pt idx="18">
                  <c:v>42.857142857142854</c:v>
                </c:pt>
                <c:pt idx="19">
                  <c:v>-10</c:v>
                </c:pt>
                <c:pt idx="20">
                  <c:v>54.54545454545454</c:v>
                </c:pt>
                <c:pt idx="21">
                  <c:v>35.714285714285715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-7.1428571428571423</c:v>
                </c:pt>
                <c:pt idx="25">
                  <c:v>-7.6923076923076925</c:v>
                </c:pt>
                <c:pt idx="26">
                  <c:v>0</c:v>
                </c:pt>
                <c:pt idx="27">
                  <c:v>-33.333333333333329</c:v>
                </c:pt>
                <c:pt idx="28">
                  <c:v>0</c:v>
                </c:pt>
                <c:pt idx="29">
                  <c:v>-37.5</c:v>
                </c:pt>
                <c:pt idx="30">
                  <c:v>0</c:v>
                </c:pt>
                <c:pt idx="31">
                  <c:v>-20</c:v>
                </c:pt>
                <c:pt idx="32">
                  <c:v>-50</c:v>
                </c:pt>
                <c:pt idx="33">
                  <c:v>-11.111111111111111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-11.111111111111111</c:v>
                </c:pt>
                <c:pt idx="38">
                  <c:v>0</c:v>
                </c:pt>
                <c:pt idx="39">
                  <c:v>0</c:v>
                </c:pt>
                <c:pt idx="40">
                  <c:v>28.571428571428569</c:v>
                </c:pt>
                <c:pt idx="41">
                  <c:v>12.5</c:v>
                </c:pt>
                <c:pt idx="42">
                  <c:v>0</c:v>
                </c:pt>
                <c:pt idx="43">
                  <c:v>28.571428571428598</c:v>
                </c:pt>
                <c:pt idx="44">
                  <c:v>-20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-33.3333333333333</c:v>
                </c:pt>
                <c:pt idx="49">
                  <c:v>0</c:v>
                </c:pt>
                <c:pt idx="50">
                  <c:v>28.571428571428598</c:v>
                </c:pt>
                <c:pt idx="51">
                  <c:v>33.3333333333333</c:v>
                </c:pt>
                <c:pt idx="52">
                  <c:v>22.2222222222222</c:v>
                </c:pt>
                <c:pt idx="53">
                  <c:v>-33.3333333333333</c:v>
                </c:pt>
                <c:pt idx="54">
                  <c:v>-60</c:v>
                </c:pt>
                <c:pt idx="55">
                  <c:v>-100</c:v>
                </c:pt>
                <c:pt idx="56">
                  <c:v>-40</c:v>
                </c:pt>
                <c:pt idx="57">
                  <c:v>-20</c:v>
                </c:pt>
                <c:pt idx="58">
                  <c:v>-50</c:v>
                </c:pt>
                <c:pt idx="59">
                  <c:v>-60</c:v>
                </c:pt>
                <c:pt idx="60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FB-4A54-8717-D675B0B3210C}"/>
            </c:ext>
          </c:extLst>
        </c:ser>
        <c:ser>
          <c:idx val="3"/>
          <c:order val="3"/>
          <c:tx>
            <c:strRef>
              <c:f>'G3'!$I$9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</c:numCache>
            </c:numRef>
          </c:cat>
          <c:val>
            <c:numRef>
              <c:f>'G3'!$I$10:$I$200</c:f>
              <c:numCache>
                <c:formatCode>0.00</c:formatCode>
                <c:ptCount val="191"/>
                <c:pt idx="0">
                  <c:v>-35</c:v>
                </c:pt>
                <c:pt idx="1">
                  <c:v>-36.363636363636367</c:v>
                </c:pt>
                <c:pt idx="2">
                  <c:v>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38.888888888888893</c:v>
                </c:pt>
                <c:pt idx="6">
                  <c:v>38.888888888888893</c:v>
                </c:pt>
                <c:pt idx="7">
                  <c:v>-6.25</c:v>
                </c:pt>
                <c:pt idx="8">
                  <c:v>31.25</c:v>
                </c:pt>
                <c:pt idx="9">
                  <c:v>14.285714285714285</c:v>
                </c:pt>
                <c:pt idx="10">
                  <c:v>28.571428571428569</c:v>
                </c:pt>
                <c:pt idx="11">
                  <c:v>40</c:v>
                </c:pt>
                <c:pt idx="12">
                  <c:v>40</c:v>
                </c:pt>
                <c:pt idx="13">
                  <c:v>0</c:v>
                </c:pt>
                <c:pt idx="14">
                  <c:v>0</c:v>
                </c:pt>
                <c:pt idx="15">
                  <c:v>-25</c:v>
                </c:pt>
                <c:pt idx="16">
                  <c:v>-13.333333333333334</c:v>
                </c:pt>
                <c:pt idx="17">
                  <c:v>-17.647058823529413</c:v>
                </c:pt>
                <c:pt idx="18">
                  <c:v>7.1428571428571423</c:v>
                </c:pt>
                <c:pt idx="19">
                  <c:v>-30</c:v>
                </c:pt>
                <c:pt idx="20">
                  <c:v>36.363636363636367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-28.571428571428569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-22.222222222222221</c:v>
                </c:pt>
                <c:pt idx="28">
                  <c:v>-10</c:v>
                </c:pt>
                <c:pt idx="29">
                  <c:v>-50</c:v>
                </c:pt>
                <c:pt idx="30">
                  <c:v>-20</c:v>
                </c:pt>
                <c:pt idx="31">
                  <c:v>-30</c:v>
                </c:pt>
                <c:pt idx="32">
                  <c:v>-60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0</c:v>
                </c:pt>
                <c:pt idx="36">
                  <c:v>-12.5</c:v>
                </c:pt>
                <c:pt idx="37">
                  <c:v>11.111111111111111</c:v>
                </c:pt>
                <c:pt idx="38">
                  <c:v>12.5</c:v>
                </c:pt>
                <c:pt idx="39">
                  <c:v>-12.5</c:v>
                </c:pt>
                <c:pt idx="40">
                  <c:v>28.571428571428569</c:v>
                </c:pt>
                <c:pt idx="41">
                  <c:v>0</c:v>
                </c:pt>
                <c:pt idx="42">
                  <c:v>-16.6666666666667</c:v>
                </c:pt>
                <c:pt idx="43">
                  <c:v>14.285714285714299</c:v>
                </c:pt>
                <c:pt idx="44">
                  <c:v>-20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14.285714285714299</c:v>
                </c:pt>
                <c:pt idx="48">
                  <c:v>-22.2222222222222</c:v>
                </c:pt>
                <c:pt idx="49">
                  <c:v>0</c:v>
                </c:pt>
                <c:pt idx="50">
                  <c:v>0</c:v>
                </c:pt>
                <c:pt idx="51">
                  <c:v>33.3333333333333</c:v>
                </c:pt>
                <c:pt idx="52">
                  <c:v>-11.1111111111111</c:v>
                </c:pt>
                <c:pt idx="53">
                  <c:v>-33.3333333333333</c:v>
                </c:pt>
                <c:pt idx="54">
                  <c:v>-40</c:v>
                </c:pt>
                <c:pt idx="55">
                  <c:v>-33.3333333333333</c:v>
                </c:pt>
                <c:pt idx="56">
                  <c:v>-40</c:v>
                </c:pt>
                <c:pt idx="57">
                  <c:v>-20</c:v>
                </c:pt>
                <c:pt idx="58">
                  <c:v>-50</c:v>
                </c:pt>
                <c:pt idx="59">
                  <c:v>-60</c:v>
                </c:pt>
                <c:pt idx="60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FB-4A54-8717-D675B0B32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360368"/>
        <c:axId val="324360928"/>
      </c:lineChart>
      <c:dateAx>
        <c:axId val="324360368"/>
        <c:scaling>
          <c:orientation val="minMax"/>
          <c:min val="42156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24360928"/>
        <c:crosses val="autoZero"/>
        <c:auto val="0"/>
        <c:lblOffset val="100"/>
        <c:baseTimeUnit val="months"/>
        <c:majorUnit val="12"/>
        <c:majorTimeUnit val="months"/>
        <c:minorUnit val="3"/>
        <c:minorTimeUnit val="months"/>
      </c:dateAx>
      <c:valAx>
        <c:axId val="3243609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2436036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133890</xdr:colOff>
      <xdr:row>31</xdr:row>
      <xdr:rowOff>83343</xdr:rowOff>
    </xdr:from>
    <xdr:to>
      <xdr:col>17</xdr:col>
      <xdr:colOff>732859</xdr:colOff>
      <xdr:row>46</xdr:row>
      <xdr:rowOff>162272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53A6B0D-46B3-4977-BEF1-C47E1B299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108856</xdr:colOff>
      <xdr:row>31</xdr:row>
      <xdr:rowOff>58410</xdr:rowOff>
    </xdr:from>
    <xdr:to>
      <xdr:col>24</xdr:col>
      <xdr:colOff>576856</xdr:colOff>
      <xdr:row>46</xdr:row>
      <xdr:rowOff>80910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735AD65-18F5-432E-B78D-6B363D53B9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121229</xdr:colOff>
      <xdr:row>13</xdr:row>
      <xdr:rowOff>1</xdr:rowOff>
    </xdr:from>
    <xdr:to>
      <xdr:col>17</xdr:col>
      <xdr:colOff>720198</xdr:colOff>
      <xdr:row>29</xdr:row>
      <xdr:rowOff>39819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3CCB082-C560-4050-9714-0EEAFFF00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761998</xdr:colOff>
      <xdr:row>12</xdr:row>
      <xdr:rowOff>190498</xdr:rowOff>
    </xdr:from>
    <xdr:to>
      <xdr:col>24</xdr:col>
      <xdr:colOff>597598</xdr:colOff>
      <xdr:row>29</xdr:row>
      <xdr:rowOff>40092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7549ACE-8A15-4EB1-A2DD-D994E423E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32</xdr:row>
      <xdr:rowOff>0</xdr:rowOff>
    </xdr:from>
    <xdr:to>
      <xdr:col>19</xdr:col>
      <xdr:colOff>307599</xdr:colOff>
      <xdr:row>54</xdr:row>
      <xdr:rowOff>0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41D8602-1DC7-42F2-A60A-C7B9ED7A1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10</xdr:row>
      <xdr:rowOff>0</xdr:rowOff>
    </xdr:from>
    <xdr:to>
      <xdr:col>19</xdr:col>
      <xdr:colOff>197223</xdr:colOff>
      <xdr:row>30</xdr:row>
      <xdr:rowOff>56029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D3A6C71-7180-4EEA-A62C-C1B79DFAE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latin typeface="Times New Roman" panose="02020603050405020304" pitchFamily="18" charset="0"/>
              <a:cs typeface="Times New Roman" panose="02020603050405020304" pitchFamily="18" charset="0"/>
            </a:rPr>
            <a:t>mar-2024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34016</xdr:colOff>
      <xdr:row>10</xdr:row>
      <xdr:rowOff>77560</xdr:rowOff>
    </xdr:from>
    <xdr:to>
      <xdr:col>17</xdr:col>
      <xdr:colOff>349249</xdr:colOff>
      <xdr:row>32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35718</xdr:colOff>
      <xdr:row>14</xdr:row>
      <xdr:rowOff>85725</xdr:rowOff>
    </xdr:from>
    <xdr:to>
      <xdr:col>9</xdr:col>
      <xdr:colOff>140493</xdr:colOff>
      <xdr:row>17</xdr:row>
      <xdr:rowOff>38100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7179468" y="2597944"/>
          <a:ext cx="866775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7</xdr:col>
      <xdr:colOff>1000130</xdr:colOff>
      <xdr:row>21</xdr:row>
      <xdr:rowOff>154780</xdr:rowOff>
    </xdr:from>
    <xdr:to>
      <xdr:col>9</xdr:col>
      <xdr:colOff>107162</xdr:colOff>
      <xdr:row>24</xdr:row>
      <xdr:rowOff>107155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7108036" y="3917155"/>
          <a:ext cx="904876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17</xdr:col>
      <xdr:colOff>757462</xdr:colOff>
      <xdr:row>10</xdr:row>
      <xdr:rowOff>88900</xdr:rowOff>
    </xdr:from>
    <xdr:to>
      <xdr:col>26</xdr:col>
      <xdr:colOff>476249</xdr:colOff>
      <xdr:row>32</xdr:row>
      <xdr:rowOff>95249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7657</xdr:colOff>
      <xdr:row>14</xdr:row>
      <xdr:rowOff>128681</xdr:rowOff>
    </xdr:from>
    <xdr:to>
      <xdr:col>18</xdr:col>
      <xdr:colOff>198158</xdr:colOff>
      <xdr:row>17</xdr:row>
      <xdr:rowOff>81056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4026216" y="279568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16</xdr:col>
      <xdr:colOff>695671</xdr:colOff>
      <xdr:row>21</xdr:row>
      <xdr:rowOff>186849</xdr:rowOff>
    </xdr:from>
    <xdr:to>
      <xdr:col>18</xdr:col>
      <xdr:colOff>124172</xdr:colOff>
      <xdr:row>24</xdr:row>
      <xdr:rowOff>139224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/>
      </xdr:nvSpPr>
      <xdr:spPr>
        <a:xfrm>
          <a:off x="14173546" y="4187349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8</xdr:col>
      <xdr:colOff>734221</xdr:colOff>
      <xdr:row>32</xdr:row>
      <xdr:rowOff>184716</xdr:rowOff>
    </xdr:from>
    <xdr:to>
      <xdr:col>17</xdr:col>
      <xdr:colOff>447525</xdr:colOff>
      <xdr:row>54</xdr:row>
      <xdr:rowOff>138906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1000036</xdr:colOff>
      <xdr:row>37</xdr:row>
      <xdr:rowOff>78922</xdr:rowOff>
    </xdr:from>
    <xdr:to>
      <xdr:col>9</xdr:col>
      <xdr:colOff>158662</xdr:colOff>
      <xdr:row>40</xdr:row>
      <xdr:rowOff>31297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7107942" y="6698797"/>
          <a:ext cx="956470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7</xdr:col>
      <xdr:colOff>954768</xdr:colOff>
      <xdr:row>44</xdr:row>
      <xdr:rowOff>72572</xdr:rowOff>
    </xdr:from>
    <xdr:to>
      <xdr:col>9</xdr:col>
      <xdr:colOff>113394</xdr:colOff>
      <xdr:row>47</xdr:row>
      <xdr:rowOff>24947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7050768" y="883557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18</xdr:col>
      <xdr:colOff>40821</xdr:colOff>
      <xdr:row>33</xdr:row>
      <xdr:rowOff>6803</xdr:rowOff>
    </xdr:from>
    <xdr:to>
      <xdr:col>26</xdr:col>
      <xdr:colOff>365124</xdr:colOff>
      <xdr:row>54</xdr:row>
      <xdr:rowOff>142874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745192</xdr:colOff>
      <xdr:row>36</xdr:row>
      <xdr:rowOff>166221</xdr:rowOff>
    </xdr:from>
    <xdr:to>
      <xdr:col>18</xdr:col>
      <xdr:colOff>173693</xdr:colOff>
      <xdr:row>39</xdr:row>
      <xdr:rowOff>118596</xdr:rowOff>
    </xdr:to>
    <xdr:sp macro="" textlink="">
      <xdr:nvSpPr>
        <xdr:cNvPr id="12" name="11 CuadroTexto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14001751" y="702422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16</xdr:col>
      <xdr:colOff>738469</xdr:colOff>
      <xdr:row>44</xdr:row>
      <xdr:rowOff>16062</xdr:rowOff>
    </xdr:from>
    <xdr:to>
      <xdr:col>18</xdr:col>
      <xdr:colOff>166970</xdr:colOff>
      <xdr:row>46</xdr:row>
      <xdr:rowOff>158937</xdr:rowOff>
    </xdr:to>
    <xdr:sp macro="" textlink="">
      <xdr:nvSpPr>
        <xdr:cNvPr id="13" name="12 CuadroTexto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13964612" y="839806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11</xdr:row>
      <xdr:rowOff>8544</xdr:rowOff>
    </xdr:from>
    <xdr:to>
      <xdr:col>17</xdr:col>
      <xdr:colOff>4219</xdr:colOff>
      <xdr:row>33</xdr:row>
      <xdr:rowOff>137544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EFC84BD7-3B43-4337-89E9-05A9FF4BFB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0.9615</cdr:x>
      <cdr:y>0.84685</cdr:y>
    </cdr:from>
    <cdr:to>
      <cdr:x>0.99781</cdr:x>
      <cdr:y>0.92986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540081" y="3658394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  <a:p xmlns:a="http://schemas.openxmlformats.org/drawingml/2006/main">
          <a:endParaRPr lang="es-CO" sz="11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11</xdr:row>
      <xdr:rowOff>0</xdr:rowOff>
    </xdr:from>
    <xdr:to>
      <xdr:col>22</xdr:col>
      <xdr:colOff>702468</xdr:colOff>
      <xdr:row>35</xdr:row>
      <xdr:rowOff>88947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924A3CB-E47A-4D82-B6CD-FC884E108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0.95331</cdr:x>
      <cdr:y>0.78094</cdr:y>
    </cdr:from>
    <cdr:to>
      <cdr:x>0.99009</cdr:x>
      <cdr:y>0.85173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337675" y="3956050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761999</xdr:colOff>
      <xdr:row>5</xdr:row>
      <xdr:rowOff>190499</xdr:rowOff>
    </xdr:from>
    <xdr:to>
      <xdr:col>21</xdr:col>
      <xdr:colOff>5042</xdr:colOff>
      <xdr:row>29</xdr:row>
      <xdr:rowOff>145676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54B604E4-FEAC-4A94-98A5-A614828AD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0.96394</cdr:x>
      <cdr:y>0.84323</cdr:y>
    </cdr:from>
    <cdr:to>
      <cdr:x>0.97774</cdr:x>
      <cdr:y>0.89311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8630631" y="3817454"/>
          <a:ext cx="123554" cy="2258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22412</xdr:colOff>
      <xdr:row>7</xdr:row>
      <xdr:rowOff>78441</xdr:rowOff>
    </xdr:from>
    <xdr:to>
      <xdr:col>21</xdr:col>
      <xdr:colOff>25587</xdr:colOff>
      <xdr:row>34</xdr:row>
      <xdr:rowOff>40827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812FAFF9-1CEA-4CEC-B5D7-571BC782E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78440</xdr:colOff>
      <xdr:row>30</xdr:row>
      <xdr:rowOff>33618</xdr:rowOff>
    </xdr:from>
    <xdr:to>
      <xdr:col>20</xdr:col>
      <xdr:colOff>438709</xdr:colOff>
      <xdr:row>32</xdr:row>
      <xdr:rowOff>11207</xdr:rowOff>
    </xdr:to>
    <xdr:sp macro="" textlink="">
      <xdr:nvSpPr>
        <xdr:cNvPr id="3" name="CuadroTexto 1">
          <a:extLst>
            <a:ext uri="{FF2B5EF4-FFF2-40B4-BE49-F238E27FC236}">
              <a16:creationId xmlns:a16="http://schemas.microsoft.com/office/drawing/2014/main" id="{5E0F3054-73AB-4A3D-8B55-9D79F76EAEBB}"/>
            </a:ext>
          </a:extLst>
        </xdr:cNvPr>
        <xdr:cNvSpPr txBox="1"/>
      </xdr:nvSpPr>
      <xdr:spPr>
        <a:xfrm>
          <a:off x="20957240" y="5777193"/>
          <a:ext cx="360269" cy="358589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476250</xdr:colOff>
      <xdr:row>12</xdr:row>
      <xdr:rowOff>112760</xdr:rowOff>
    </xdr:from>
    <xdr:to>
      <xdr:col>29</xdr:col>
      <xdr:colOff>708071</xdr:colOff>
      <xdr:row>34</xdr:row>
      <xdr:rowOff>57532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E4213F3-BF03-4C22-94DD-775B53FE6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184198</xdr:colOff>
      <xdr:row>12</xdr:row>
      <xdr:rowOff>157015</xdr:rowOff>
    </xdr:from>
    <xdr:to>
      <xdr:col>22</xdr:col>
      <xdr:colOff>315166</xdr:colOff>
      <xdr:row>34</xdr:row>
      <xdr:rowOff>101787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1E62F98-24C2-4A2D-85A2-AE8CB6E2A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79141</xdr:colOff>
      <xdr:row>35</xdr:row>
      <xdr:rowOff>177892</xdr:rowOff>
    </xdr:from>
    <xdr:to>
      <xdr:col>26</xdr:col>
      <xdr:colOff>547687</xdr:colOff>
      <xdr:row>60</xdr:row>
      <xdr:rowOff>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4455D6F-3199-43D0-8078-91122AD39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15</xdr:col>
      <xdr:colOff>574383</xdr:colOff>
      <xdr:row>34</xdr:row>
      <xdr:rowOff>125187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546C979-783C-4914-838E-ADCAAB668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0.82451</cdr:x>
      <cdr:y>0.86901</cdr:y>
    </cdr:from>
    <cdr:to>
      <cdr:x>0.96492</cdr:x>
      <cdr:y>0.93079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477531" y="4361509"/>
          <a:ext cx="762501" cy="310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757919</xdr:colOff>
      <xdr:row>10</xdr:row>
      <xdr:rowOff>149676</xdr:rowOff>
    </xdr:from>
    <xdr:to>
      <xdr:col>17</xdr:col>
      <xdr:colOff>748392</xdr:colOff>
      <xdr:row>28</xdr:row>
      <xdr:rowOff>122464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1BFAAD-9964-452C-B3EF-340786C21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3042896</xdr:colOff>
      <xdr:row>29</xdr:row>
      <xdr:rowOff>27216</xdr:rowOff>
    </xdr:from>
    <xdr:to>
      <xdr:col>14</xdr:col>
      <xdr:colOff>748392</xdr:colOff>
      <xdr:row>47</xdr:row>
      <xdr:rowOff>81643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AF1AE65-1AB1-480A-A049-3C0EF65B7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11</xdr:row>
      <xdr:rowOff>0</xdr:rowOff>
    </xdr:from>
    <xdr:to>
      <xdr:col>9</xdr:col>
      <xdr:colOff>505940</xdr:colOff>
      <xdr:row>28</xdr:row>
      <xdr:rowOff>58833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7016B925-42DA-4EAF-9303-14C193AA0D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0.01296</cdr:x>
      <cdr:y>0</cdr:y>
    </cdr:from>
    <cdr:to>
      <cdr:x>0.35091</cdr:x>
      <cdr:y>0.0693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1650" y="0"/>
          <a:ext cx="1868384" cy="192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50" b="1">
              <a:latin typeface="Times New Roman" panose="02020603050405020304" pitchFamily="18" charset="0"/>
              <a:cs typeface="Times New Roman" panose="02020603050405020304" pitchFamily="18" charset="0"/>
            </a:rPr>
            <a:t>(porcentaje de respuestas)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0.01043</cdr:y>
    </cdr:from>
    <cdr:to>
      <cdr:x>0.47105</cdr:x>
      <cdr:y>0.09764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45062"/>
          <a:ext cx="2887651" cy="376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(porcentaje</a:t>
          </a:r>
          <a:r>
            <a:rPr lang="es-CO" sz="1100" b="1" baseline="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s-CO" sz="1100" b="1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respuestas)</a:t>
          </a:r>
          <a:endParaRPr lang="es-ES" b="1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s-ES" sz="110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0.00453</cdr:x>
      <cdr:y>0.02109</cdr:y>
    </cdr:from>
    <cdr:to>
      <cdr:x>0.4119</cdr:x>
      <cdr:y>0.13023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79" y="74419"/>
          <a:ext cx="2273243" cy="38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ES" sz="1050" b="1">
              <a:latin typeface="Times New Roman" panose="02020603050405020304" pitchFamily="18" charset="0"/>
              <a:cs typeface="Times New Roman" panose="02020603050405020304" pitchFamily="18" charset="0"/>
            </a:rPr>
            <a:t>(porcentaje de respuestas)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</xdr:row>
      <xdr:rowOff>95247</xdr:rowOff>
    </xdr:from>
    <xdr:to>
      <xdr:col>9</xdr:col>
      <xdr:colOff>364191</xdr:colOff>
      <xdr:row>32</xdr:row>
      <xdr:rowOff>141754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10087B0-C49F-427E-996D-A2CE606BC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0.63866</cdr:x>
      <cdr:y>0.84694</cdr:y>
    </cdr:from>
    <cdr:to>
      <cdr:x>0.78655</cdr:x>
      <cdr:y>0.91306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37184" y="4143646"/>
          <a:ext cx="1027488" cy="323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000" b="0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12</xdr:col>
      <xdr:colOff>740017</xdr:colOff>
      <xdr:row>30</xdr:row>
      <xdr:rowOff>145281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D1C17E7-1863-44A3-B6E3-998CCAB254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228599</xdr:colOff>
      <xdr:row>34</xdr:row>
      <xdr:rowOff>0</xdr:rowOff>
    </xdr:from>
    <xdr:to>
      <xdr:col>13</xdr:col>
      <xdr:colOff>733424</xdr:colOff>
      <xdr:row>53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64A1362-D662-4C9B-9B68-B605D5035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</xdr:colOff>
      <xdr:row>56</xdr:row>
      <xdr:rowOff>57150</xdr:rowOff>
    </xdr:from>
    <xdr:to>
      <xdr:col>13</xdr:col>
      <xdr:colOff>333375</xdr:colOff>
      <xdr:row>75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37838F7-DDC0-4E77-9D2B-1F9F42611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246496</xdr:colOff>
      <xdr:row>8</xdr:row>
      <xdr:rowOff>9621</xdr:rowOff>
    </xdr:from>
    <xdr:to>
      <xdr:col>17</xdr:col>
      <xdr:colOff>465571</xdr:colOff>
      <xdr:row>27</xdr:row>
      <xdr:rowOff>78604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0B7E71C-4234-4905-A232-374894853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187324</xdr:colOff>
      <xdr:row>13</xdr:row>
      <xdr:rowOff>120649</xdr:rowOff>
    </xdr:from>
    <xdr:to>
      <xdr:col>19</xdr:col>
      <xdr:colOff>1059656</xdr:colOff>
      <xdr:row>34</xdr:row>
      <xdr:rowOff>31750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83344</xdr:colOff>
      <xdr:row>13</xdr:row>
      <xdr:rowOff>4763</xdr:rowOff>
    </xdr:from>
    <xdr:to>
      <xdr:col>26</xdr:col>
      <xdr:colOff>792</xdr:colOff>
      <xdr:row>33</xdr:row>
      <xdr:rowOff>166688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1037431</xdr:colOff>
      <xdr:row>36</xdr:row>
      <xdr:rowOff>146846</xdr:rowOff>
    </xdr:from>
    <xdr:to>
      <xdr:col>23</xdr:col>
      <xdr:colOff>250031</xdr:colOff>
      <xdr:row>55</xdr:row>
      <xdr:rowOff>11908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12</xdr:col>
      <xdr:colOff>740017</xdr:colOff>
      <xdr:row>30</xdr:row>
      <xdr:rowOff>145281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FC1ADB-5769-48A7-A8D9-B2098165D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34</xdr:row>
      <xdr:rowOff>0</xdr:rowOff>
    </xdr:from>
    <xdr:to>
      <xdr:col>12</xdr:col>
      <xdr:colOff>638175</xdr:colOff>
      <xdr:row>52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89EC5F3-40E9-4275-BA15-0AEB706FC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9524</xdr:colOff>
      <xdr:row>56</xdr:row>
      <xdr:rowOff>47624</xdr:rowOff>
    </xdr:from>
    <xdr:to>
      <xdr:col>13</xdr:col>
      <xdr:colOff>533399</xdr:colOff>
      <xdr:row>76</xdr:row>
      <xdr:rowOff>133349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ADA7144-5AC9-4C97-8EAB-1BB7052FC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246496</xdr:colOff>
      <xdr:row>8</xdr:row>
      <xdr:rowOff>9621</xdr:rowOff>
    </xdr:from>
    <xdr:to>
      <xdr:col>17</xdr:col>
      <xdr:colOff>465571</xdr:colOff>
      <xdr:row>27</xdr:row>
      <xdr:rowOff>78604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C9DB7E-4272-478D-8C62-1DF9F7A52E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709309</xdr:colOff>
      <xdr:row>28</xdr:row>
      <xdr:rowOff>60798</xdr:rowOff>
    </xdr:from>
    <xdr:to>
      <xdr:col>15</xdr:col>
      <xdr:colOff>184861</xdr:colOff>
      <xdr:row>47</xdr:row>
      <xdr:rowOff>143624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AB96F69-B474-4E44-97B0-7F35C6754A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486383</xdr:colOff>
      <xdr:row>5</xdr:row>
      <xdr:rowOff>81064</xdr:rowOff>
    </xdr:from>
    <xdr:to>
      <xdr:col>16</xdr:col>
      <xdr:colOff>22733</xdr:colOff>
      <xdr:row>24</xdr:row>
      <xdr:rowOff>163890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B124B11-C6AE-49D5-8776-A209FBEABA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705969</xdr:colOff>
      <xdr:row>24</xdr:row>
      <xdr:rowOff>146798</xdr:rowOff>
    </xdr:from>
    <xdr:to>
      <xdr:col>4</xdr:col>
      <xdr:colOff>1221441</xdr:colOff>
      <xdr:row>40</xdr:row>
      <xdr:rowOff>33618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672352</xdr:colOff>
      <xdr:row>39</xdr:row>
      <xdr:rowOff>89646</xdr:rowOff>
    </xdr:from>
    <xdr:to>
      <xdr:col>4</xdr:col>
      <xdr:colOff>1187824</xdr:colOff>
      <xdr:row>55</xdr:row>
      <xdr:rowOff>11206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862852</xdr:colOff>
      <xdr:row>19</xdr:row>
      <xdr:rowOff>89648</xdr:rowOff>
    </xdr:from>
    <xdr:to>
      <xdr:col>7</xdr:col>
      <xdr:colOff>268942</xdr:colOff>
      <xdr:row>34</xdr:row>
      <xdr:rowOff>166968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829235</xdr:colOff>
      <xdr:row>34</xdr:row>
      <xdr:rowOff>32496</xdr:rowOff>
    </xdr:from>
    <xdr:to>
      <xdr:col>7</xdr:col>
      <xdr:colOff>235325</xdr:colOff>
      <xdr:row>49</xdr:row>
      <xdr:rowOff>144556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818028</xdr:colOff>
      <xdr:row>20</xdr:row>
      <xdr:rowOff>89647</xdr:rowOff>
    </xdr:from>
    <xdr:to>
      <xdr:col>6</xdr:col>
      <xdr:colOff>537883</xdr:colOff>
      <xdr:row>35</xdr:row>
      <xdr:rowOff>166967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784411</xdr:colOff>
      <xdr:row>35</xdr:row>
      <xdr:rowOff>32495</xdr:rowOff>
    </xdr:from>
    <xdr:to>
      <xdr:col>6</xdr:col>
      <xdr:colOff>504266</xdr:colOff>
      <xdr:row>50</xdr:row>
      <xdr:rowOff>144555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253092</xdr:colOff>
      <xdr:row>8</xdr:row>
      <xdr:rowOff>0</xdr:rowOff>
    </xdr:from>
    <xdr:to>
      <xdr:col>28</xdr:col>
      <xdr:colOff>450272</xdr:colOff>
      <xdr:row>33</xdr:row>
      <xdr:rowOff>17691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585107</xdr:colOff>
      <xdr:row>7</xdr:row>
      <xdr:rowOff>176893</xdr:rowOff>
    </xdr:from>
    <xdr:to>
      <xdr:col>38</xdr:col>
      <xdr:colOff>299357</xdr:colOff>
      <xdr:row>33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606879</xdr:colOff>
      <xdr:row>34</xdr:row>
      <xdr:rowOff>31298</xdr:rowOff>
    </xdr:from>
    <xdr:to>
      <xdr:col>33</xdr:col>
      <xdr:colOff>321129</xdr:colOff>
      <xdr:row>60</xdr:row>
      <xdr:rowOff>117022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44504</xdr:colOff>
      <xdr:row>35</xdr:row>
      <xdr:rowOff>123391</xdr:rowOff>
    </xdr:from>
    <xdr:to>
      <xdr:col>55</xdr:col>
      <xdr:colOff>493059</xdr:colOff>
      <xdr:row>59</xdr:row>
      <xdr:rowOff>59531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53</xdr:col>
      <xdr:colOff>0</xdr:colOff>
      <xdr:row>11</xdr:row>
      <xdr:rowOff>0</xdr:rowOff>
    </xdr:from>
    <xdr:to>
      <xdr:col>57</xdr:col>
      <xdr:colOff>537449</xdr:colOff>
      <xdr:row>33</xdr:row>
      <xdr:rowOff>141602</xdr:rowOff>
    </xdr:to>
    <xdr:graphicFrame macro="">
      <xdr:nvGraphicFramePr>
        <xdr:cNvPr id="6" name="2 Gráfico">
          <a:extLst>
            <a:ext uri="{FF2B5EF4-FFF2-40B4-BE49-F238E27FC236}">
              <a16:creationId xmlns:a16="http://schemas.microsoft.com/office/drawing/2014/main" id="{E58C3B6B-3408-4911-B307-ED9464A0E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48</xdr:col>
      <xdr:colOff>0</xdr:colOff>
      <xdr:row>11</xdr:row>
      <xdr:rowOff>0</xdr:rowOff>
    </xdr:from>
    <xdr:to>
      <xdr:col>52</xdr:col>
      <xdr:colOff>1240949</xdr:colOff>
      <xdr:row>33</xdr:row>
      <xdr:rowOff>112059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69BB1D47-35D4-495C-A598-0689FB735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0.00987</cdr:x>
      <cdr:y>0.03497</cdr:y>
    </cdr:from>
    <cdr:to>
      <cdr:x>0.17584</cdr:x>
      <cdr:y>0.08308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62005" y="162875"/>
          <a:ext cx="1042161" cy="224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0.00982</cdr:x>
      <cdr:y>0.04281</cdr:y>
    </cdr:from>
    <cdr:to>
      <cdr:x>0.17589</cdr:x>
      <cdr:y>0.09164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63942" y="196487"/>
          <a:ext cx="1081218" cy="224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0.00305</cdr:x>
      <cdr:y>0.02379</cdr:y>
    </cdr:from>
    <cdr:to>
      <cdr:x>0.16881</cdr:x>
      <cdr:y>0.07191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43" y="102360"/>
          <a:ext cx="980922" cy="207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 b="0"/>
            <a:t>(</a:t>
          </a:r>
          <a:r>
            <a:rPr lang="es-CO" sz="1100" b="0">
              <a:latin typeface="Times New Roman" pitchFamily="18" charset="0"/>
              <a:cs typeface="Times New Roman" pitchFamily="18" charset="0"/>
            </a:rPr>
            <a:t>porcentaje</a:t>
          </a:r>
          <a:r>
            <a:rPr lang="es-CO" sz="1100" b="0"/>
            <a:t>)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12370</xdr:colOff>
      <xdr:row>10</xdr:row>
      <xdr:rowOff>0</xdr:rowOff>
    </xdr:from>
    <xdr:to>
      <xdr:col>62</xdr:col>
      <xdr:colOff>354370</xdr:colOff>
      <xdr:row>34</xdr:row>
      <xdr:rowOff>31750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88740B0-569B-454D-BFE0-E4B996783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44</xdr:col>
      <xdr:colOff>24740</xdr:colOff>
      <xdr:row>10</xdr:row>
      <xdr:rowOff>12370</xdr:rowOff>
    </xdr:from>
    <xdr:to>
      <xdr:col>52</xdr:col>
      <xdr:colOff>509615</xdr:colOff>
      <xdr:row>36</xdr:row>
      <xdr:rowOff>99370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9F703BDE-8EC0-4CF3-BB3E-E6D630386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0</xdr:colOff>
      <xdr:row>10</xdr:row>
      <xdr:rowOff>0</xdr:rowOff>
    </xdr:from>
    <xdr:to>
      <xdr:col>43</xdr:col>
      <xdr:colOff>782531</xdr:colOff>
      <xdr:row>36</xdr:row>
      <xdr:rowOff>87000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51F100D-844E-433E-ACE9-084DD2A6A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DEFI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9E0000"/>
      </a:accent1>
      <a:accent2>
        <a:srgbClr val="E7B200"/>
      </a:accent2>
      <a:accent3>
        <a:srgbClr val="7F7F7F"/>
      </a:accent3>
      <a:accent4>
        <a:srgbClr val="E46C0A"/>
      </a:accent4>
      <a:accent5>
        <a:srgbClr val="4B2303"/>
      </a:accent5>
      <a:accent6>
        <a:srgbClr val="B6B97D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6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7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8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9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0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3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4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16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"/>
  <sheetViews>
    <sheetView view="pageBreakPreview" zoomScaleNormal="80" zoomScaleSheetLayoutView="100" workbookViewId="0">
      <selection activeCell="AA6" sqref="AA6"/>
    </sheetView>
  </sheetViews>
  <sheetFormatPr baseColWidth="10" defaultColWidth="11.42578125" defaultRowHeight="14.25"/>
  <cols>
    <col min="1" max="1" width="8.140625" style="12" customWidth="1"/>
    <col min="2" max="9" width="18" style="12" customWidth="1"/>
    <col min="10" max="10" width="11.42578125" style="12"/>
    <col min="11" max="11" width="7.140625" style="12" customWidth="1"/>
    <col min="12" max="14" width="11.42578125" style="12" customWidth="1"/>
    <col min="15" max="16384" width="11.42578125" style="12"/>
  </cols>
  <sheetData>
    <row r="1" spans="1:20">
      <c r="A1" s="12" t="s">
        <v>0</v>
      </c>
    </row>
    <row r="2" spans="1:20">
      <c r="A2" s="45"/>
      <c r="B2" s="12" t="s">
        <v>1</v>
      </c>
    </row>
    <row r="3" spans="1:20">
      <c r="A3" s="12" t="s">
        <v>2</v>
      </c>
    </row>
    <row r="4" spans="1:20" ht="15" customHeight="1">
      <c r="A4" s="12" t="s">
        <v>3</v>
      </c>
      <c r="B4" s="13" t="s">
        <v>4</v>
      </c>
    </row>
    <row r="5" spans="1:20" ht="15" customHeight="1">
      <c r="A5" s="12" t="s">
        <v>5</v>
      </c>
    </row>
    <row r="7" spans="1:20">
      <c r="F7" s="12" t="s">
        <v>6</v>
      </c>
      <c r="H7" s="12" t="s">
        <v>7</v>
      </c>
    </row>
    <row r="8" spans="1:20">
      <c r="B8" s="287" t="s">
        <v>8</v>
      </c>
      <c r="C8" s="287"/>
      <c r="D8" s="287" t="s">
        <v>9</v>
      </c>
      <c r="E8" s="287"/>
      <c r="F8" s="287" t="s">
        <v>10</v>
      </c>
      <c r="G8" s="287"/>
      <c r="H8" s="287" t="s">
        <v>11</v>
      </c>
      <c r="I8" s="287"/>
    </row>
    <row r="9" spans="1:20" ht="54.75" customHeight="1">
      <c r="A9" s="185" t="s">
        <v>12</v>
      </c>
      <c r="B9" s="182" t="s">
        <v>13</v>
      </c>
      <c r="C9" s="182" t="s">
        <v>14</v>
      </c>
      <c r="D9" s="182" t="s">
        <v>15</v>
      </c>
      <c r="E9" s="182" t="s">
        <v>16</v>
      </c>
      <c r="F9" s="182" t="s">
        <v>15</v>
      </c>
      <c r="G9" s="182" t="s">
        <v>16</v>
      </c>
      <c r="H9" s="182" t="s">
        <v>15</v>
      </c>
      <c r="I9" s="182" t="s">
        <v>16</v>
      </c>
    </row>
    <row r="10" spans="1:20">
      <c r="A10" s="45">
        <v>39873</v>
      </c>
      <c r="B10" s="16">
        <v>7.4261138210334643</v>
      </c>
      <c r="C10" s="271">
        <v>-61.438514555384096</v>
      </c>
      <c r="D10" s="16">
        <v>17.490761534005461</v>
      </c>
      <c r="E10" s="271">
        <v>-25.366669212108189</v>
      </c>
      <c r="F10" s="47">
        <v>15.807002992318186</v>
      </c>
      <c r="G10" s="271">
        <v>-15.345631093088674</v>
      </c>
      <c r="H10" s="16">
        <v>63.623443757769891</v>
      </c>
      <c r="I10" s="271">
        <v>-5.7711799523784455</v>
      </c>
      <c r="L10" s="8" t="s">
        <v>17</v>
      </c>
      <c r="M10" s="16"/>
      <c r="N10" s="16"/>
      <c r="O10" s="16"/>
      <c r="P10" s="16"/>
      <c r="Q10" s="16"/>
      <c r="R10" s="16"/>
      <c r="S10" s="16"/>
      <c r="T10" s="16"/>
    </row>
    <row r="11" spans="1:20">
      <c r="A11" s="45">
        <v>39965</v>
      </c>
      <c r="B11" s="16">
        <v>3.1840525409451814</v>
      </c>
      <c r="C11" s="271">
        <v>-60.095523265261797</v>
      </c>
      <c r="D11" s="16">
        <v>14.451530743355189</v>
      </c>
      <c r="E11" s="271">
        <v>-14.146272246849984</v>
      </c>
      <c r="F11" s="47">
        <v>12.901753802658455</v>
      </c>
      <c r="G11" s="271">
        <v>-29.742854274216342</v>
      </c>
      <c r="H11" s="16">
        <v>58.592117652921985</v>
      </c>
      <c r="I11" s="271">
        <v>-10.259102049387623</v>
      </c>
      <c r="L11" s="8" t="s">
        <v>18</v>
      </c>
    </row>
    <row r="12" spans="1:20">
      <c r="A12" s="45">
        <v>40057</v>
      </c>
      <c r="B12" s="16">
        <v>0.50512871098633561</v>
      </c>
      <c r="C12" s="271">
        <v>-27.717380767674488</v>
      </c>
      <c r="D12" s="16">
        <v>4.6710985383894732</v>
      </c>
      <c r="E12" s="271">
        <v>-12.548385500673334</v>
      </c>
      <c r="F12" s="47">
        <v>12.03972712035446</v>
      </c>
      <c r="G12" s="271">
        <v>13.374501722058248</v>
      </c>
      <c r="H12" s="16">
        <v>55.075452666928328</v>
      </c>
      <c r="I12" s="271">
        <v>-16.33599968678481</v>
      </c>
    </row>
    <row r="13" spans="1:20" ht="15">
      <c r="A13" s="45">
        <v>40148</v>
      </c>
      <c r="B13" s="16">
        <v>1.4112419140821952</v>
      </c>
      <c r="C13" s="271">
        <v>-41.228947590803408</v>
      </c>
      <c r="D13" s="16">
        <v>0.52634967058895477</v>
      </c>
      <c r="E13" s="271">
        <v>-17.934611947184777</v>
      </c>
      <c r="F13" s="47">
        <v>13.416494164694015</v>
      </c>
      <c r="G13" s="271">
        <v>19.511113184206451</v>
      </c>
      <c r="H13" s="16">
        <v>24.444308171667718</v>
      </c>
      <c r="I13" s="271">
        <v>9.2553138918444589</v>
      </c>
      <c r="L13" s="2" t="s">
        <v>19</v>
      </c>
      <c r="S13" s="2" t="s">
        <v>20</v>
      </c>
    </row>
    <row r="14" spans="1:20">
      <c r="A14" s="45">
        <v>40238</v>
      </c>
      <c r="B14" s="16">
        <v>4.5739805368728348</v>
      </c>
      <c r="C14" s="271">
        <v>18.861525537696693</v>
      </c>
      <c r="D14" s="16">
        <v>0.45206453853234851</v>
      </c>
      <c r="E14" s="271">
        <v>2.3273755389688033</v>
      </c>
      <c r="F14" s="47">
        <v>15.146484936709292</v>
      </c>
      <c r="G14" s="271">
        <v>16.372880873185824</v>
      </c>
      <c r="H14" s="16">
        <v>17.189710600562471</v>
      </c>
      <c r="I14" s="271">
        <v>20.19755652690823</v>
      </c>
    </row>
    <row r="15" spans="1:20">
      <c r="A15" s="45">
        <v>40330</v>
      </c>
      <c r="B15" s="16">
        <v>8.5717185371959825</v>
      </c>
      <c r="C15" s="271">
        <v>13.340983204213099</v>
      </c>
      <c r="D15" s="16">
        <v>1.6117786593028871</v>
      </c>
      <c r="E15" s="271">
        <v>21.830743748299952</v>
      </c>
      <c r="F15" s="47">
        <v>17.247590670906575</v>
      </c>
      <c r="G15" s="271">
        <v>15.704333575435756</v>
      </c>
      <c r="H15" s="16">
        <v>11.777506178215202</v>
      </c>
      <c r="I15" s="271">
        <v>9.9862566794641285</v>
      </c>
    </row>
    <row r="16" spans="1:20">
      <c r="A16" s="45">
        <v>40422</v>
      </c>
      <c r="B16" s="16">
        <v>12.995731727908954</v>
      </c>
      <c r="C16" s="271">
        <v>24.386637161073114</v>
      </c>
      <c r="D16" s="16">
        <v>10.125428637083411</v>
      </c>
      <c r="E16" s="271">
        <v>48.923023552112419</v>
      </c>
      <c r="F16" s="47">
        <v>18.072797840063302</v>
      </c>
      <c r="G16" s="271">
        <v>10.907191897757585</v>
      </c>
      <c r="H16" s="16">
        <v>9.8153782662758982</v>
      </c>
      <c r="I16" s="271">
        <v>-15.884220633891935</v>
      </c>
    </row>
    <row r="17" spans="1:19">
      <c r="A17" s="45">
        <v>40513</v>
      </c>
      <c r="B17" s="16">
        <v>16.200468484250941</v>
      </c>
      <c r="C17" s="271">
        <v>51.806103627977549</v>
      </c>
      <c r="D17" s="16">
        <v>18.929012486700316</v>
      </c>
      <c r="E17" s="271">
        <v>55.327510635406561</v>
      </c>
      <c r="F17" s="47">
        <v>18.068356679364239</v>
      </c>
      <c r="G17" s="271">
        <v>24.44134917522965</v>
      </c>
      <c r="H17" s="16">
        <v>12.118619525126917</v>
      </c>
      <c r="I17" s="271">
        <v>28.268409921164551</v>
      </c>
    </row>
    <row r="18" spans="1:19">
      <c r="A18" s="45">
        <v>40603</v>
      </c>
      <c r="B18" s="16">
        <v>19.45686187199367</v>
      </c>
      <c r="C18" s="271">
        <v>16.538269645493749</v>
      </c>
      <c r="D18" s="16">
        <v>22.240624473816382</v>
      </c>
      <c r="E18" s="271">
        <v>13.044764596413369</v>
      </c>
      <c r="F18" s="47">
        <v>18.067946453589421</v>
      </c>
      <c r="G18" s="271">
        <v>-0.19778870166602991</v>
      </c>
      <c r="H18" s="16">
        <v>30.018507556569762</v>
      </c>
      <c r="I18" s="271">
        <v>29.813361610213661</v>
      </c>
    </row>
    <row r="19" spans="1:19">
      <c r="A19" s="45">
        <v>40695</v>
      </c>
      <c r="B19" s="16">
        <v>24.50544216217294</v>
      </c>
      <c r="C19" s="271">
        <v>58.683051118741282</v>
      </c>
      <c r="D19" s="16">
        <v>23.06240517935969</v>
      </c>
      <c r="E19" s="271">
        <v>31.621557242613296</v>
      </c>
      <c r="F19" s="47">
        <v>18.53881102265067</v>
      </c>
      <c r="G19" s="271">
        <v>27.269131132340473</v>
      </c>
      <c r="H19" s="16">
        <v>34.60840786864501</v>
      </c>
      <c r="I19" s="271">
        <v>26.256747979437161</v>
      </c>
    </row>
    <row r="20" spans="1:19">
      <c r="A20" s="45">
        <v>40787</v>
      </c>
      <c r="B20" s="16">
        <v>25.23352346496943</v>
      </c>
      <c r="C20" s="271">
        <v>29.561322591725041</v>
      </c>
      <c r="D20" s="16">
        <v>23.139248809694468</v>
      </c>
      <c r="E20" s="271">
        <v>43.515948418326772</v>
      </c>
      <c r="F20" s="47">
        <v>18.854658317031479</v>
      </c>
      <c r="G20" s="271">
        <v>23.764171922948812</v>
      </c>
      <c r="H20" s="16">
        <v>37.534865000045549</v>
      </c>
      <c r="I20" s="271">
        <v>28.382600532843284</v>
      </c>
      <c r="K20" s="26"/>
    </row>
    <row r="21" spans="1:19">
      <c r="A21" s="45">
        <v>40878</v>
      </c>
      <c r="B21" s="16">
        <v>25.047145202110421</v>
      </c>
      <c r="C21" s="271">
        <v>20.964664828486498</v>
      </c>
      <c r="D21" s="16">
        <v>18.729129326484294</v>
      </c>
      <c r="E21" s="271">
        <v>16.252556407540659</v>
      </c>
      <c r="F21" s="47">
        <v>19.605885243100253</v>
      </c>
      <c r="G21" s="271">
        <v>23.190670598412179</v>
      </c>
      <c r="H21" s="16">
        <v>38.311595104117281</v>
      </c>
      <c r="I21" s="271">
        <v>15.092215983946911</v>
      </c>
      <c r="K21" s="48"/>
    </row>
    <row r="22" spans="1:19">
      <c r="A22" s="45">
        <v>40969</v>
      </c>
      <c r="B22" s="16">
        <v>24.761273444550568</v>
      </c>
      <c r="C22" s="271">
        <v>1.9411022805851563</v>
      </c>
      <c r="D22" s="16">
        <v>16.107479691439018</v>
      </c>
      <c r="E22" s="271">
        <v>14.3595575700231</v>
      </c>
      <c r="F22" s="47">
        <v>19.548337112925672</v>
      </c>
      <c r="G22" s="271">
        <v>0.24302404871568581</v>
      </c>
      <c r="H22" s="16">
        <v>23.002930312856272</v>
      </c>
      <c r="I22" s="271">
        <v>14.522367013144786</v>
      </c>
      <c r="K22" s="48"/>
    </row>
    <row r="23" spans="1:19">
      <c r="A23" s="45">
        <v>41061</v>
      </c>
      <c r="B23" s="16">
        <v>21.148017235887306</v>
      </c>
      <c r="C23" s="271">
        <v>-18.683690483436958</v>
      </c>
      <c r="D23" s="16">
        <v>14.999727058278101</v>
      </c>
      <c r="E23" s="271">
        <v>0.29691490271196219</v>
      </c>
      <c r="F23" s="47">
        <v>18.505233329470737</v>
      </c>
      <c r="G23" s="271">
        <v>9.7276453584821052</v>
      </c>
      <c r="H23" s="16">
        <v>21.15818085438006</v>
      </c>
      <c r="I23" s="271">
        <v>-8.840094496802763</v>
      </c>
      <c r="K23" s="48"/>
    </row>
    <row r="24" spans="1:19">
      <c r="A24" s="45">
        <v>41153</v>
      </c>
      <c r="B24" s="16">
        <v>19.213272638746304</v>
      </c>
      <c r="C24" s="271">
        <v>-13.777358889603105</v>
      </c>
      <c r="D24" s="16">
        <v>12.292533744473989</v>
      </c>
      <c r="E24" s="271">
        <v>-6.2192621662344907</v>
      </c>
      <c r="F24" s="47">
        <v>14.970220953125546</v>
      </c>
      <c r="G24" s="271">
        <v>13.71374085108471</v>
      </c>
      <c r="H24" s="16">
        <v>20.781380579176066</v>
      </c>
      <c r="I24" s="271">
        <v>4.8717555007636539</v>
      </c>
      <c r="K24" s="48"/>
    </row>
    <row r="25" spans="1:19">
      <c r="A25" s="45">
        <v>41244</v>
      </c>
      <c r="B25" s="16">
        <v>17.21252209535993</v>
      </c>
      <c r="C25" s="271">
        <v>-1.6439123012226726</v>
      </c>
      <c r="D25" s="16">
        <v>13.112504800433666</v>
      </c>
      <c r="E25" s="271">
        <v>9.1148838596783897</v>
      </c>
      <c r="F25" s="47">
        <v>14.392454026487478</v>
      </c>
      <c r="G25" s="271">
        <v>20.835212008264762</v>
      </c>
      <c r="H25" s="16">
        <v>19.725277475663038</v>
      </c>
      <c r="I25" s="271">
        <v>8.5329162765070059</v>
      </c>
    </row>
    <row r="26" spans="1:19">
      <c r="A26" s="45">
        <v>41334</v>
      </c>
      <c r="B26" s="16">
        <v>14.904486117318051</v>
      </c>
      <c r="C26" s="271">
        <v>-48.856766401392591</v>
      </c>
      <c r="D26" s="16">
        <v>13.586711059308975</v>
      </c>
      <c r="E26" s="271">
        <v>-36.15847330979885</v>
      </c>
      <c r="F26" s="47">
        <v>13.492320437681604</v>
      </c>
      <c r="G26" s="271">
        <v>-8.8200276969622635</v>
      </c>
      <c r="H26" s="16">
        <v>19.017869153411169</v>
      </c>
      <c r="I26" s="271">
        <v>-1.3210520004265442</v>
      </c>
    </row>
    <row r="27" spans="1:19">
      <c r="A27" s="45">
        <v>41426</v>
      </c>
      <c r="B27" s="16">
        <v>13.227435179109603</v>
      </c>
      <c r="C27" s="271">
        <v>7.8063591507559424</v>
      </c>
      <c r="D27" s="16">
        <v>15.627133004162408</v>
      </c>
      <c r="E27" s="271">
        <v>3.2480111607320441</v>
      </c>
      <c r="F27" s="47">
        <v>14.006276861594236</v>
      </c>
      <c r="G27" s="271">
        <v>41.757698962011389</v>
      </c>
      <c r="H27" s="16">
        <v>20.267215412091822</v>
      </c>
      <c r="I27" s="271">
        <v>0.67413312958954208</v>
      </c>
    </row>
    <row r="28" spans="1:19">
      <c r="A28" s="45">
        <v>41518</v>
      </c>
      <c r="B28" s="16">
        <v>12.679612728601297</v>
      </c>
      <c r="C28" s="271">
        <v>13.140152081813017</v>
      </c>
      <c r="D28" s="16">
        <v>15.318970108898622</v>
      </c>
      <c r="E28" s="271">
        <v>6.9419764304857257</v>
      </c>
      <c r="F28" s="47">
        <v>17.839543061624653</v>
      </c>
      <c r="G28" s="271">
        <v>37.420412360156305</v>
      </c>
      <c r="H28" s="16">
        <v>19.201085207520443</v>
      </c>
      <c r="I28" s="271">
        <v>4.3239539300874821</v>
      </c>
    </row>
    <row r="29" spans="1:19">
      <c r="A29" s="45">
        <v>41609</v>
      </c>
      <c r="B29" s="16">
        <v>11.917728330015255</v>
      </c>
      <c r="C29" s="271">
        <v>21.996714369601101</v>
      </c>
      <c r="D29" s="16">
        <v>11.388139772158357</v>
      </c>
      <c r="E29" s="271">
        <v>14.009277407120205</v>
      </c>
      <c r="F29" s="272">
        <v>19.50880318589563</v>
      </c>
      <c r="G29" s="271">
        <v>38.33328336953354</v>
      </c>
      <c r="H29" s="16">
        <v>17.345277806111259</v>
      </c>
      <c r="I29" s="271">
        <v>15.888273729927255</v>
      </c>
    </row>
    <row r="30" spans="1:19">
      <c r="A30" s="45">
        <v>41699</v>
      </c>
      <c r="B30" s="16">
        <v>11.535354504244633</v>
      </c>
      <c r="C30" s="271">
        <v>-19.529064046001324</v>
      </c>
      <c r="D30" s="16">
        <v>13.276460353140806</v>
      </c>
      <c r="E30" s="271">
        <v>-15.788308154450286</v>
      </c>
      <c r="F30" s="47">
        <v>20.666383546701184</v>
      </c>
      <c r="G30" s="271">
        <v>5.4716699286009982</v>
      </c>
      <c r="H30" s="16">
        <v>16.090411221022016</v>
      </c>
      <c r="I30" s="271">
        <v>-5.2821605563966516</v>
      </c>
    </row>
    <row r="31" spans="1:19" ht="15">
      <c r="A31" s="45">
        <v>41791</v>
      </c>
      <c r="B31" s="16">
        <v>11.828220931570389</v>
      </c>
      <c r="C31" s="271">
        <v>5.6362994244033144</v>
      </c>
      <c r="D31" s="16">
        <v>12.43092112692079</v>
      </c>
      <c r="E31" s="271">
        <v>11.565837357775749</v>
      </c>
      <c r="F31" s="47">
        <v>21.341333460558086</v>
      </c>
      <c r="G31" s="271">
        <v>27.520880005752357</v>
      </c>
      <c r="H31" s="16">
        <v>13.772169011612512</v>
      </c>
      <c r="I31" s="271">
        <v>9.97215122566943</v>
      </c>
      <c r="L31" s="2" t="s">
        <v>21</v>
      </c>
      <c r="S31" s="2" t="s">
        <v>22</v>
      </c>
    </row>
    <row r="32" spans="1:19">
      <c r="A32" s="45">
        <v>41883</v>
      </c>
      <c r="B32" s="16">
        <v>12.12259652810892</v>
      </c>
      <c r="C32" s="271">
        <v>1.1053231152901835</v>
      </c>
      <c r="D32" s="16">
        <v>11.252235945082067</v>
      </c>
      <c r="E32" s="271">
        <v>11.26667503824088</v>
      </c>
      <c r="F32" s="47">
        <v>20.008281773937142</v>
      </c>
      <c r="G32" s="271">
        <v>26.359239520584872</v>
      </c>
      <c r="H32" s="16">
        <v>11.346895364444865</v>
      </c>
      <c r="I32" s="271">
        <v>18.181276467890196</v>
      </c>
    </row>
    <row r="33" spans="1:9">
      <c r="A33" s="45">
        <v>41974</v>
      </c>
      <c r="B33" s="48">
        <v>13.005246594211716</v>
      </c>
      <c r="C33" s="271">
        <v>44.638774939660124</v>
      </c>
      <c r="D33" s="48">
        <v>15.513781995489605</v>
      </c>
      <c r="E33" s="271">
        <v>31.233607797758939</v>
      </c>
      <c r="F33" s="49">
        <v>17.936039866260735</v>
      </c>
      <c r="G33" s="271">
        <v>15.373049860759219</v>
      </c>
      <c r="H33" s="48">
        <v>9.446399984853926</v>
      </c>
      <c r="I33" s="271">
        <v>6.0717152452987024</v>
      </c>
    </row>
    <row r="34" spans="1:9">
      <c r="A34" s="45">
        <v>42064</v>
      </c>
      <c r="B34" s="16">
        <v>13.226508903143742</v>
      </c>
      <c r="C34" s="271">
        <v>5.743970345203266</v>
      </c>
      <c r="D34" s="16">
        <v>18.229188418377706</v>
      </c>
      <c r="E34" s="271">
        <v>26.328290183640888</v>
      </c>
      <c r="F34" s="47">
        <v>16.408591596900312</v>
      </c>
      <c r="G34" s="271">
        <v>7.0270426939648534</v>
      </c>
      <c r="H34" s="16">
        <v>19.429270220309558</v>
      </c>
      <c r="I34" s="271">
        <v>-0.23815885711275642</v>
      </c>
    </row>
    <row r="35" spans="1:9">
      <c r="A35" s="45">
        <v>42156</v>
      </c>
      <c r="B35" s="16">
        <v>13.722222916255467</v>
      </c>
      <c r="C35" s="271">
        <v>-7.1496326128352772</v>
      </c>
      <c r="D35" s="16">
        <v>17.321748898040035</v>
      </c>
      <c r="E35" s="271">
        <v>7.9001231751041994</v>
      </c>
      <c r="F35" s="16">
        <v>14.914200100468289</v>
      </c>
      <c r="G35" s="271">
        <v>-5.6199355839129854</v>
      </c>
      <c r="H35" s="16">
        <v>17.760059414822681</v>
      </c>
      <c r="I35" s="271">
        <v>-6.0785403584994802</v>
      </c>
    </row>
    <row r="36" spans="1:9">
      <c r="A36" s="45">
        <v>42248</v>
      </c>
      <c r="B36" s="16">
        <v>12.895712275156001</v>
      </c>
      <c r="C36" s="271">
        <v>11.764709492778938</v>
      </c>
      <c r="D36" s="16">
        <v>21.809723094637668</v>
      </c>
      <c r="E36" s="271">
        <v>23.951941011098622</v>
      </c>
      <c r="F36" s="16">
        <v>15.168597769156644</v>
      </c>
      <c r="G36" s="271">
        <v>-6.7125163338172156</v>
      </c>
      <c r="H36" s="16">
        <v>15.804879732190447</v>
      </c>
      <c r="I36" s="271">
        <v>20.671855344570986</v>
      </c>
    </row>
    <row r="37" spans="1:9">
      <c r="A37" s="45">
        <v>42339</v>
      </c>
      <c r="B37" s="16">
        <v>11.822366406634544</v>
      </c>
      <c r="C37" s="271">
        <v>-4.6728254802521629</v>
      </c>
      <c r="D37" s="16">
        <v>17.704713761483369</v>
      </c>
      <c r="E37" s="271">
        <v>43.297234181871112</v>
      </c>
      <c r="F37" s="16">
        <v>15.494874032045679</v>
      </c>
      <c r="G37" s="271">
        <v>6.4953182061773251</v>
      </c>
      <c r="H37" s="16">
        <v>15.291389638555364</v>
      </c>
      <c r="I37" s="271">
        <v>-12.467661785051773</v>
      </c>
    </row>
    <row r="38" spans="1:9">
      <c r="A38" s="45">
        <v>42430</v>
      </c>
      <c r="B38" s="16">
        <v>11.397820002000225</v>
      </c>
      <c r="C38" s="271">
        <v>-13.215377154477101</v>
      </c>
      <c r="D38" s="16">
        <v>13.387027595493306</v>
      </c>
      <c r="E38" s="271">
        <v>-24.958106894358451</v>
      </c>
      <c r="F38" s="16">
        <v>13.869902697622338</v>
      </c>
      <c r="G38" s="271">
        <v>6.1758899143441868</v>
      </c>
      <c r="H38" s="16">
        <v>4.0374262608223743</v>
      </c>
      <c r="I38" s="271">
        <v>-18.617978872549131</v>
      </c>
    </row>
    <row r="39" spans="1:9">
      <c r="A39" s="45">
        <v>42522</v>
      </c>
      <c r="B39" s="16">
        <v>11.735090751367117</v>
      </c>
      <c r="C39" s="271">
        <v>-17.517089608582101</v>
      </c>
      <c r="D39" s="16">
        <v>10.902883650248828</v>
      </c>
      <c r="E39" s="271">
        <v>-13.225571434264669</v>
      </c>
      <c r="F39" s="16">
        <v>13.86146195545428</v>
      </c>
      <c r="G39" s="271">
        <v>11.095571136413383</v>
      </c>
      <c r="H39" s="16">
        <v>4.4468129493839825</v>
      </c>
      <c r="I39" s="271">
        <v>-5.8239580130822066</v>
      </c>
    </row>
    <row r="40" spans="1:9">
      <c r="A40" s="45">
        <v>42614</v>
      </c>
      <c r="B40" s="16">
        <v>12.194477244057001</v>
      </c>
      <c r="C40" s="271">
        <v>-19.748852493241561</v>
      </c>
      <c r="D40" s="16">
        <v>6.2494121474863551</v>
      </c>
      <c r="E40" s="271">
        <v>-30.821415075877002</v>
      </c>
      <c r="F40" s="16">
        <v>12.863270374170742</v>
      </c>
      <c r="G40" s="271">
        <v>6.6585682831710669</v>
      </c>
      <c r="H40" s="16">
        <v>6.3062729129652553</v>
      </c>
      <c r="I40" s="271">
        <v>-0.53025147433576858</v>
      </c>
    </row>
    <row r="41" spans="1:9">
      <c r="A41" s="45">
        <v>42705</v>
      </c>
      <c r="B41" s="16">
        <v>13.183805818327542</v>
      </c>
      <c r="C41" s="271">
        <v>-0.77537873105685917</v>
      </c>
      <c r="D41" s="16">
        <v>4.1124211767247232</v>
      </c>
      <c r="E41" s="271">
        <v>-8.1121805229023938</v>
      </c>
      <c r="F41" s="16">
        <v>12.239347639546171</v>
      </c>
      <c r="G41" s="271">
        <v>-26.046725802342714</v>
      </c>
      <c r="H41" s="16">
        <v>6.6647027798399483</v>
      </c>
      <c r="I41" s="271">
        <v>5.2317454672391106</v>
      </c>
    </row>
    <row r="42" spans="1:9">
      <c r="A42" s="45">
        <v>42795</v>
      </c>
      <c r="B42" s="16">
        <v>13.667998604074839</v>
      </c>
      <c r="C42" s="271">
        <v>-30.55368257319056</v>
      </c>
      <c r="D42" s="16">
        <v>2.8688352242885795</v>
      </c>
      <c r="E42" s="271">
        <v>-31.332650891390916</v>
      </c>
      <c r="F42" s="16">
        <v>13.623680768969294</v>
      </c>
      <c r="G42" s="271">
        <v>-19.378504252011425</v>
      </c>
      <c r="H42" s="16">
        <v>8.1154892897335138</v>
      </c>
      <c r="I42" s="271">
        <v>-8.6001133454496864E-2</v>
      </c>
    </row>
    <row r="43" spans="1:9">
      <c r="A43" s="45">
        <v>42887</v>
      </c>
      <c r="B43" s="16">
        <v>12.287578614609984</v>
      </c>
      <c r="C43" s="271">
        <v>-15.349906491735524</v>
      </c>
      <c r="D43" s="16">
        <v>3.8629721248258919</v>
      </c>
      <c r="E43" s="271">
        <v>-11.85607100308037</v>
      </c>
      <c r="F43" s="16">
        <v>12.542011877396209</v>
      </c>
      <c r="G43" s="271">
        <v>5.8579130970507629</v>
      </c>
      <c r="H43" s="16">
        <v>8.5802078183224282</v>
      </c>
      <c r="I43" s="271">
        <v>-17.001778621726547</v>
      </c>
    </row>
    <row r="44" spans="1:9">
      <c r="A44" s="45">
        <v>42979</v>
      </c>
      <c r="B44" s="16">
        <v>11.193651405072579</v>
      </c>
      <c r="C44" s="271">
        <v>-21.33178602671433</v>
      </c>
      <c r="D44" s="16">
        <v>2.9314847167071667</v>
      </c>
      <c r="E44" s="271">
        <v>-31.327852736227886</v>
      </c>
      <c r="F44" s="16">
        <v>11.948598824568846</v>
      </c>
      <c r="G44" s="271">
        <v>5.9358986221884074</v>
      </c>
      <c r="H44" s="16">
        <v>8.1792771371388628</v>
      </c>
      <c r="I44" s="271">
        <v>-12.545352784190445</v>
      </c>
    </row>
    <row r="45" spans="1:9">
      <c r="A45" s="45">
        <v>43070</v>
      </c>
      <c r="B45" s="16">
        <v>9.687591450899923</v>
      </c>
      <c r="C45" s="271">
        <v>-0.37968771939523643</v>
      </c>
      <c r="D45" s="16">
        <v>3.3246033166814959</v>
      </c>
      <c r="E45" s="271">
        <v>-17.884596410612534</v>
      </c>
      <c r="F45" s="16">
        <v>11.728199929720319</v>
      </c>
      <c r="G45" s="271">
        <v>-8.5299171925858275</v>
      </c>
      <c r="H45" s="16">
        <v>7.7394804819790552</v>
      </c>
      <c r="I45" s="271">
        <v>-19.170789010457405</v>
      </c>
    </row>
    <row r="46" spans="1:9">
      <c r="A46" s="45">
        <v>43160</v>
      </c>
      <c r="B46" s="16">
        <v>8.6320193275332571</v>
      </c>
      <c r="C46" s="271">
        <v>-6.1931229340236884</v>
      </c>
      <c r="D46" s="16">
        <v>3.5556985990585321</v>
      </c>
      <c r="E46" s="271">
        <v>-23.502840197456898</v>
      </c>
      <c r="F46" s="16">
        <v>11.270318466858708</v>
      </c>
      <c r="G46" s="271">
        <v>5.9984570959990293</v>
      </c>
      <c r="H46" s="16">
        <v>6.7102655662302224</v>
      </c>
      <c r="I46" s="271">
        <v>-7.529036140176383</v>
      </c>
    </row>
    <row r="47" spans="1:9">
      <c r="A47" s="45">
        <v>43252</v>
      </c>
      <c r="B47" s="16">
        <v>8.2935636265966792</v>
      </c>
      <c r="C47" s="271">
        <v>7.03600728430761</v>
      </c>
      <c r="D47" s="16">
        <v>1.8047776200769583</v>
      </c>
      <c r="E47" s="271">
        <v>-2.0346853476509685</v>
      </c>
      <c r="F47" s="16">
        <v>11.583066251675467</v>
      </c>
      <c r="G47" s="271">
        <v>9.2091665419314683</v>
      </c>
      <c r="H47" s="16">
        <v>5.4241115866097589</v>
      </c>
      <c r="I47" s="271">
        <v>-36.541297300876998</v>
      </c>
    </row>
    <row r="48" spans="1:9">
      <c r="A48" s="45">
        <v>43344</v>
      </c>
      <c r="B48" s="16">
        <v>8.3955697691477482</v>
      </c>
      <c r="C48" s="271">
        <v>24.275728858175231</v>
      </c>
      <c r="D48" s="16">
        <v>1.0367967921428356</v>
      </c>
      <c r="E48" s="271">
        <v>-0.69310991976993985</v>
      </c>
      <c r="F48" s="16">
        <v>11.579527772516606</v>
      </c>
      <c r="G48" s="271">
        <v>-14.845851217162764</v>
      </c>
      <c r="H48" s="16">
        <v>3.4251005179128491</v>
      </c>
      <c r="I48" s="271">
        <v>22.072121606111814</v>
      </c>
    </row>
    <row r="49" spans="1:25" ht="15">
      <c r="A49" s="45">
        <v>43435</v>
      </c>
      <c r="B49" s="16">
        <v>9.2138961959512766</v>
      </c>
      <c r="C49" s="271">
        <v>23.963165267824436</v>
      </c>
      <c r="D49" s="16">
        <v>3.2213865733192737</v>
      </c>
      <c r="E49" s="271">
        <v>21.343620169433951</v>
      </c>
      <c r="F49" s="16">
        <v>11.010956863875808</v>
      </c>
      <c r="G49" s="271">
        <v>0.38972447961707002</v>
      </c>
      <c r="H49" s="16">
        <v>3.5324710686337468</v>
      </c>
      <c r="I49" s="271">
        <v>12.147214451667701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">
      <c r="A50" s="45">
        <v>43525</v>
      </c>
      <c r="B50" s="16">
        <v>10.496330693729238</v>
      </c>
      <c r="C50" s="271">
        <v>-4.0267225639364215</v>
      </c>
      <c r="D50" s="16">
        <v>3.171671763235584</v>
      </c>
      <c r="E50" s="271">
        <v>10.667138196058158</v>
      </c>
      <c r="F50" s="16">
        <v>10.611641712864884</v>
      </c>
      <c r="G50" s="271">
        <v>-18.491389965742062</v>
      </c>
      <c r="H50" s="16">
        <v>3.658391055032717</v>
      </c>
      <c r="I50" s="271">
        <v>13.284064171291204</v>
      </c>
      <c r="N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">
      <c r="A51" s="45">
        <v>43617</v>
      </c>
      <c r="B51" s="16">
        <v>11.8430628965086</v>
      </c>
      <c r="C51" s="271">
        <v>23.516316737439325</v>
      </c>
      <c r="D51" s="16">
        <v>3.8656645892880501</v>
      </c>
      <c r="E51" s="271">
        <v>35.418619490178791</v>
      </c>
      <c r="F51" s="16">
        <v>10.029241186275728</v>
      </c>
      <c r="G51" s="271">
        <v>13.137938700473795</v>
      </c>
      <c r="H51" s="16">
        <v>2.8716807554750998</v>
      </c>
      <c r="I51" s="271">
        <v>-11.559800724278151</v>
      </c>
      <c r="K51" s="16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.75" customHeight="1">
      <c r="A52" s="45">
        <v>43709</v>
      </c>
      <c r="B52" s="16">
        <v>14.2618935841097</v>
      </c>
      <c r="C52" s="271">
        <v>49.509393378451342</v>
      </c>
      <c r="D52" s="16">
        <v>5.9512500019308003</v>
      </c>
      <c r="E52" s="271">
        <v>44.415407693542647</v>
      </c>
      <c r="F52" s="16">
        <v>10.2992705589719</v>
      </c>
      <c r="G52" s="271">
        <v>21.112939820166325</v>
      </c>
      <c r="H52" s="16">
        <v>4.0333042291377499</v>
      </c>
      <c r="I52" s="271">
        <v>6.9121919216353742</v>
      </c>
      <c r="K52" s="16"/>
      <c r="S52" s="50"/>
    </row>
    <row r="53" spans="1:25">
      <c r="A53" s="45">
        <v>43800</v>
      </c>
      <c r="B53" s="16">
        <v>15.740121888861847</v>
      </c>
      <c r="C53" s="271">
        <v>49.505825131927153</v>
      </c>
      <c r="D53" s="16">
        <v>2.7611292594442727</v>
      </c>
      <c r="E53" s="271">
        <v>-13.743765894798127</v>
      </c>
      <c r="F53" s="16">
        <v>10.022523251554528</v>
      </c>
      <c r="G53" s="271">
        <v>8.3840316942582991</v>
      </c>
      <c r="H53" s="16">
        <v>5.4353977880694071</v>
      </c>
      <c r="I53" s="271">
        <v>8.4114886209503137</v>
      </c>
      <c r="K53" s="16"/>
      <c r="S53" s="50"/>
    </row>
    <row r="54" spans="1:25">
      <c r="A54" s="45">
        <v>43891</v>
      </c>
      <c r="B54" s="16">
        <v>15.886488323182157</v>
      </c>
      <c r="C54" s="271">
        <v>-7.5763579194124242</v>
      </c>
      <c r="D54" s="16">
        <v>10.389324809907286</v>
      </c>
      <c r="E54" s="271">
        <v>31.740393146366447</v>
      </c>
      <c r="F54" s="16">
        <v>9.6124418620297405</v>
      </c>
      <c r="G54" s="271">
        <v>-19.831848874125463</v>
      </c>
      <c r="H54" s="16">
        <v>4.5064063297527657</v>
      </c>
      <c r="I54" s="271">
        <v>30.921221553157935</v>
      </c>
      <c r="S54" s="50"/>
    </row>
    <row r="55" spans="1:25" ht="15">
      <c r="A55" s="45">
        <v>43983</v>
      </c>
      <c r="B55" s="16">
        <v>8.6457470452700811</v>
      </c>
      <c r="C55" s="271">
        <v>-41.653214503697797</v>
      </c>
      <c r="D55" s="16">
        <v>11.262100793772811</v>
      </c>
      <c r="E55" s="271">
        <v>5.513695644980336</v>
      </c>
      <c r="F55" s="16">
        <v>7.9046601955920393</v>
      </c>
      <c r="G55" s="271">
        <v>-29.771545768053109</v>
      </c>
      <c r="H55" s="16">
        <v>1.908171331428421</v>
      </c>
      <c r="I55" s="271">
        <v>-28.708621727577626</v>
      </c>
      <c r="K55" s="16"/>
      <c r="L55" s="2" t="s">
        <v>330</v>
      </c>
      <c r="S55" s="50"/>
    </row>
    <row r="56" spans="1:25">
      <c r="A56" s="45">
        <v>44075</v>
      </c>
      <c r="B56" s="16">
        <v>3.7757446399267813</v>
      </c>
      <c r="C56" s="271">
        <v>-32.16960823640747</v>
      </c>
      <c r="D56" s="16">
        <v>7.0194287484696138</v>
      </c>
      <c r="E56" s="271">
        <v>-46.110301485860703</v>
      </c>
      <c r="F56" s="16">
        <v>5.7635675766850802</v>
      </c>
      <c r="G56" s="271">
        <v>-44.614371542169593</v>
      </c>
      <c r="H56" s="16">
        <v>0.19444279597990999</v>
      </c>
      <c r="I56" s="271">
        <v>-25.759329541126057</v>
      </c>
      <c r="K56" s="16"/>
      <c r="S56" s="50"/>
    </row>
    <row r="57" spans="1:25">
      <c r="A57" s="45">
        <v>44166</v>
      </c>
      <c r="B57" s="16">
        <v>1.8877656507668927</v>
      </c>
      <c r="C57" s="271">
        <v>1.2462165303691677</v>
      </c>
      <c r="D57" s="16">
        <v>3.2635303084856515</v>
      </c>
      <c r="E57" s="271">
        <v>-21.054085467073179</v>
      </c>
      <c r="F57" s="16">
        <v>5.3706583986509626</v>
      </c>
      <c r="G57" s="271">
        <v>30.276161263595498</v>
      </c>
      <c r="H57" s="16">
        <v>0.56137767644466319</v>
      </c>
      <c r="I57" s="271">
        <v>-5.8199304340341467</v>
      </c>
      <c r="K57" s="16"/>
      <c r="S57" s="50"/>
    </row>
    <row r="58" spans="1:25">
      <c r="A58" s="45">
        <v>44256</v>
      </c>
      <c r="B58" s="271"/>
      <c r="C58" s="271">
        <v>40.396121054510935</v>
      </c>
      <c r="D58" s="271"/>
      <c r="E58" s="271">
        <v>16.106905738948452</v>
      </c>
      <c r="F58" s="271"/>
      <c r="G58" s="271">
        <v>8.4912025920854823</v>
      </c>
      <c r="H58" s="271"/>
      <c r="I58" s="271">
        <v>18.699419433195111</v>
      </c>
      <c r="S58" s="50"/>
    </row>
    <row r="59" spans="1:25">
      <c r="A59" s="45">
        <v>44348</v>
      </c>
      <c r="B59" s="271"/>
      <c r="C59" s="271">
        <v>25.969461330018245</v>
      </c>
      <c r="D59" s="271"/>
      <c r="E59" s="271">
        <v>41.014754906853994</v>
      </c>
      <c r="F59" s="271"/>
      <c r="G59" s="271">
        <v>33.218146862313837</v>
      </c>
      <c r="H59" s="271"/>
      <c r="I59" s="271">
        <v>-1.1020223133571754</v>
      </c>
      <c r="J59" s="51"/>
      <c r="S59" s="50"/>
    </row>
    <row r="60" spans="1:25">
      <c r="A60" s="45">
        <v>44440</v>
      </c>
      <c r="B60" s="271"/>
      <c r="C60" s="271">
        <v>64.422114008290237</v>
      </c>
      <c r="D60" s="271"/>
      <c r="E60" s="271">
        <v>43.507140718725992</v>
      </c>
      <c r="F60" s="271"/>
      <c r="G60" s="271">
        <v>35.067735688086962</v>
      </c>
      <c r="H60" s="271"/>
      <c r="I60" s="271">
        <v>15.153720019033884</v>
      </c>
      <c r="J60" s="51"/>
      <c r="S60" s="50"/>
    </row>
    <row r="61" spans="1:25">
      <c r="A61" s="45">
        <v>44531</v>
      </c>
      <c r="B61" s="271"/>
      <c r="C61" s="271">
        <v>69.327716614753967</v>
      </c>
      <c r="D61" s="271"/>
      <c r="E61" s="271">
        <v>27.598254187796861</v>
      </c>
      <c r="F61" s="271"/>
      <c r="G61" s="271">
        <v>17.850216814239726</v>
      </c>
      <c r="H61" s="271"/>
      <c r="I61" s="271">
        <v>23.239676943557459</v>
      </c>
      <c r="J61" s="51"/>
      <c r="S61" s="50"/>
    </row>
    <row r="62" spans="1:25">
      <c r="A62" s="45">
        <v>44621</v>
      </c>
      <c r="B62" s="271"/>
      <c r="C62" s="271">
        <v>50.789928767230421</v>
      </c>
      <c r="D62" s="271"/>
      <c r="E62" s="271">
        <v>24.757797636924884</v>
      </c>
      <c r="F62" s="271"/>
      <c r="G62" s="271">
        <v>24.947915827502491</v>
      </c>
      <c r="H62" s="271"/>
      <c r="I62" s="271">
        <v>6.5576958016619917</v>
      </c>
      <c r="S62" s="50"/>
    </row>
    <row r="63" spans="1:25">
      <c r="A63" s="45">
        <v>44713</v>
      </c>
      <c r="B63" s="271"/>
      <c r="C63" s="271">
        <v>39.966757712364107</v>
      </c>
      <c r="D63" s="271"/>
      <c r="E63" s="271">
        <v>43.217334487044788</v>
      </c>
      <c r="F63" s="271"/>
      <c r="G63" s="271">
        <v>33.148496914149725</v>
      </c>
      <c r="H63" s="271"/>
      <c r="I63" s="271">
        <v>6.8523474993119793</v>
      </c>
      <c r="S63" s="50"/>
    </row>
    <row r="64" spans="1:25">
      <c r="A64" s="45">
        <v>44805</v>
      </c>
      <c r="B64" s="271"/>
      <c r="C64" s="271">
        <v>55.999177145407742</v>
      </c>
      <c r="D64" s="271"/>
      <c r="E64" s="271">
        <v>1.0140193851693948</v>
      </c>
      <c r="F64" s="271"/>
      <c r="G64" s="271">
        <v>32.309046557716712</v>
      </c>
      <c r="H64" s="271"/>
      <c r="I64" s="271">
        <v>5.9498854645882515</v>
      </c>
      <c r="S64" s="50"/>
    </row>
    <row r="65" spans="1:19">
      <c r="A65" s="45">
        <v>44896</v>
      </c>
      <c r="B65" s="271"/>
      <c r="C65" s="271">
        <v>-4.4816536713319488</v>
      </c>
      <c r="D65" s="271"/>
      <c r="E65" s="271">
        <v>-28.543756440473622</v>
      </c>
      <c r="F65" s="271"/>
      <c r="G65" s="271">
        <v>-16.822664201162933</v>
      </c>
      <c r="H65" s="271"/>
      <c r="I65" s="271">
        <v>-16.043677516336338</v>
      </c>
      <c r="S65" s="50"/>
    </row>
    <row r="66" spans="1:19">
      <c r="A66" s="45">
        <v>44986</v>
      </c>
      <c r="B66" s="271"/>
      <c r="C66" s="271">
        <v>-39.446882974828952</v>
      </c>
      <c r="D66" s="271"/>
      <c r="E66" s="271">
        <v>-34.720453771920354</v>
      </c>
      <c r="F66" s="271"/>
      <c r="G66" s="271">
        <v>-31.694105568612223</v>
      </c>
      <c r="H66" s="271"/>
      <c r="I66" s="271">
        <v>-10.139502269261101</v>
      </c>
      <c r="S66" s="50"/>
    </row>
    <row r="67" spans="1:19">
      <c r="A67" s="45">
        <v>45078</v>
      </c>
      <c r="B67" s="271"/>
      <c r="C67" s="271">
        <v>-29.372315871809278</v>
      </c>
      <c r="D67" s="271"/>
      <c r="E67" s="271">
        <v>-25.532302200793556</v>
      </c>
      <c r="F67" s="271"/>
      <c r="G67" s="271">
        <v>-45.695215143488419</v>
      </c>
      <c r="H67" s="271"/>
      <c r="I67" s="271">
        <v>-8.0479718139228673</v>
      </c>
      <c r="S67" s="50"/>
    </row>
    <row r="68" spans="1:19">
      <c r="A68" s="45">
        <v>45170</v>
      </c>
      <c r="B68" s="271"/>
      <c r="C68" s="271">
        <v>-34.657633616477149</v>
      </c>
      <c r="D68" s="271"/>
      <c r="E68" s="271">
        <v>-37.396146990406223</v>
      </c>
      <c r="F68" s="271"/>
      <c r="G68" s="271">
        <v>-11.329481264867882</v>
      </c>
      <c r="H68" s="271"/>
      <c r="I68" s="271">
        <v>-32.510388273279744</v>
      </c>
      <c r="S68" s="50"/>
    </row>
    <row r="69" spans="1:19">
      <c r="A69" s="45">
        <v>45261</v>
      </c>
      <c r="B69" s="271"/>
      <c r="C69" s="271">
        <v>-37.306755723037</v>
      </c>
      <c r="D69" s="271"/>
      <c r="E69" s="271">
        <v>-37.561249855185842</v>
      </c>
      <c r="F69" s="271"/>
      <c r="G69" s="271">
        <v>-36.9064658315678</v>
      </c>
      <c r="H69" s="271"/>
      <c r="I69" s="271">
        <v>-20.300255006972048</v>
      </c>
      <c r="S69" s="50"/>
    </row>
    <row r="70" spans="1:19">
      <c r="A70" s="45">
        <v>45352</v>
      </c>
      <c r="B70" s="271"/>
      <c r="C70" s="271">
        <v>-33.171028948821572</v>
      </c>
      <c r="D70" s="271"/>
      <c r="E70" s="271">
        <v>-31.881746099569611</v>
      </c>
      <c r="F70" s="271"/>
      <c r="G70" s="271">
        <v>-25.913474181493974</v>
      </c>
      <c r="H70" s="271"/>
      <c r="I70" s="271">
        <v>5.0817399040956923</v>
      </c>
      <c r="S70" s="50"/>
    </row>
    <row r="71" spans="1:19">
      <c r="A71" s="45">
        <v>45444</v>
      </c>
      <c r="B71" s="271"/>
      <c r="C71" s="271">
        <v>-45.478323332454735</v>
      </c>
      <c r="D71" s="271"/>
      <c r="E71" s="271">
        <v>0.44600905112346001</v>
      </c>
      <c r="F71" s="271"/>
      <c r="G71" s="271">
        <v>5.3693456053424553</v>
      </c>
      <c r="H71" s="271"/>
      <c r="I71" s="271">
        <v>-13.531957107506843</v>
      </c>
      <c r="S71" s="50"/>
    </row>
    <row r="72" spans="1:19">
      <c r="A72" s="45"/>
      <c r="B72" s="271"/>
      <c r="C72" s="271"/>
      <c r="D72" s="271"/>
      <c r="E72" s="271"/>
      <c r="F72" s="271"/>
      <c r="G72" s="271"/>
      <c r="H72" s="271"/>
      <c r="I72" s="271"/>
      <c r="S72" s="50"/>
    </row>
    <row r="73" spans="1:19">
      <c r="A73" s="45"/>
      <c r="B73" s="271"/>
      <c r="C73" s="271"/>
      <c r="D73" s="271"/>
      <c r="E73" s="271"/>
      <c r="F73" s="271"/>
      <c r="G73" s="271"/>
      <c r="H73" s="271"/>
      <c r="I73" s="271"/>
      <c r="S73" s="50"/>
    </row>
    <row r="74" spans="1:19">
      <c r="A74" s="45"/>
      <c r="B74" s="271"/>
      <c r="C74" s="271"/>
      <c r="D74" s="271"/>
      <c r="E74" s="271"/>
      <c r="F74" s="271"/>
      <c r="G74" s="271"/>
      <c r="H74" s="271"/>
      <c r="I74" s="271"/>
      <c r="S74" s="50"/>
    </row>
    <row r="75" spans="1:19">
      <c r="S75" s="50"/>
    </row>
    <row r="76" spans="1:19">
      <c r="S76" s="50"/>
    </row>
    <row r="77" spans="1:19">
      <c r="S77" s="50"/>
    </row>
    <row r="78" spans="1:19">
      <c r="S78" s="50"/>
    </row>
    <row r="79" spans="1:19">
      <c r="S79" s="50"/>
    </row>
    <row r="80" spans="1:19">
      <c r="S80" s="50"/>
    </row>
    <row r="81" spans="1:19">
      <c r="S81" s="50"/>
    </row>
    <row r="82" spans="1:19">
      <c r="S82" s="50"/>
    </row>
    <row r="83" spans="1:19">
      <c r="S83" s="50"/>
    </row>
    <row r="84" spans="1:19">
      <c r="S84" s="50"/>
    </row>
    <row r="85" spans="1:19">
      <c r="S85" s="50"/>
    </row>
    <row r="86" spans="1:19">
      <c r="S86" s="50"/>
    </row>
    <row r="87" spans="1:19">
      <c r="S87" s="50"/>
    </row>
    <row r="88" spans="1:19">
      <c r="S88" s="50"/>
    </row>
    <row r="89" spans="1:19">
      <c r="S89" s="50"/>
    </row>
    <row r="90" spans="1:19">
      <c r="S90" s="50"/>
    </row>
    <row r="91" spans="1:19">
      <c r="S91" s="50"/>
    </row>
    <row r="92" spans="1:19">
      <c r="S92" s="50"/>
    </row>
    <row r="93" spans="1:19">
      <c r="A93" s="14"/>
      <c r="S93" s="50"/>
    </row>
    <row r="94" spans="1:19">
      <c r="S94" s="50"/>
    </row>
    <row r="95" spans="1:19">
      <c r="S95" s="50"/>
    </row>
    <row r="96" spans="1:19">
      <c r="A96" s="273"/>
      <c r="B96" s="273"/>
      <c r="C96" s="273"/>
      <c r="S96" s="50"/>
    </row>
    <row r="97" spans="19:19">
      <c r="S97" s="50"/>
    </row>
    <row r="98" spans="19:19">
      <c r="S98" s="50"/>
    </row>
  </sheetData>
  <mergeCells count="4">
    <mergeCell ref="B8:C8"/>
    <mergeCell ref="D8:E8"/>
    <mergeCell ref="F8:G8"/>
    <mergeCell ref="H8:I8"/>
  </mergeCells>
  <pageMargins left="0.7" right="0.7" top="0.75" bottom="0.75" header="0.3" footer="0.3"/>
  <pageSetup scale="45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98"/>
  <sheetViews>
    <sheetView showGridLines="0" view="pageBreakPreview" topLeftCell="A51" zoomScale="80" zoomScaleNormal="80" zoomScaleSheetLayoutView="80" workbookViewId="0">
      <selection activeCell="D77" sqref="D77:D79"/>
    </sheetView>
  </sheetViews>
  <sheetFormatPr baseColWidth="10" defaultColWidth="11.42578125" defaultRowHeight="14.25"/>
  <cols>
    <col min="1" max="4" width="19.7109375" style="12" customWidth="1"/>
    <col min="5" max="5" width="22.7109375" style="12" customWidth="1"/>
    <col min="6" max="6" width="17.85546875" style="12" bestFit="1" customWidth="1"/>
    <col min="7" max="7" width="25.42578125" style="12" bestFit="1" customWidth="1"/>
    <col min="8" max="8" width="11.42578125" style="12"/>
    <col min="9" max="9" width="12.42578125" style="12" bestFit="1" customWidth="1"/>
    <col min="10" max="10" width="13.85546875" style="12" bestFit="1" customWidth="1"/>
    <col min="11" max="26" width="11.42578125" style="12"/>
    <col min="27" max="27" width="20" style="12" bestFit="1" customWidth="1"/>
    <col min="28" max="28" width="22.7109375" style="12" customWidth="1"/>
    <col min="29" max="16384" width="11.42578125" style="12"/>
  </cols>
  <sheetData>
    <row r="1" spans="1:28">
      <c r="A1" s="43" t="s">
        <v>110</v>
      </c>
    </row>
    <row r="2" spans="1:28">
      <c r="A2" s="14"/>
      <c r="B2" s="14" t="s">
        <v>1</v>
      </c>
      <c r="C2" s="188"/>
      <c r="D2" s="188"/>
      <c r="E2" s="188"/>
      <c r="F2" s="188"/>
      <c r="G2" s="188"/>
    </row>
    <row r="3" spans="1:28" ht="15">
      <c r="A3" s="43" t="s">
        <v>2</v>
      </c>
      <c r="B3" s="187" t="s">
        <v>111</v>
      </c>
      <c r="C3" s="13" t="s">
        <v>112</v>
      </c>
    </row>
    <row r="4" spans="1:28">
      <c r="AA4" s="287"/>
      <c r="AB4" s="287"/>
    </row>
    <row r="5" spans="1:28" ht="15">
      <c r="A5" s="81" t="s">
        <v>113</v>
      </c>
      <c r="C5" s="165"/>
      <c r="D5" s="165"/>
      <c r="E5" s="165"/>
      <c r="F5" s="165"/>
      <c r="G5" s="165"/>
      <c r="AA5" s="182"/>
      <c r="AB5" s="182"/>
    </row>
    <row r="6" spans="1:28">
      <c r="B6" s="287" t="s">
        <v>101</v>
      </c>
      <c r="C6" s="287"/>
      <c r="D6" s="287"/>
      <c r="E6" s="287" t="s">
        <v>102</v>
      </c>
      <c r="F6" s="287"/>
      <c r="G6" s="287"/>
      <c r="Z6" s="45"/>
      <c r="AA6" s="52"/>
      <c r="AB6" s="53"/>
    </row>
    <row r="7" spans="1:28" ht="15">
      <c r="A7" s="12" t="s">
        <v>12</v>
      </c>
      <c r="B7" s="185" t="s">
        <v>103</v>
      </c>
      <c r="C7" s="185" t="s">
        <v>104</v>
      </c>
      <c r="D7" s="185" t="s">
        <v>105</v>
      </c>
      <c r="E7" s="185" t="s">
        <v>103</v>
      </c>
      <c r="F7" s="185" t="s">
        <v>104</v>
      </c>
      <c r="G7" s="185" t="s">
        <v>105</v>
      </c>
      <c r="H7" s="13" t="s">
        <v>114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Z7" s="45"/>
      <c r="AA7" s="52"/>
      <c r="AB7" s="53"/>
    </row>
    <row r="8" spans="1:28" ht="15">
      <c r="A8" s="43">
        <v>39539</v>
      </c>
      <c r="B8" s="183">
        <v>0.42857139999999999</v>
      </c>
      <c r="C8" s="183">
        <v>0.28571429999999998</v>
      </c>
      <c r="D8" s="183">
        <v>0.28571429999999998</v>
      </c>
      <c r="E8" s="14"/>
      <c r="F8" s="14"/>
      <c r="G8" s="14"/>
      <c r="H8" s="135">
        <f t="shared" ref="H8:H54" si="0">+SUM(B8:D8)</f>
        <v>1</v>
      </c>
      <c r="J8" s="2"/>
      <c r="K8" s="8" t="s">
        <v>115</v>
      </c>
      <c r="L8" s="2"/>
      <c r="M8" s="218"/>
      <c r="N8" s="219"/>
      <c r="O8" s="219"/>
      <c r="P8" s="219"/>
      <c r="Q8" s="219"/>
      <c r="R8" s="219"/>
      <c r="S8" s="235"/>
      <c r="T8" s="2"/>
      <c r="U8" s="2"/>
      <c r="V8" s="2"/>
      <c r="W8" s="2"/>
      <c r="Z8" s="45"/>
      <c r="AA8" s="52"/>
      <c r="AB8" s="53"/>
    </row>
    <row r="9" spans="1:28" ht="15">
      <c r="A9" s="43">
        <v>39630</v>
      </c>
      <c r="B9" s="183">
        <v>0.46666669999999999</v>
      </c>
      <c r="C9" s="183">
        <v>0.4</v>
      </c>
      <c r="D9" s="183">
        <v>0.13333329999999999</v>
      </c>
      <c r="E9" s="183">
        <v>0.57142859999999995</v>
      </c>
      <c r="F9" s="183">
        <v>0.28571429999999998</v>
      </c>
      <c r="G9" s="183">
        <v>0.14285709999999999</v>
      </c>
      <c r="H9" s="135">
        <f t="shared" si="0"/>
        <v>1</v>
      </c>
      <c r="J9" s="2"/>
      <c r="K9" s="8" t="s">
        <v>116</v>
      </c>
      <c r="L9" s="2"/>
      <c r="M9" s="218"/>
      <c r="N9" s="220"/>
      <c r="O9" s="220"/>
      <c r="P9" s="220"/>
      <c r="Q9" s="219"/>
      <c r="R9" s="219"/>
      <c r="S9" s="219"/>
      <c r="T9" s="2"/>
      <c r="U9" s="2"/>
      <c r="V9" s="2"/>
      <c r="W9" s="2"/>
      <c r="Z9" s="45"/>
      <c r="AA9" s="52"/>
      <c r="AB9" s="53"/>
    </row>
    <row r="10" spans="1:28" ht="15">
      <c r="A10" s="43">
        <v>39722</v>
      </c>
      <c r="B10" s="183">
        <v>0.58823530000000002</v>
      </c>
      <c r="C10" s="183">
        <v>0.41176469999999998</v>
      </c>
      <c r="D10" s="183">
        <v>0</v>
      </c>
      <c r="E10" s="183">
        <v>0.53333339999999996</v>
      </c>
      <c r="F10" s="183">
        <v>0.3333333</v>
      </c>
      <c r="G10" s="183">
        <v>0.13333329999999999</v>
      </c>
      <c r="H10" s="135">
        <f t="shared" si="0"/>
        <v>1</v>
      </c>
      <c r="J10" s="2"/>
      <c r="K10" s="2"/>
      <c r="L10" s="2"/>
      <c r="M10" s="218"/>
      <c r="N10" s="220"/>
      <c r="O10" s="220"/>
      <c r="P10" s="220"/>
      <c r="Q10" s="220"/>
      <c r="R10" s="220"/>
      <c r="S10" s="220"/>
      <c r="T10" s="2"/>
      <c r="U10" s="2"/>
      <c r="V10" s="2"/>
      <c r="W10" s="2"/>
      <c r="Z10" s="45"/>
      <c r="AA10" s="52"/>
      <c r="AB10" s="53"/>
    </row>
    <row r="11" spans="1:28" ht="15">
      <c r="A11" s="43">
        <v>39783</v>
      </c>
      <c r="B11" s="183">
        <v>0.78599999999999992</v>
      </c>
      <c r="C11" s="183">
        <v>0.214</v>
      </c>
      <c r="D11" s="183">
        <v>0</v>
      </c>
      <c r="E11" s="183">
        <v>0.70588240000000002</v>
      </c>
      <c r="F11" s="183">
        <v>0.29411769999999998</v>
      </c>
      <c r="G11" s="183">
        <v>0</v>
      </c>
      <c r="H11" s="135">
        <f t="shared" si="0"/>
        <v>0.99999999999999989</v>
      </c>
      <c r="J11" s="2"/>
      <c r="K11" s="2"/>
      <c r="L11" s="2"/>
      <c r="M11" s="218"/>
      <c r="N11" s="220"/>
      <c r="O11" s="220"/>
      <c r="P11" s="220"/>
      <c r="Q11" s="220"/>
      <c r="R11" s="220"/>
      <c r="S11" s="220"/>
      <c r="T11" s="2"/>
      <c r="U11" s="2"/>
      <c r="V11" s="2"/>
      <c r="W11" s="2"/>
      <c r="Z11" s="45"/>
      <c r="AA11" s="52"/>
      <c r="AB11" s="53"/>
    </row>
    <row r="12" spans="1:28" ht="15">
      <c r="A12" s="43">
        <v>39873</v>
      </c>
      <c r="B12" s="183">
        <v>0.77800000000000002</v>
      </c>
      <c r="C12" s="183">
        <v>0.222</v>
      </c>
      <c r="D12" s="183">
        <v>0</v>
      </c>
      <c r="E12" s="183">
        <v>0.64300000000000002</v>
      </c>
      <c r="F12" s="183">
        <v>0.35700000000000004</v>
      </c>
      <c r="G12" s="183">
        <v>0</v>
      </c>
      <c r="H12" s="135">
        <f t="shared" si="0"/>
        <v>1</v>
      </c>
      <c r="J12" s="2"/>
      <c r="K12" s="2"/>
      <c r="L12" s="2"/>
      <c r="M12" s="218"/>
      <c r="N12" s="220"/>
      <c r="O12" s="220"/>
      <c r="P12" s="220"/>
      <c r="Q12" s="220"/>
      <c r="R12" s="220"/>
      <c r="S12" s="220"/>
      <c r="T12" s="2"/>
      <c r="U12" s="2"/>
      <c r="V12" s="2"/>
      <c r="W12" s="2"/>
      <c r="Z12" s="45"/>
      <c r="AA12" s="52"/>
      <c r="AB12" s="53"/>
    </row>
    <row r="13" spans="1:28" ht="15">
      <c r="A13" s="43">
        <v>39965</v>
      </c>
      <c r="B13" s="183">
        <v>0.52600000000000002</v>
      </c>
      <c r="C13" s="183">
        <v>0.47399999999999998</v>
      </c>
      <c r="D13" s="183">
        <v>0</v>
      </c>
      <c r="E13" s="183">
        <v>0.5</v>
      </c>
      <c r="F13" s="183">
        <v>0.5</v>
      </c>
      <c r="G13" s="183">
        <v>0</v>
      </c>
      <c r="H13" s="135">
        <f t="shared" si="0"/>
        <v>1</v>
      </c>
      <c r="J13" s="2"/>
      <c r="K13" s="2"/>
      <c r="L13" s="2"/>
      <c r="M13" s="202"/>
      <c r="N13" s="221"/>
      <c r="O13" s="221"/>
      <c r="P13" s="221"/>
      <c r="Q13" s="220"/>
      <c r="R13" s="220"/>
      <c r="S13" s="220"/>
      <c r="T13" s="2"/>
      <c r="U13" s="2"/>
      <c r="V13" s="2"/>
      <c r="W13" s="2"/>
      <c r="Z13" s="45"/>
      <c r="AA13" s="52"/>
      <c r="AB13" s="53"/>
    </row>
    <row r="14" spans="1:28" ht="15">
      <c r="A14" s="43">
        <v>40057</v>
      </c>
      <c r="B14" s="183">
        <v>0.55500000000000005</v>
      </c>
      <c r="C14" s="183">
        <v>0.38900000000000001</v>
      </c>
      <c r="D14" s="183">
        <v>5.5999999999999994E-2</v>
      </c>
      <c r="E14" s="183">
        <v>0.21100000000000002</v>
      </c>
      <c r="F14" s="183">
        <v>0.78900000000000003</v>
      </c>
      <c r="G14" s="183">
        <v>0</v>
      </c>
      <c r="H14" s="135">
        <f t="shared" si="0"/>
        <v>1</v>
      </c>
      <c r="J14" s="2"/>
      <c r="K14" s="2"/>
      <c r="L14" s="2"/>
      <c r="M14" s="202"/>
      <c r="N14" s="221"/>
      <c r="O14" s="221"/>
      <c r="P14" s="221"/>
      <c r="Q14" s="221"/>
      <c r="R14" s="221"/>
      <c r="S14" s="221"/>
      <c r="T14" s="2"/>
      <c r="U14" s="2"/>
      <c r="V14" s="2"/>
      <c r="W14" s="2"/>
      <c r="Z14" s="45"/>
      <c r="AA14" s="52"/>
      <c r="AB14" s="53"/>
    </row>
    <row r="15" spans="1:28" ht="15">
      <c r="A15" s="43">
        <v>40148</v>
      </c>
      <c r="B15" s="183">
        <v>0.41200000000000003</v>
      </c>
      <c r="C15" s="183">
        <v>0.58799999999999997</v>
      </c>
      <c r="D15" s="183">
        <v>0</v>
      </c>
      <c r="E15" s="183">
        <v>0.38900000000000001</v>
      </c>
      <c r="F15" s="183">
        <v>0.61099999999999999</v>
      </c>
      <c r="G15" s="183">
        <v>0</v>
      </c>
      <c r="H15" s="135">
        <f t="shared" si="0"/>
        <v>1</v>
      </c>
      <c r="J15" s="2"/>
      <c r="K15" s="2"/>
      <c r="L15" s="2"/>
      <c r="M15" s="202"/>
      <c r="N15" s="221"/>
      <c r="O15" s="221"/>
      <c r="P15" s="221"/>
      <c r="Q15" s="221"/>
      <c r="R15" s="221"/>
      <c r="S15" s="221"/>
      <c r="T15" s="2"/>
      <c r="U15" s="2"/>
      <c r="V15" s="2"/>
      <c r="W15" s="2"/>
      <c r="Z15" s="45"/>
      <c r="AA15" s="52"/>
      <c r="AB15" s="53"/>
    </row>
    <row r="16" spans="1:28" ht="15">
      <c r="A16" s="43">
        <v>40238</v>
      </c>
      <c r="B16" s="183">
        <v>0.33299999999999996</v>
      </c>
      <c r="C16" s="183">
        <v>0.66700000000000004</v>
      </c>
      <c r="D16" s="183">
        <v>0</v>
      </c>
      <c r="E16" s="183">
        <v>0.17600000000000002</v>
      </c>
      <c r="F16" s="183">
        <v>0.76500000000000001</v>
      </c>
      <c r="G16" s="183">
        <v>5.9000000000000004E-2</v>
      </c>
      <c r="H16" s="135">
        <f t="shared" si="0"/>
        <v>1</v>
      </c>
      <c r="J16" s="2"/>
      <c r="K16" s="2"/>
      <c r="L16" s="2"/>
      <c r="M16" s="202"/>
      <c r="N16" s="222"/>
      <c r="O16" s="222"/>
      <c r="P16" s="222"/>
      <c r="Q16" s="222"/>
      <c r="R16" s="222"/>
      <c r="S16" s="222"/>
      <c r="T16" s="2"/>
      <c r="U16" s="2"/>
      <c r="V16" s="2"/>
      <c r="W16" s="2"/>
      <c r="Z16" s="45"/>
      <c r="AA16" s="52"/>
      <c r="AB16" s="53"/>
    </row>
    <row r="17" spans="1:28" ht="15">
      <c r="A17" s="43">
        <v>40330</v>
      </c>
      <c r="B17" s="183">
        <v>0.16699999999999998</v>
      </c>
      <c r="C17" s="183">
        <v>0.66600000000000004</v>
      </c>
      <c r="D17" s="183">
        <v>0.16699999999999998</v>
      </c>
      <c r="E17" s="183">
        <v>0.27800000000000002</v>
      </c>
      <c r="F17" s="183">
        <v>0.66700000000000004</v>
      </c>
      <c r="G17" s="183">
        <v>5.5999999999999994E-2</v>
      </c>
      <c r="H17" s="135">
        <f t="shared" si="0"/>
        <v>1</v>
      </c>
      <c r="J17" s="2"/>
      <c r="K17" s="2"/>
      <c r="L17" s="2"/>
      <c r="M17" s="218"/>
      <c r="N17" s="223"/>
      <c r="O17" s="223"/>
      <c r="P17" s="223"/>
      <c r="Q17" s="223"/>
      <c r="R17" s="223"/>
      <c r="S17" s="223"/>
      <c r="T17" s="2"/>
      <c r="U17" s="2"/>
      <c r="V17" s="2"/>
      <c r="W17" s="2"/>
      <c r="Z17" s="45"/>
      <c r="AB17" s="53"/>
    </row>
    <row r="18" spans="1:28" ht="15">
      <c r="A18" s="43">
        <v>40422</v>
      </c>
      <c r="B18" s="183">
        <v>5.2631578947368418E-2</v>
      </c>
      <c r="C18" s="183">
        <v>0.73684210526315785</v>
      </c>
      <c r="D18" s="183">
        <v>0.21052631578947367</v>
      </c>
      <c r="E18" s="183">
        <v>0.22299999999999998</v>
      </c>
      <c r="F18" s="183">
        <v>0.66700000000000004</v>
      </c>
      <c r="G18" s="183">
        <v>0.111</v>
      </c>
      <c r="H18" s="135">
        <f t="shared" si="0"/>
        <v>1</v>
      </c>
      <c r="J18" s="2"/>
      <c r="K18" s="2"/>
      <c r="L18" s="2"/>
      <c r="M18" s="224"/>
      <c r="N18" s="2"/>
      <c r="O18" s="2"/>
      <c r="P18" s="2"/>
      <c r="Q18" s="2"/>
      <c r="R18" s="225"/>
      <c r="S18" s="232"/>
      <c r="T18" s="2"/>
      <c r="U18" s="2"/>
      <c r="V18" s="2"/>
      <c r="W18" s="2"/>
      <c r="Z18" s="45"/>
      <c r="AB18" s="53"/>
    </row>
    <row r="19" spans="1:28" ht="15">
      <c r="A19" s="43">
        <v>40513</v>
      </c>
      <c r="B19" s="183">
        <v>5.9000000000000004E-2</v>
      </c>
      <c r="C19" s="183">
        <v>0.70599999999999996</v>
      </c>
      <c r="D19" s="183">
        <v>0.23499999999999999</v>
      </c>
      <c r="E19" s="183">
        <v>0.10526315789473684</v>
      </c>
      <c r="F19" s="183">
        <v>0.84210526315789469</v>
      </c>
      <c r="G19" s="183">
        <v>5.2631578947368418E-2</v>
      </c>
      <c r="H19" s="135">
        <f t="shared" si="0"/>
        <v>1</v>
      </c>
      <c r="J19" s="2"/>
      <c r="K19" s="2"/>
      <c r="L19" s="2"/>
      <c r="M19" s="224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8" ht="15">
      <c r="A20" s="43">
        <v>40603</v>
      </c>
      <c r="B20" s="183">
        <v>0.15789473684210525</v>
      </c>
      <c r="C20" s="183">
        <v>0.63157894736842102</v>
      </c>
      <c r="D20" s="183">
        <v>0.21052631578947367</v>
      </c>
      <c r="E20" s="183">
        <v>0.17647058823529413</v>
      </c>
      <c r="F20" s="183">
        <v>0.70588235294117652</v>
      </c>
      <c r="G20" s="183">
        <v>0.11764705882352941</v>
      </c>
      <c r="H20" s="135">
        <f t="shared" si="0"/>
        <v>1</v>
      </c>
      <c r="J20" s="2"/>
      <c r="K20" s="2"/>
      <c r="L20" s="2"/>
      <c r="M20" s="226"/>
      <c r="N20" s="227"/>
      <c r="O20" s="227"/>
      <c r="P20" s="227"/>
      <c r="Q20" s="228"/>
      <c r="R20" s="228"/>
      <c r="S20" s="228"/>
      <c r="T20" s="2"/>
      <c r="U20" s="2"/>
      <c r="V20" s="2"/>
      <c r="W20" s="2"/>
    </row>
    <row r="21" spans="1:28" ht="15">
      <c r="A21" s="43">
        <v>40695</v>
      </c>
      <c r="B21" s="183">
        <v>0.33333333333333331</v>
      </c>
      <c r="C21" s="183">
        <v>0.5</v>
      </c>
      <c r="D21" s="183">
        <v>0.16666666666666666</v>
      </c>
      <c r="E21" s="183">
        <v>0.15789473684210525</v>
      </c>
      <c r="F21" s="183">
        <v>0.73684210526315785</v>
      </c>
      <c r="G21" s="183">
        <v>0.10526315789473684</v>
      </c>
      <c r="H21" s="135">
        <f t="shared" si="0"/>
        <v>0.99999999999999989</v>
      </c>
      <c r="J21" s="2"/>
      <c r="K21" s="2"/>
      <c r="L21" s="2"/>
      <c r="M21" s="226"/>
      <c r="N21" s="229"/>
      <c r="O21" s="229"/>
      <c r="P21" s="229"/>
      <c r="Q21" s="229"/>
      <c r="R21" s="229"/>
      <c r="S21" s="229"/>
      <c r="T21" s="2"/>
      <c r="U21" s="2"/>
      <c r="V21" s="2"/>
      <c r="W21" s="2"/>
      <c r="AA21" s="287"/>
      <c r="AB21" s="287"/>
    </row>
    <row r="22" spans="1:28" ht="15">
      <c r="A22" s="43">
        <v>40787</v>
      </c>
      <c r="B22" s="183">
        <v>0.33333333333333331</v>
      </c>
      <c r="C22" s="183">
        <v>0.47619047619047616</v>
      </c>
      <c r="D22" s="183">
        <v>0.19047619047619047</v>
      </c>
      <c r="E22" s="183">
        <v>0.3888888888888889</v>
      </c>
      <c r="F22" s="183">
        <v>0.61111111111111116</v>
      </c>
      <c r="G22" s="183">
        <v>0</v>
      </c>
      <c r="H22" s="135">
        <f t="shared" si="0"/>
        <v>1</v>
      </c>
      <c r="J22" s="2"/>
      <c r="K22" s="2"/>
      <c r="L22" s="2"/>
      <c r="M22" s="230"/>
      <c r="N22" s="231"/>
      <c r="O22" s="231"/>
      <c r="P22" s="231"/>
      <c r="Q22" s="2"/>
      <c r="R22" s="232"/>
      <c r="S22" s="232"/>
      <c r="T22" s="2"/>
      <c r="U22" s="2"/>
      <c r="V22" s="2"/>
      <c r="W22" s="2"/>
      <c r="AA22" s="182"/>
      <c r="AB22" s="182"/>
    </row>
    <row r="23" spans="1:28" ht="15">
      <c r="A23" s="43">
        <v>40878</v>
      </c>
      <c r="B23" s="183">
        <v>0.42857142857142855</v>
      </c>
      <c r="C23" s="183">
        <v>0.38095238095238093</v>
      </c>
      <c r="D23" s="183">
        <v>0.19047619047619047</v>
      </c>
      <c r="E23" s="183">
        <v>0.38095238095238093</v>
      </c>
      <c r="F23" s="183">
        <v>0.5714285714285714</v>
      </c>
      <c r="G23" s="183">
        <v>4.7619047619047616E-2</v>
      </c>
      <c r="H23" s="135">
        <f t="shared" si="0"/>
        <v>1</v>
      </c>
      <c r="J23" s="2"/>
      <c r="K23" s="2"/>
      <c r="L23" s="2"/>
      <c r="M23" s="230"/>
      <c r="N23" s="231"/>
      <c r="O23" s="231"/>
      <c r="P23" s="231"/>
      <c r="Q23" s="231"/>
      <c r="R23" s="231"/>
      <c r="S23" s="231"/>
      <c r="T23" s="2"/>
      <c r="U23" s="2"/>
      <c r="V23" s="2"/>
      <c r="W23" s="2"/>
      <c r="Z23" s="45"/>
      <c r="AA23" s="52"/>
      <c r="AB23" s="53"/>
    </row>
    <row r="24" spans="1:28" ht="15">
      <c r="A24" s="43">
        <v>40969</v>
      </c>
      <c r="B24" s="183">
        <v>0.42857142857142855</v>
      </c>
      <c r="C24" s="183">
        <v>0.33333333333333331</v>
      </c>
      <c r="D24" s="183">
        <v>9.5238095238095233E-2</v>
      </c>
      <c r="E24" s="183">
        <v>0.47619047619047616</v>
      </c>
      <c r="F24" s="183">
        <v>4.7619047619047616E-2</v>
      </c>
      <c r="G24" s="183">
        <v>0.47619047619047616</v>
      </c>
      <c r="H24" s="135">
        <f t="shared" si="0"/>
        <v>0.8571428571428571</v>
      </c>
      <c r="J24" s="2"/>
      <c r="K24" s="2"/>
      <c r="L24" s="2"/>
      <c r="M24" s="230"/>
      <c r="N24" s="231"/>
      <c r="O24" s="231"/>
      <c r="P24" s="231"/>
      <c r="Q24" s="231"/>
      <c r="R24" s="231"/>
      <c r="S24" s="231"/>
      <c r="T24" s="2"/>
      <c r="U24" s="2"/>
      <c r="V24" s="2"/>
      <c r="W24" s="2"/>
      <c r="Z24" s="45"/>
      <c r="AA24" s="52"/>
      <c r="AB24" s="53"/>
    </row>
    <row r="25" spans="1:28" ht="15">
      <c r="A25" s="89">
        <v>41061</v>
      </c>
      <c r="B25" s="183">
        <v>0.55555555555555547</v>
      </c>
      <c r="C25" s="183">
        <v>0.38888888888888884</v>
      </c>
      <c r="D25" s="183">
        <v>5.5555555555555559E-2</v>
      </c>
      <c r="E25" s="183">
        <v>0.5554445554445554</v>
      </c>
      <c r="F25" s="183">
        <v>0.38861138861138855</v>
      </c>
      <c r="G25" s="183">
        <v>5.594405594405593E-2</v>
      </c>
      <c r="H25" s="135">
        <f t="shared" si="0"/>
        <v>0.99999999999999989</v>
      </c>
      <c r="J25" s="2"/>
      <c r="K25" s="2"/>
      <c r="L25" s="2"/>
      <c r="M25" s="230"/>
      <c r="N25" s="231"/>
      <c r="O25" s="231"/>
      <c r="P25" s="231"/>
      <c r="Q25" s="231"/>
      <c r="R25" s="231"/>
      <c r="S25" s="231"/>
      <c r="T25" s="2"/>
      <c r="U25" s="2"/>
      <c r="V25" s="2"/>
      <c r="W25" s="2"/>
      <c r="Z25" s="45"/>
      <c r="AA25" s="52"/>
      <c r="AB25" s="53"/>
    </row>
    <row r="26" spans="1:28" ht="15">
      <c r="A26" s="89">
        <v>41153</v>
      </c>
      <c r="B26" s="183">
        <v>0.49931224209078406</v>
      </c>
      <c r="C26" s="183">
        <v>0.501</v>
      </c>
      <c r="D26" s="183">
        <v>0</v>
      </c>
      <c r="E26" s="183">
        <v>0.47052947052947053</v>
      </c>
      <c r="F26" s="183">
        <v>0.41158841158841158</v>
      </c>
      <c r="G26" s="183">
        <v>0.11788211788211787</v>
      </c>
      <c r="H26" s="135">
        <f t="shared" si="0"/>
        <v>1.000312242090784</v>
      </c>
      <c r="J26" s="2"/>
      <c r="K26" s="2"/>
      <c r="L26" s="2"/>
      <c r="M26" s="230"/>
      <c r="N26" s="231"/>
      <c r="O26" s="231"/>
      <c r="P26" s="231"/>
      <c r="Q26" s="231"/>
      <c r="R26" s="231"/>
      <c r="S26" s="231"/>
      <c r="T26" s="2"/>
      <c r="U26" s="2"/>
      <c r="V26" s="2"/>
      <c r="W26" s="2"/>
      <c r="Z26" s="45"/>
      <c r="AA26" s="52"/>
      <c r="AB26" s="53"/>
    </row>
    <row r="27" spans="1:28" ht="15">
      <c r="A27" s="89">
        <v>41244</v>
      </c>
      <c r="B27" s="183">
        <v>0.60855949895615868</v>
      </c>
      <c r="C27" s="183">
        <v>0.26096033402922758</v>
      </c>
      <c r="D27" s="183">
        <v>0.13048016701461379</v>
      </c>
      <c r="E27" s="183">
        <v>0.54602510460251041</v>
      </c>
      <c r="F27" s="183">
        <v>0.36401673640167359</v>
      </c>
      <c r="G27" s="183">
        <v>8.9958158995815884E-2</v>
      </c>
      <c r="H27" s="135">
        <f t="shared" si="0"/>
        <v>1</v>
      </c>
      <c r="J27" s="2"/>
      <c r="K27" s="2"/>
      <c r="L27" s="2"/>
      <c r="M27" s="230"/>
      <c r="N27" s="231"/>
      <c r="O27" s="231"/>
      <c r="P27" s="231"/>
      <c r="Q27" s="231"/>
      <c r="R27" s="231"/>
      <c r="S27" s="231"/>
      <c r="T27" s="2"/>
      <c r="U27" s="2"/>
      <c r="V27" s="2"/>
      <c r="W27" s="2"/>
      <c r="Z27" s="45"/>
      <c r="AA27" s="52"/>
      <c r="AB27" s="53"/>
    </row>
    <row r="28" spans="1:28" ht="15">
      <c r="A28" s="89">
        <v>41334</v>
      </c>
      <c r="B28" s="183">
        <v>0.6</v>
      </c>
      <c r="C28" s="183">
        <v>0.3</v>
      </c>
      <c r="D28" s="183">
        <v>0.1</v>
      </c>
      <c r="E28" s="183">
        <v>0.45</v>
      </c>
      <c r="F28" s="183">
        <v>0.5</v>
      </c>
      <c r="G28" s="183">
        <v>0.05</v>
      </c>
      <c r="H28" s="135">
        <f t="shared" si="0"/>
        <v>0.99999999999999989</v>
      </c>
      <c r="J28" s="2"/>
      <c r="K28" s="2"/>
      <c r="L28" s="2"/>
      <c r="M28" s="230"/>
      <c r="N28" s="231"/>
      <c r="O28" s="231"/>
      <c r="P28" s="231"/>
      <c r="Q28" s="231"/>
      <c r="R28" s="231"/>
      <c r="S28" s="231"/>
      <c r="T28" s="2"/>
      <c r="U28" s="2"/>
      <c r="V28" s="2"/>
      <c r="W28" s="2"/>
      <c r="Z28" s="45"/>
      <c r="AA28" s="52"/>
      <c r="AB28" s="53"/>
    </row>
    <row r="29" spans="1:28" ht="15">
      <c r="A29" s="89">
        <v>41426</v>
      </c>
      <c r="B29" s="184">
        <v>0.4375</v>
      </c>
      <c r="C29" s="184">
        <v>0.5</v>
      </c>
      <c r="D29" s="184">
        <v>6.25E-2</v>
      </c>
      <c r="E29" s="184">
        <v>0.3125</v>
      </c>
      <c r="F29" s="184">
        <v>0.6875</v>
      </c>
      <c r="G29" s="184">
        <v>0</v>
      </c>
      <c r="H29" s="135">
        <f t="shared" si="0"/>
        <v>1</v>
      </c>
      <c r="J29" s="2"/>
      <c r="K29" s="2"/>
      <c r="L29" s="225"/>
      <c r="M29" s="230"/>
      <c r="N29" s="231"/>
      <c r="O29" s="231"/>
      <c r="P29" s="231"/>
      <c r="Q29" s="231"/>
      <c r="R29" s="231"/>
      <c r="S29" s="231"/>
      <c r="T29" s="2"/>
      <c r="U29" s="2"/>
      <c r="V29" s="2"/>
      <c r="W29" s="2"/>
      <c r="Z29" s="45"/>
      <c r="AA29" s="52"/>
      <c r="AB29" s="53"/>
    </row>
    <row r="30" spans="1:28" ht="15">
      <c r="A30" s="89">
        <v>41518</v>
      </c>
      <c r="B30" s="184">
        <v>0.36842105263157893</v>
      </c>
      <c r="C30" s="184">
        <v>0.47368421052631576</v>
      </c>
      <c r="D30" s="184">
        <v>0.15789473684210525</v>
      </c>
      <c r="E30" s="184">
        <v>0.31578947368421051</v>
      </c>
      <c r="F30" s="184">
        <v>0.57894736842105265</v>
      </c>
      <c r="G30" s="184">
        <v>0.10526315789473684</v>
      </c>
      <c r="H30" s="135">
        <f t="shared" si="0"/>
        <v>1</v>
      </c>
      <c r="J30" s="2"/>
      <c r="K30" s="2"/>
      <c r="L30" s="225"/>
      <c r="M30" s="230"/>
      <c r="N30" s="231"/>
      <c r="O30" s="231"/>
      <c r="P30" s="231"/>
      <c r="Q30" s="231"/>
      <c r="R30" s="231"/>
      <c r="S30" s="231"/>
      <c r="T30" s="2"/>
      <c r="U30" s="2"/>
      <c r="V30" s="2"/>
      <c r="W30" s="2"/>
      <c r="Z30" s="45"/>
      <c r="AA30" s="52"/>
      <c r="AB30" s="53"/>
    </row>
    <row r="31" spans="1:28" ht="15">
      <c r="A31" s="89">
        <v>41609</v>
      </c>
      <c r="B31" s="184">
        <v>0.3125</v>
      </c>
      <c r="C31" s="184">
        <v>0.5</v>
      </c>
      <c r="D31" s="184">
        <v>0.1875</v>
      </c>
      <c r="E31" s="184">
        <v>0.1875</v>
      </c>
      <c r="F31" s="184">
        <v>0.625</v>
      </c>
      <c r="G31" s="184">
        <v>0.1875</v>
      </c>
      <c r="H31" s="135">
        <f t="shared" si="0"/>
        <v>1</v>
      </c>
      <c r="J31" s="2"/>
      <c r="K31" s="2"/>
      <c r="L31" s="225"/>
      <c r="M31" s="202"/>
      <c r="N31" s="233"/>
      <c r="O31" s="233"/>
      <c r="P31" s="233"/>
      <c r="Q31" s="231"/>
      <c r="R31" s="231"/>
      <c r="S31" s="231"/>
      <c r="T31" s="2"/>
      <c r="U31" s="2"/>
      <c r="V31" s="2"/>
      <c r="W31" s="2"/>
      <c r="Z31" s="45"/>
      <c r="AA31" s="52"/>
      <c r="AB31" s="53"/>
    </row>
    <row r="32" spans="1:28" ht="15">
      <c r="A32" s="89">
        <v>41699</v>
      </c>
      <c r="B32" s="184">
        <v>0.11764705882352941</v>
      </c>
      <c r="C32" s="184">
        <v>0.6470588235294118</v>
      </c>
      <c r="D32" s="184">
        <v>0.23529411764705882</v>
      </c>
      <c r="E32" s="184">
        <v>0.11764705882352941</v>
      </c>
      <c r="F32" s="184">
        <v>0.70588235294117652</v>
      </c>
      <c r="G32" s="184">
        <v>0.17647058823529413</v>
      </c>
      <c r="H32" s="135">
        <f t="shared" si="0"/>
        <v>1</v>
      </c>
      <c r="J32" s="2"/>
      <c r="K32" s="2"/>
      <c r="L32" s="2"/>
      <c r="M32" s="230"/>
      <c r="N32" s="233"/>
      <c r="O32" s="233"/>
      <c r="P32" s="233"/>
      <c r="Q32" s="233"/>
      <c r="R32" s="233"/>
      <c r="S32" s="233"/>
      <c r="T32" s="2"/>
      <c r="U32" s="2"/>
      <c r="V32" s="2"/>
      <c r="W32" s="2"/>
      <c r="Z32" s="45"/>
      <c r="AA32" s="52"/>
      <c r="AB32" s="53"/>
    </row>
    <row r="33" spans="1:28" ht="15">
      <c r="A33" s="89">
        <v>41791</v>
      </c>
      <c r="B33" s="184">
        <v>0.29411764705882354</v>
      </c>
      <c r="C33" s="184">
        <v>0.58823529411764708</v>
      </c>
      <c r="D33" s="184">
        <v>0.11764705882352941</v>
      </c>
      <c r="E33" s="184">
        <v>0.23529411764705882</v>
      </c>
      <c r="F33" s="184">
        <v>0.76470588235294112</v>
      </c>
      <c r="G33" s="184">
        <v>0</v>
      </c>
      <c r="H33" s="135">
        <f t="shared" si="0"/>
        <v>1</v>
      </c>
      <c r="J33" s="2"/>
      <c r="K33" s="2"/>
      <c r="L33" s="2"/>
      <c r="M33" s="220"/>
      <c r="N33" s="220"/>
      <c r="O33" s="220"/>
      <c r="P33" s="220"/>
      <c r="Q33" s="220"/>
      <c r="R33" s="220"/>
      <c r="S33" s="220"/>
      <c r="T33" s="2"/>
      <c r="U33" s="2"/>
      <c r="V33" s="2"/>
      <c r="W33" s="2"/>
      <c r="Z33" s="45"/>
      <c r="AA33" s="52"/>
      <c r="AB33" s="53"/>
    </row>
    <row r="34" spans="1:28" ht="15">
      <c r="A34" s="89">
        <v>41883</v>
      </c>
      <c r="B34" s="184">
        <v>0.2857142857142857</v>
      </c>
      <c r="C34" s="184">
        <v>0.6428571428571429</v>
      </c>
      <c r="D34" s="184">
        <v>7.1428571428571425E-2</v>
      </c>
      <c r="E34" s="184">
        <v>0.21428571428571427</v>
      </c>
      <c r="F34" s="184">
        <v>0.7142857142857143</v>
      </c>
      <c r="G34" s="184">
        <v>7.1428571428571425E-2</v>
      </c>
      <c r="H34" s="135">
        <f t="shared" si="0"/>
        <v>1</v>
      </c>
      <c r="J34" s="2"/>
      <c r="K34" s="2"/>
      <c r="L34" s="2"/>
      <c r="M34" s="220"/>
      <c r="N34" s="220"/>
      <c r="O34" s="220"/>
      <c r="P34" s="220"/>
      <c r="Q34" s="220"/>
      <c r="R34" s="220"/>
      <c r="S34" s="220"/>
      <c r="T34" s="2"/>
      <c r="U34" s="2"/>
      <c r="V34" s="2"/>
      <c r="W34" s="2"/>
      <c r="Z34" s="45"/>
      <c r="AA34" s="52"/>
      <c r="AB34" s="53"/>
    </row>
    <row r="35" spans="1:28" ht="15">
      <c r="A35" s="89">
        <v>41974</v>
      </c>
      <c r="B35" s="184">
        <v>0.25</v>
      </c>
      <c r="C35" s="184">
        <v>0.5</v>
      </c>
      <c r="D35" s="184">
        <v>0.25</v>
      </c>
      <c r="E35" s="184">
        <v>0.25</v>
      </c>
      <c r="F35" s="184">
        <v>0.66666666666666663</v>
      </c>
      <c r="G35" s="184">
        <v>8.3333333333333329E-2</v>
      </c>
      <c r="H35" s="135">
        <f t="shared" si="0"/>
        <v>1</v>
      </c>
      <c r="J35" s="2"/>
      <c r="K35" s="2"/>
      <c r="L35" s="2"/>
      <c r="M35" s="220"/>
      <c r="N35" s="220"/>
      <c r="O35" s="220"/>
      <c r="P35" s="220"/>
      <c r="Q35" s="220"/>
      <c r="R35" s="220"/>
      <c r="S35" s="220"/>
      <c r="T35" s="2"/>
      <c r="U35" s="2"/>
      <c r="V35" s="2"/>
      <c r="W35" s="2"/>
      <c r="Z35" s="45"/>
      <c r="AA35" s="52"/>
      <c r="AB35" s="53"/>
    </row>
    <row r="36" spans="1:28" ht="15">
      <c r="A36" s="89">
        <v>42064</v>
      </c>
      <c r="B36" s="184">
        <v>0.30769230769230771</v>
      </c>
      <c r="C36" s="184">
        <v>0.61538461538461542</v>
      </c>
      <c r="D36" s="184">
        <v>7.6923076923076927E-2</v>
      </c>
      <c r="E36" s="184">
        <v>0.46153846153846156</v>
      </c>
      <c r="F36" s="184">
        <v>0.53846153846153844</v>
      </c>
      <c r="G36" s="184">
        <v>0</v>
      </c>
      <c r="H36" s="135">
        <f t="shared" si="0"/>
        <v>1</v>
      </c>
      <c r="J36" s="2"/>
      <c r="K36" s="2"/>
      <c r="L36" s="2"/>
      <c r="M36" s="220"/>
      <c r="N36" s="220"/>
      <c r="O36" s="220"/>
      <c r="P36" s="220"/>
      <c r="Q36" s="220"/>
      <c r="R36" s="220"/>
      <c r="S36" s="220"/>
      <c r="T36" s="2"/>
      <c r="U36" s="2"/>
      <c r="V36" s="2"/>
      <c r="W36" s="2"/>
      <c r="Z36" s="45"/>
      <c r="AA36" s="52"/>
      <c r="AB36" s="53"/>
    </row>
    <row r="37" spans="1:28" ht="15">
      <c r="A37" s="89">
        <v>42156</v>
      </c>
      <c r="B37" s="184">
        <v>0.46666666666666667</v>
      </c>
      <c r="C37" s="184">
        <v>0.53333333333333333</v>
      </c>
      <c r="D37" s="184">
        <v>0</v>
      </c>
      <c r="E37" s="91">
        <v>0.53333333333333333</v>
      </c>
      <c r="F37" s="91">
        <v>0.46666666666666667</v>
      </c>
      <c r="G37" s="91">
        <v>0</v>
      </c>
      <c r="H37" s="135">
        <f t="shared" si="0"/>
        <v>1</v>
      </c>
      <c r="J37" s="2"/>
      <c r="K37" s="2" t="s">
        <v>109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Z37" s="45"/>
      <c r="AA37" s="52"/>
      <c r="AB37" s="53"/>
    </row>
    <row r="38" spans="1:28" ht="15">
      <c r="A38" s="89">
        <v>42248</v>
      </c>
      <c r="B38" s="91">
        <v>0.66666666666666663</v>
      </c>
      <c r="C38" s="91">
        <v>0.33333333333333331</v>
      </c>
      <c r="D38" s="91">
        <v>0</v>
      </c>
      <c r="E38" s="91">
        <v>0.75</v>
      </c>
      <c r="F38" s="91">
        <v>0.25</v>
      </c>
      <c r="G38" s="91">
        <v>0</v>
      </c>
      <c r="H38" s="135">
        <f t="shared" si="0"/>
        <v>1</v>
      </c>
      <c r="J38" s="2"/>
      <c r="K38" s="1" t="s">
        <v>329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Z38" s="45"/>
      <c r="AA38" s="52"/>
      <c r="AB38" s="53"/>
    </row>
    <row r="39" spans="1:28" ht="15">
      <c r="A39" s="89">
        <v>42339</v>
      </c>
      <c r="B39" s="91">
        <v>0.46153846153846156</v>
      </c>
      <c r="C39" s="91">
        <v>0.53846153846153844</v>
      </c>
      <c r="D39" s="91">
        <v>0</v>
      </c>
      <c r="E39" s="91">
        <v>0.46153846153846156</v>
      </c>
      <c r="F39" s="91">
        <v>0.46153846153846156</v>
      </c>
      <c r="G39" s="91">
        <v>7.6923076923076927E-2</v>
      </c>
      <c r="H39" s="135">
        <f t="shared" si="0"/>
        <v>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Z39" s="45"/>
      <c r="AA39" s="52"/>
      <c r="AB39" s="53"/>
    </row>
    <row r="40" spans="1:28">
      <c r="A40" s="89">
        <v>42430</v>
      </c>
      <c r="B40" s="91">
        <v>0.46153846153846156</v>
      </c>
      <c r="C40" s="91">
        <v>0.46153846153846156</v>
      </c>
      <c r="D40" s="91">
        <v>7.6923076923076927E-2</v>
      </c>
      <c r="E40" s="91">
        <v>0.53846153846153855</v>
      </c>
      <c r="F40" s="91">
        <v>0.38461538461538464</v>
      </c>
      <c r="G40" s="91">
        <v>7.6923076923076927E-2</v>
      </c>
      <c r="H40" s="135">
        <f t="shared" si="0"/>
        <v>1</v>
      </c>
      <c r="Z40" s="45"/>
      <c r="AA40" s="52"/>
      <c r="AB40" s="53"/>
    </row>
    <row r="41" spans="1:28">
      <c r="A41" s="89">
        <v>42522</v>
      </c>
      <c r="B41" s="91">
        <v>0.53333333333333333</v>
      </c>
      <c r="C41" s="91">
        <v>0.46666666666666667</v>
      </c>
      <c r="D41" s="91">
        <v>0</v>
      </c>
      <c r="E41" s="91">
        <v>0.6</v>
      </c>
      <c r="F41" s="91">
        <v>0.33333333333333331</v>
      </c>
      <c r="G41" s="91">
        <v>6.6666666666666666E-2</v>
      </c>
      <c r="H41" s="135">
        <f t="shared" si="0"/>
        <v>1</v>
      </c>
      <c r="Z41" s="45"/>
      <c r="AA41" s="52"/>
      <c r="AB41" s="53"/>
    </row>
    <row r="42" spans="1:28">
      <c r="A42" s="89">
        <v>42614</v>
      </c>
      <c r="B42" s="91">
        <v>0.6</v>
      </c>
      <c r="C42" s="91">
        <v>0.33333333333333331</v>
      </c>
      <c r="D42" s="91">
        <v>6.6666666666666666E-2</v>
      </c>
      <c r="E42" s="91">
        <v>0.39999999999999997</v>
      </c>
      <c r="F42" s="91">
        <v>0.46666666666666667</v>
      </c>
      <c r="G42" s="91">
        <v>0</v>
      </c>
      <c r="H42" s="135">
        <f t="shared" si="0"/>
        <v>1</v>
      </c>
      <c r="Z42" s="45"/>
      <c r="AA42" s="52"/>
      <c r="AB42" s="53"/>
    </row>
    <row r="43" spans="1:28">
      <c r="A43" s="89">
        <v>42705</v>
      </c>
      <c r="B43" s="91">
        <v>0.42857142857142855</v>
      </c>
      <c r="C43" s="91">
        <v>0.5714285714285714</v>
      </c>
      <c r="D43" s="91">
        <v>0</v>
      </c>
      <c r="E43" s="91">
        <v>0.42857142857142855</v>
      </c>
      <c r="F43" s="91">
        <v>0.5714285714285714</v>
      </c>
      <c r="G43" s="91">
        <v>0</v>
      </c>
      <c r="H43" s="135">
        <f t="shared" si="0"/>
        <v>1</v>
      </c>
      <c r="Z43" s="45"/>
      <c r="AA43" s="52"/>
      <c r="AB43" s="53"/>
    </row>
    <row r="44" spans="1:28">
      <c r="A44" s="89">
        <v>42795</v>
      </c>
      <c r="B44" s="91">
        <v>0.46153846153846156</v>
      </c>
      <c r="C44" s="91">
        <v>0.30769230769230771</v>
      </c>
      <c r="D44" s="91">
        <v>0.23076923076923078</v>
      </c>
      <c r="E44" s="91">
        <v>0.38461538461538464</v>
      </c>
      <c r="F44" s="91">
        <v>0.38461538461538464</v>
      </c>
      <c r="G44" s="91">
        <v>0.23076923076923078</v>
      </c>
      <c r="H44" s="135">
        <f t="shared" si="0"/>
        <v>1</v>
      </c>
      <c r="Z44" s="45"/>
      <c r="AA44" s="52"/>
      <c r="AB44" s="53"/>
    </row>
    <row r="45" spans="1:28">
      <c r="A45" s="89">
        <v>42887</v>
      </c>
      <c r="B45" s="91">
        <v>0.69230769230769229</v>
      </c>
      <c r="C45" s="91">
        <v>0.30769230769230771</v>
      </c>
      <c r="D45" s="91">
        <v>0</v>
      </c>
      <c r="E45" s="91">
        <v>0.66666666666666674</v>
      </c>
      <c r="F45" s="91">
        <v>0.25</v>
      </c>
      <c r="G45" s="91">
        <v>8.3333333333333329E-2</v>
      </c>
      <c r="H45" s="135">
        <f t="shared" si="0"/>
        <v>1</v>
      </c>
      <c r="Z45" s="45"/>
      <c r="AA45" s="52"/>
      <c r="AB45" s="53"/>
    </row>
    <row r="46" spans="1:28">
      <c r="A46" s="89">
        <v>42979</v>
      </c>
      <c r="B46" s="91">
        <v>0.69230769230769229</v>
      </c>
      <c r="C46" s="91">
        <v>0.30769230769230771</v>
      </c>
      <c r="D46" s="91">
        <v>0</v>
      </c>
      <c r="E46" s="91">
        <v>0.53846153846153855</v>
      </c>
      <c r="F46" s="91">
        <v>0.46153846153846156</v>
      </c>
      <c r="G46" s="91">
        <v>0</v>
      </c>
      <c r="H46" s="135">
        <f t="shared" si="0"/>
        <v>1</v>
      </c>
      <c r="Z46" s="45"/>
      <c r="AA46" s="52"/>
      <c r="AB46" s="53"/>
    </row>
    <row r="47" spans="1:28">
      <c r="A47" s="89">
        <v>43070</v>
      </c>
      <c r="B47" s="91">
        <v>0.77777777777777779</v>
      </c>
      <c r="C47" s="91">
        <v>0.22222222222222221</v>
      </c>
      <c r="D47" s="91">
        <v>0</v>
      </c>
      <c r="E47" s="189">
        <v>0.5</v>
      </c>
      <c r="F47" s="189">
        <v>0.5</v>
      </c>
      <c r="G47" s="189">
        <v>0</v>
      </c>
      <c r="H47" s="135">
        <f t="shared" si="0"/>
        <v>1</v>
      </c>
      <c r="Z47" s="45"/>
      <c r="AA47" s="52"/>
      <c r="AB47" s="53"/>
    </row>
    <row r="48" spans="1:28">
      <c r="A48" s="89">
        <v>43160</v>
      </c>
      <c r="B48" s="91">
        <v>0.33333333333333331</v>
      </c>
      <c r="C48" s="91">
        <v>0.58333333333333337</v>
      </c>
      <c r="D48" s="91">
        <v>8.3333333333333329E-2</v>
      </c>
      <c r="E48" s="189">
        <v>0.33333333333333331</v>
      </c>
      <c r="F48" s="189">
        <v>0.58333333333333337</v>
      </c>
      <c r="G48" s="189">
        <v>8.3333333333333329E-2</v>
      </c>
      <c r="H48" s="135">
        <f t="shared" si="0"/>
        <v>1</v>
      </c>
      <c r="Z48" s="45"/>
      <c r="AA48" s="52"/>
      <c r="AB48" s="53"/>
    </row>
    <row r="49" spans="1:28">
      <c r="A49" s="89">
        <v>43252</v>
      </c>
      <c r="B49" s="91">
        <v>0.1111111111111111</v>
      </c>
      <c r="C49" s="91">
        <v>0.88888888888888884</v>
      </c>
      <c r="D49" s="91">
        <v>0</v>
      </c>
      <c r="E49" s="91">
        <v>0.1111111111111111</v>
      </c>
      <c r="F49" s="91">
        <v>0.77777777777777779</v>
      </c>
      <c r="G49" s="91">
        <v>0.1111111111111111</v>
      </c>
      <c r="H49" s="135">
        <f t="shared" si="0"/>
        <v>1</v>
      </c>
      <c r="I49" s="135"/>
      <c r="Z49" s="45"/>
      <c r="AA49" s="52"/>
      <c r="AB49" s="53"/>
    </row>
    <row r="50" spans="1:28">
      <c r="A50" s="89">
        <v>43344</v>
      </c>
      <c r="B50" s="91">
        <v>0.125</v>
      </c>
      <c r="C50" s="91">
        <v>0.875</v>
      </c>
      <c r="D50" s="91">
        <v>0</v>
      </c>
      <c r="E50" s="91">
        <v>0</v>
      </c>
      <c r="F50" s="91">
        <v>0.75</v>
      </c>
      <c r="G50" s="91">
        <v>0.25</v>
      </c>
      <c r="H50" s="135">
        <f t="shared" si="0"/>
        <v>1</v>
      </c>
      <c r="I50" s="135"/>
      <c r="Z50" s="45"/>
      <c r="AA50" s="52"/>
      <c r="AB50" s="53"/>
    </row>
    <row r="51" spans="1:28">
      <c r="A51" s="89">
        <v>43435</v>
      </c>
      <c r="B51" s="91">
        <v>7.6923076923076927E-2</v>
      </c>
      <c r="C51" s="91">
        <v>0.84615384615384615</v>
      </c>
      <c r="D51" s="91">
        <v>7.6923076923076927E-2</v>
      </c>
      <c r="E51" s="91">
        <v>7.1428571428571425E-2</v>
      </c>
      <c r="F51" s="91">
        <v>0.7142857142857143</v>
      </c>
      <c r="G51" s="91">
        <v>0.21428571428571427</v>
      </c>
      <c r="H51" s="135">
        <f t="shared" si="0"/>
        <v>1</v>
      </c>
      <c r="I51" s="135"/>
      <c r="Z51" s="45"/>
      <c r="AA51" s="52"/>
      <c r="AB51" s="53"/>
    </row>
    <row r="52" spans="1:28">
      <c r="A52" s="89">
        <v>43525</v>
      </c>
      <c r="B52" s="91">
        <v>7.6923076923076927E-2</v>
      </c>
      <c r="C52" s="91">
        <v>0.69230769230769229</v>
      </c>
      <c r="D52" s="91">
        <v>0.23076923076923078</v>
      </c>
      <c r="E52" s="91">
        <v>7.6923076923076927E-2</v>
      </c>
      <c r="F52" s="91">
        <v>0.69230769230769229</v>
      </c>
      <c r="G52" s="91">
        <v>0.23076923076923078</v>
      </c>
      <c r="H52" s="135">
        <f t="shared" si="0"/>
        <v>1</v>
      </c>
      <c r="I52" s="135"/>
      <c r="Z52" s="45"/>
      <c r="AA52" s="52"/>
      <c r="AB52" s="53"/>
    </row>
    <row r="53" spans="1:28">
      <c r="A53" s="89">
        <v>43617</v>
      </c>
      <c r="B53" s="91">
        <v>0.33333333333333331</v>
      </c>
      <c r="C53" s="91">
        <v>0.5</v>
      </c>
      <c r="D53" s="91">
        <v>0.16666666666666666</v>
      </c>
      <c r="E53" s="91">
        <v>0.25</v>
      </c>
      <c r="F53" s="91">
        <v>0.5</v>
      </c>
      <c r="G53" s="91">
        <v>0.25</v>
      </c>
      <c r="H53" s="135">
        <f t="shared" si="0"/>
        <v>0.99999999999999989</v>
      </c>
      <c r="I53" s="135"/>
      <c r="Z53" s="45"/>
      <c r="AA53" s="52"/>
      <c r="AB53" s="53"/>
    </row>
    <row r="54" spans="1:28">
      <c r="A54" s="89">
        <v>43709</v>
      </c>
      <c r="B54" s="91">
        <v>0.27272727272727271</v>
      </c>
      <c r="C54" s="91">
        <v>0.45454545454545453</v>
      </c>
      <c r="D54" s="91">
        <v>0.27272727272727271</v>
      </c>
      <c r="E54" s="91">
        <v>0.18181818181818182</v>
      </c>
      <c r="F54" s="91">
        <v>0.63636363636363635</v>
      </c>
      <c r="G54" s="91">
        <v>0.18181818181818182</v>
      </c>
      <c r="H54" s="135">
        <f t="shared" si="0"/>
        <v>1</v>
      </c>
      <c r="I54" s="135"/>
      <c r="Z54" s="45"/>
      <c r="AA54" s="52"/>
      <c r="AB54" s="53"/>
    </row>
    <row r="55" spans="1:28">
      <c r="A55" s="89">
        <v>43800</v>
      </c>
      <c r="B55" s="91">
        <v>0.1666666666666666</v>
      </c>
      <c r="C55" s="91">
        <v>0.75</v>
      </c>
      <c r="D55" s="91">
        <v>8.3333333333333301E-2</v>
      </c>
      <c r="E55" s="91">
        <v>9.090909090909087E-2</v>
      </c>
      <c r="F55" s="91">
        <v>0.72727272727272751</v>
      </c>
      <c r="G55" s="91">
        <v>0.18181818181818174</v>
      </c>
      <c r="H55" s="135">
        <f>+SUM(E55:G55)</f>
        <v>1</v>
      </c>
      <c r="Z55" s="45"/>
      <c r="AA55" s="52"/>
      <c r="AB55" s="53"/>
    </row>
    <row r="56" spans="1:28">
      <c r="A56" s="89">
        <v>43891</v>
      </c>
      <c r="B56" s="91">
        <v>0.28571428571428592</v>
      </c>
      <c r="C56" s="91">
        <v>0.57142857142857151</v>
      </c>
      <c r="D56" s="91">
        <v>0.1428571428571426</v>
      </c>
      <c r="E56" s="91">
        <v>0.64556962025316444</v>
      </c>
      <c r="F56" s="91">
        <v>0.17721518987341772</v>
      </c>
      <c r="G56" s="91">
        <v>0.17721518987341772</v>
      </c>
      <c r="H56" s="135">
        <f>+SUM(E56:G56)</f>
        <v>1</v>
      </c>
      <c r="Z56" s="45"/>
      <c r="AA56" s="52"/>
      <c r="AB56" s="53"/>
    </row>
    <row r="57" spans="1:28">
      <c r="A57" s="89">
        <v>43983</v>
      </c>
      <c r="B57" s="91">
        <v>0.66666666666666696</v>
      </c>
      <c r="C57" s="91">
        <v>0.33333333333333298</v>
      </c>
      <c r="D57" s="91">
        <v>0</v>
      </c>
      <c r="E57" s="91">
        <v>0.66666666666666696</v>
      </c>
      <c r="F57" s="91">
        <v>0.33333333333333298</v>
      </c>
      <c r="G57" s="91">
        <v>0</v>
      </c>
      <c r="H57" s="135">
        <f>+SUM(E57:G57)</f>
        <v>1</v>
      </c>
      <c r="Z57" s="45"/>
      <c r="AA57" s="52"/>
      <c r="AB57" s="53"/>
    </row>
    <row r="58" spans="1:28">
      <c r="A58" s="89">
        <v>44075</v>
      </c>
      <c r="B58" s="91">
        <v>0.6</v>
      </c>
      <c r="C58" s="91">
        <v>0.3</v>
      </c>
      <c r="D58" s="91">
        <v>0.1</v>
      </c>
      <c r="E58" s="91">
        <v>0.2</v>
      </c>
      <c r="F58" s="91">
        <v>0.4</v>
      </c>
      <c r="G58" s="91">
        <v>0.4</v>
      </c>
      <c r="H58" s="135">
        <f>+SUM(E58:G58)</f>
        <v>1</v>
      </c>
      <c r="Z58" s="45"/>
      <c r="AA58" s="52"/>
      <c r="AB58" s="53"/>
    </row>
    <row r="59" spans="1:28">
      <c r="A59" s="89">
        <v>44166</v>
      </c>
      <c r="B59" s="91">
        <v>0.33333333333333331</v>
      </c>
      <c r="C59" s="91">
        <v>0.41666666666666702</v>
      </c>
      <c r="D59" s="91">
        <v>0.25</v>
      </c>
      <c r="E59" s="91">
        <v>0.25000000000000028</v>
      </c>
      <c r="F59" s="91">
        <v>0.33333333333333298</v>
      </c>
      <c r="G59" s="91">
        <v>0.41666666666666702</v>
      </c>
      <c r="H59" s="135">
        <f t="shared" ref="H59:H60" si="1">+SUM(E59:G59)</f>
        <v>1.0000000000000002</v>
      </c>
      <c r="Z59" s="45"/>
      <c r="AA59" s="52"/>
      <c r="AB59" s="53"/>
    </row>
    <row r="60" spans="1:28">
      <c r="A60" s="89">
        <v>44256</v>
      </c>
      <c r="B60" s="91">
        <v>0.18181818181818199</v>
      </c>
      <c r="C60" s="91">
        <v>0.54545454545454597</v>
      </c>
      <c r="D60" s="91">
        <v>0.27272727272727298</v>
      </c>
      <c r="E60" s="91">
        <v>0.18181818181818199</v>
      </c>
      <c r="F60" s="91">
        <v>0.45454545454545497</v>
      </c>
      <c r="G60" s="91">
        <v>0.36363636363636398</v>
      </c>
      <c r="H60" s="135">
        <f t="shared" si="1"/>
        <v>1.0000000000000009</v>
      </c>
      <c r="Z60" s="45"/>
      <c r="AB60" s="53"/>
    </row>
    <row r="61" spans="1:28">
      <c r="A61" s="89">
        <v>44348</v>
      </c>
      <c r="B61" s="91">
        <v>7.1428571428571397E-2</v>
      </c>
      <c r="C61" s="91">
        <v>0.64285714285714302</v>
      </c>
      <c r="D61" s="91">
        <v>0.28571428571428598</v>
      </c>
      <c r="E61" s="91">
        <v>0</v>
      </c>
      <c r="F61" s="91">
        <v>0.64285714285714302</v>
      </c>
      <c r="G61" s="91">
        <v>0.35714285714285698</v>
      </c>
      <c r="H61" s="135">
        <f>+SUM(E61:G61)</f>
        <v>1</v>
      </c>
      <c r="AB61" s="53"/>
    </row>
    <row r="62" spans="1:28">
      <c r="A62" s="89">
        <v>44440</v>
      </c>
      <c r="B62" s="91">
        <v>5.2631578947368397E-2</v>
      </c>
      <c r="C62" s="91">
        <v>0.73684210526315796</v>
      </c>
      <c r="D62" s="91">
        <v>0.21052631578947401</v>
      </c>
      <c r="E62" s="91">
        <v>0.105263157894737</v>
      </c>
      <c r="F62" s="91">
        <v>0.84210526315789502</v>
      </c>
      <c r="G62" s="91">
        <v>5.2631578947368397E-2</v>
      </c>
      <c r="H62" s="135">
        <f>+SUM(E62:G62)</f>
        <v>1.0000000000000004</v>
      </c>
    </row>
    <row r="63" spans="1:28">
      <c r="A63" s="89">
        <v>44531</v>
      </c>
      <c r="B63" s="91">
        <v>0.17647058823529399</v>
      </c>
      <c r="C63" s="91">
        <v>0.70588235294117696</v>
      </c>
      <c r="D63" s="91">
        <v>0.11764705882352899</v>
      </c>
      <c r="E63" s="91">
        <v>0.11764705882352899</v>
      </c>
      <c r="F63" s="91">
        <v>0.52941176470588203</v>
      </c>
      <c r="G63" s="91">
        <v>0.35294117647058798</v>
      </c>
      <c r="H63" s="135">
        <f>+SUM(E63:G63)</f>
        <v>0.999999999999999</v>
      </c>
    </row>
    <row r="64" spans="1:28">
      <c r="A64" s="89">
        <v>44621</v>
      </c>
      <c r="B64" s="91">
        <v>6.25E-2</v>
      </c>
      <c r="C64" s="91">
        <v>0.8125</v>
      </c>
      <c r="D64" s="91">
        <v>0.125</v>
      </c>
      <c r="E64" s="91">
        <v>0.125</v>
      </c>
      <c r="F64" s="91">
        <v>0.75</v>
      </c>
      <c r="G64" s="91">
        <v>0.125</v>
      </c>
      <c r="H64" s="135">
        <f t="shared" ref="H64:H66" si="2">+SUM(E64:G64)</f>
        <v>1</v>
      </c>
      <c r="AA64" s="287"/>
      <c r="AB64" s="287"/>
    </row>
    <row r="65" spans="1:28">
      <c r="A65" s="89">
        <v>44713</v>
      </c>
      <c r="B65" s="91">
        <v>0.5</v>
      </c>
      <c r="C65" s="91">
        <v>0.35714285714285698</v>
      </c>
      <c r="D65" s="91">
        <v>0.14285714285714299</v>
      </c>
      <c r="E65" s="91">
        <v>0.5714285714285714</v>
      </c>
      <c r="F65" s="91">
        <v>0.35714285714285698</v>
      </c>
      <c r="G65" s="91">
        <v>7.1428571428571397E-2</v>
      </c>
      <c r="H65" s="135">
        <f t="shared" si="2"/>
        <v>0.99999999999999978</v>
      </c>
      <c r="AA65" s="182"/>
      <c r="AB65" s="182"/>
    </row>
    <row r="66" spans="1:28">
      <c r="A66" s="89">
        <v>44805</v>
      </c>
      <c r="B66" s="91">
        <v>0.57142857142857095</v>
      </c>
      <c r="C66" s="91">
        <v>0.28571428571428598</v>
      </c>
      <c r="D66" s="91">
        <v>0.14285714285714299</v>
      </c>
      <c r="E66" s="91">
        <v>0.64285714285714302</v>
      </c>
      <c r="F66" s="91">
        <v>0.214285714285714</v>
      </c>
      <c r="G66" s="91">
        <v>0.14285714285714299</v>
      </c>
      <c r="H66" s="135">
        <f t="shared" si="2"/>
        <v>1</v>
      </c>
      <c r="Z66" s="45"/>
      <c r="AA66" s="52"/>
      <c r="AB66" s="53"/>
    </row>
    <row r="67" spans="1:28">
      <c r="A67" s="89">
        <v>44896</v>
      </c>
      <c r="B67" s="91">
        <v>0.82352941176470595</v>
      </c>
      <c r="C67" s="91">
        <v>0.17647058823529399</v>
      </c>
      <c r="D67" s="91">
        <v>0</v>
      </c>
      <c r="E67" s="91">
        <v>0.76470588235294201</v>
      </c>
      <c r="F67" s="91">
        <v>0.23529411764705899</v>
      </c>
      <c r="G67" s="91">
        <v>0</v>
      </c>
      <c r="H67" s="135">
        <f>+SUM(E67:G67)</f>
        <v>1.0000000000000009</v>
      </c>
      <c r="Z67" s="45"/>
      <c r="AA67" s="52"/>
      <c r="AB67" s="53"/>
    </row>
    <row r="68" spans="1:28">
      <c r="A68" s="89">
        <v>44986</v>
      </c>
      <c r="B68" s="91">
        <v>0.88235294117647101</v>
      </c>
      <c r="C68" s="91">
        <v>0.11764705882352899</v>
      </c>
      <c r="D68" s="91">
        <v>0</v>
      </c>
      <c r="E68" s="91">
        <v>0.58823529411764697</v>
      </c>
      <c r="F68" s="91">
        <v>0.41176470588235298</v>
      </c>
      <c r="G68" s="91">
        <v>0</v>
      </c>
      <c r="H68" s="135">
        <f>+SUM(E68:G68)</f>
        <v>1</v>
      </c>
      <c r="Z68" s="45"/>
      <c r="AA68" s="52"/>
      <c r="AB68" s="53"/>
    </row>
    <row r="69" spans="1:28">
      <c r="A69" s="89">
        <v>45078</v>
      </c>
      <c r="B69" s="91">
        <v>0.85</v>
      </c>
      <c r="C69" s="91">
        <v>0.15</v>
      </c>
      <c r="D69" s="91">
        <v>0</v>
      </c>
      <c r="E69" s="91">
        <v>0.6</v>
      </c>
      <c r="F69" s="91">
        <v>0.35</v>
      </c>
      <c r="G69" s="91">
        <v>0.05</v>
      </c>
      <c r="H69" s="135">
        <f t="shared" ref="H69:H71" si="3">+SUM(E69:G69)</f>
        <v>1</v>
      </c>
      <c r="Z69" s="45"/>
      <c r="AA69" s="52"/>
      <c r="AB69" s="53"/>
    </row>
    <row r="70" spans="1:28">
      <c r="A70" s="89">
        <v>45170</v>
      </c>
      <c r="B70" s="91">
        <v>0.82352941176470595</v>
      </c>
      <c r="C70" s="91">
        <v>0.17647058823529399</v>
      </c>
      <c r="D70" s="91">
        <v>0</v>
      </c>
      <c r="E70" s="91">
        <v>0.52941176470588203</v>
      </c>
      <c r="F70" s="91">
        <v>0.41176470588235298</v>
      </c>
      <c r="G70" s="91">
        <v>5.8823529411764698E-2</v>
      </c>
      <c r="H70" s="135">
        <f t="shared" si="3"/>
        <v>0.99999999999999978</v>
      </c>
      <c r="Z70" s="45"/>
      <c r="AA70" s="52"/>
      <c r="AB70" s="53"/>
    </row>
    <row r="71" spans="1:28">
      <c r="A71" s="89">
        <v>45261</v>
      </c>
      <c r="B71" s="91">
        <v>0.66666666666666663</v>
      </c>
      <c r="C71" s="91">
        <v>0.27777777777777801</v>
      </c>
      <c r="D71" s="91">
        <v>5.5555555555555601E-2</v>
      </c>
      <c r="E71" s="91">
        <v>0.5</v>
      </c>
      <c r="F71" s="91">
        <v>0.38888888888888901</v>
      </c>
      <c r="G71" s="91">
        <v>0.11111111111111099</v>
      </c>
      <c r="H71" s="135">
        <f t="shared" si="3"/>
        <v>1</v>
      </c>
      <c r="Z71" s="45"/>
      <c r="AA71" s="52"/>
      <c r="AB71" s="53"/>
    </row>
    <row r="72" spans="1:28">
      <c r="A72" s="89">
        <v>45352</v>
      </c>
      <c r="B72" s="91">
        <v>0.47368421052631604</v>
      </c>
      <c r="C72" s="91">
        <v>0.47368421052631599</v>
      </c>
      <c r="D72" s="91">
        <v>5.2631578947368397E-2</v>
      </c>
      <c r="E72" s="91">
        <v>0.47368421052631543</v>
      </c>
      <c r="F72" s="91">
        <v>0.47368421052631599</v>
      </c>
      <c r="G72" s="91">
        <v>5.2631578947368397E-2</v>
      </c>
      <c r="H72" s="135">
        <f>+SUM(E72:G72)</f>
        <v>0.99999999999999978</v>
      </c>
      <c r="Z72" s="45"/>
      <c r="AA72" s="52"/>
      <c r="AB72" s="53"/>
    </row>
    <row r="73" spans="1:28">
      <c r="A73" s="89">
        <v>45444</v>
      </c>
      <c r="B73" s="91">
        <v>0.45</v>
      </c>
      <c r="C73" s="91">
        <v>0.45</v>
      </c>
      <c r="D73" s="91">
        <v>0.1</v>
      </c>
      <c r="E73" s="91">
        <v>0.4</v>
      </c>
      <c r="F73" s="91">
        <v>0.45</v>
      </c>
      <c r="G73" s="91">
        <v>0.15000000000000002</v>
      </c>
      <c r="H73" s="135">
        <f t="shared" ref="H73" si="4">+SUM(E73:G73)</f>
        <v>1</v>
      </c>
      <c r="Z73" s="45"/>
      <c r="AA73" s="52"/>
      <c r="AB73" s="53"/>
    </row>
    <row r="74" spans="1:28">
      <c r="A74" s="89">
        <v>45536</v>
      </c>
      <c r="B74" s="91">
        <v>0.4</v>
      </c>
      <c r="C74" s="91">
        <v>0.45</v>
      </c>
      <c r="D74" s="91">
        <v>0.15000000000000002</v>
      </c>
      <c r="H74" s="135"/>
      <c r="Z74" s="45"/>
      <c r="AA74" s="52"/>
      <c r="AB74" s="53"/>
    </row>
    <row r="75" spans="1:28">
      <c r="A75" s="89"/>
      <c r="Z75" s="45"/>
      <c r="AA75" s="52"/>
      <c r="AB75" s="53"/>
    </row>
    <row r="76" spans="1:28">
      <c r="Z76" s="45"/>
      <c r="AA76" s="52"/>
      <c r="AB76" s="53"/>
    </row>
    <row r="77" spans="1:28">
      <c r="D77" s="135"/>
      <c r="Z77" s="45"/>
      <c r="AB77" s="53"/>
    </row>
    <row r="78" spans="1:28">
      <c r="D78" s="135"/>
      <c r="H78" s="90"/>
      <c r="I78" s="90"/>
      <c r="J78" s="90"/>
      <c r="K78" s="90"/>
      <c r="L78" s="90"/>
      <c r="AB78" s="53"/>
    </row>
    <row r="79" spans="1:28">
      <c r="H79" s="90"/>
      <c r="I79" s="90"/>
      <c r="J79" s="90"/>
      <c r="K79" s="90"/>
      <c r="L79" s="90"/>
    </row>
    <row r="80" spans="1:28">
      <c r="H80" s="90"/>
      <c r="I80" s="90"/>
      <c r="J80" s="90"/>
      <c r="K80" s="90"/>
      <c r="L80" s="90"/>
      <c r="AA80" s="287"/>
      <c r="AB80" s="287"/>
    </row>
    <row r="81" spans="1:28">
      <c r="H81" s="90"/>
      <c r="I81" s="90"/>
      <c r="J81" s="90"/>
      <c r="K81" s="90"/>
      <c r="L81" s="90"/>
      <c r="AA81" s="182"/>
      <c r="AB81" s="182"/>
    </row>
    <row r="82" spans="1:28">
      <c r="A82" s="90"/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Z82" s="45"/>
      <c r="AA82" s="52"/>
      <c r="AB82" s="53"/>
    </row>
    <row r="83" spans="1:28">
      <c r="A83" s="90"/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  <c r="Z83" s="45"/>
      <c r="AA83" s="52"/>
      <c r="AB83" s="53"/>
    </row>
    <row r="84" spans="1:28">
      <c r="A84" s="90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Z84" s="45"/>
      <c r="AA84" s="52"/>
      <c r="AB84" s="53"/>
    </row>
    <row r="85" spans="1:28">
      <c r="A85" s="90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Z85" s="45"/>
      <c r="AA85" s="52"/>
      <c r="AB85" s="53"/>
    </row>
    <row r="86" spans="1:28">
      <c r="A86" s="90"/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  <c r="Z86" s="45"/>
      <c r="AA86" s="52"/>
      <c r="AB86" s="53"/>
    </row>
    <row r="87" spans="1:28">
      <c r="A87" s="90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Z87" s="45"/>
      <c r="AA87" s="52"/>
      <c r="AB87" s="53"/>
    </row>
    <row r="88" spans="1:28">
      <c r="A88" s="90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Z88" s="45"/>
      <c r="AA88" s="52"/>
      <c r="AB88" s="53"/>
    </row>
    <row r="89" spans="1:28">
      <c r="A89" s="90"/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Z89" s="45"/>
      <c r="AA89" s="52"/>
      <c r="AB89" s="53"/>
    </row>
    <row r="90" spans="1:28">
      <c r="A90" s="90"/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Z90" s="45"/>
      <c r="AA90" s="52"/>
      <c r="AB90" s="53"/>
    </row>
    <row r="91" spans="1:28">
      <c r="A91" s="90"/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Z91" s="45"/>
      <c r="AA91" s="52"/>
      <c r="AB91" s="53"/>
    </row>
    <row r="92" spans="1:28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  <c r="Z92" s="45"/>
      <c r="AA92" s="52"/>
      <c r="AB92" s="53"/>
    </row>
    <row r="93" spans="1:28">
      <c r="A93" s="90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Z93" s="45"/>
      <c r="AB93" s="53"/>
    </row>
    <row r="94" spans="1:28">
      <c r="A94" s="90"/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AB94" s="53"/>
    </row>
    <row r="95" spans="1:28">
      <c r="A95" s="90"/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</row>
    <row r="96" spans="1:28">
      <c r="A96" s="90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</row>
    <row r="97" spans="1:7">
      <c r="A97" s="43"/>
      <c r="B97" s="46"/>
      <c r="C97" s="46"/>
      <c r="D97" s="46"/>
      <c r="E97" s="46"/>
      <c r="F97" s="46"/>
      <c r="G97" s="46"/>
    </row>
    <row r="98" spans="1:7">
      <c r="A98" s="121"/>
      <c r="B98" s="126"/>
      <c r="C98" s="126"/>
      <c r="D98" s="126"/>
      <c r="E98" s="126"/>
      <c r="F98" s="126"/>
      <c r="G98" s="126"/>
    </row>
  </sheetData>
  <mergeCells count="6">
    <mergeCell ref="AA4:AB4"/>
    <mergeCell ref="AA21:AB21"/>
    <mergeCell ref="AA64:AB64"/>
    <mergeCell ref="AA80:AB80"/>
    <mergeCell ref="B6:D6"/>
    <mergeCell ref="E6:G6"/>
  </mergeCells>
  <pageMargins left="0.7" right="0.7" top="0.75" bottom="0.75" header="0.3" footer="0.3"/>
  <pageSetup scale="20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01"/>
  <sheetViews>
    <sheetView showGridLines="0" view="pageBreakPreview" topLeftCell="A55" zoomScale="80" zoomScaleNormal="85" zoomScaleSheetLayoutView="80" workbookViewId="0">
      <selection activeCell="D77" sqref="D76:D77"/>
    </sheetView>
  </sheetViews>
  <sheetFormatPr baseColWidth="10" defaultColWidth="11.42578125" defaultRowHeight="14.25"/>
  <cols>
    <col min="1" max="8" width="19.7109375" style="95" customWidth="1"/>
    <col min="9" max="9" width="10.5703125" style="95" customWidth="1"/>
    <col min="10" max="19" width="11.42578125" style="95"/>
    <col min="20" max="20" width="20" style="95" bestFit="1" customWidth="1"/>
    <col min="21" max="21" width="11" style="95" customWidth="1"/>
    <col min="22" max="16384" width="11.42578125" style="95"/>
  </cols>
  <sheetData>
    <row r="1" spans="1:22" s="94" customFormat="1">
      <c r="A1" s="291" t="s">
        <v>117</v>
      </c>
      <c r="B1" s="291"/>
      <c r="C1" s="291"/>
      <c r="D1" s="291"/>
      <c r="E1" s="291"/>
      <c r="F1" s="291"/>
      <c r="G1" s="291"/>
      <c r="H1" s="291"/>
    </row>
    <row r="2" spans="1:22">
      <c r="B2" s="95" t="s">
        <v>118</v>
      </c>
    </row>
    <row r="3" spans="1:22" ht="15">
      <c r="A3" s="95" t="s">
        <v>2</v>
      </c>
      <c r="B3" s="163" t="s">
        <v>119</v>
      </c>
      <c r="C3" s="163" t="s">
        <v>120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>
      <c r="A4" s="292" t="s">
        <v>121</v>
      </c>
      <c r="B4" s="292"/>
      <c r="C4" s="292"/>
      <c r="D4" s="292"/>
      <c r="E4" s="292"/>
      <c r="F4" s="292"/>
      <c r="G4" s="292"/>
      <c r="H4" s="292"/>
      <c r="J4" s="1"/>
      <c r="K4" s="9" t="s">
        <v>122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>
      <c r="B5" s="290" t="s">
        <v>101</v>
      </c>
      <c r="C5" s="290"/>
      <c r="D5" s="290"/>
      <c r="E5" s="290" t="s">
        <v>102</v>
      </c>
      <c r="F5" s="290"/>
      <c r="G5" s="290"/>
      <c r="J5" s="1"/>
      <c r="K5" s="8" t="s">
        <v>123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>
      <c r="A6" s="95" t="s">
        <v>124</v>
      </c>
      <c r="B6" s="185" t="s">
        <v>103</v>
      </c>
      <c r="C6" s="185" t="s">
        <v>104</v>
      </c>
      <c r="D6" s="185" t="s">
        <v>105</v>
      </c>
      <c r="E6" s="185" t="s">
        <v>103</v>
      </c>
      <c r="F6" s="185" t="s">
        <v>104</v>
      </c>
      <c r="G6" s="185" t="s">
        <v>105</v>
      </c>
      <c r="H6" s="96" t="s">
        <v>114</v>
      </c>
      <c r="J6" s="1"/>
      <c r="K6" s="224"/>
      <c r="L6" s="1"/>
      <c r="M6" s="1"/>
      <c r="N6" s="1"/>
      <c r="O6" s="1"/>
      <c r="P6" s="1"/>
      <c r="Q6" s="1"/>
      <c r="R6" s="1"/>
      <c r="S6" s="1"/>
      <c r="T6" s="293"/>
      <c r="U6" s="293"/>
      <c r="V6" s="1"/>
    </row>
    <row r="7" spans="1:22" ht="15">
      <c r="A7" s="97">
        <v>39539</v>
      </c>
      <c r="B7" s="98">
        <v>0.28571429999999998</v>
      </c>
      <c r="C7" s="98">
        <v>0.57142859999999995</v>
      </c>
      <c r="D7" s="98">
        <v>0.14285709999999999</v>
      </c>
      <c r="H7" s="99">
        <f t="shared" ref="H7:H38" si="0">+SUM(B7:D7)</f>
        <v>0.99999999999999989</v>
      </c>
      <c r="J7" s="1"/>
      <c r="K7" s="1"/>
      <c r="L7" s="1"/>
      <c r="M7" s="1"/>
      <c r="N7" s="1"/>
      <c r="O7" s="1"/>
      <c r="P7" s="1"/>
      <c r="Q7" s="1"/>
      <c r="R7" s="1"/>
      <c r="S7" s="1"/>
      <c r="T7" s="236"/>
      <c r="U7" s="236"/>
      <c r="V7" s="1"/>
    </row>
    <row r="8" spans="1:22" ht="15">
      <c r="A8" s="97">
        <v>39630</v>
      </c>
      <c r="B8" s="101">
        <v>6.6666669999999997E-2</v>
      </c>
      <c r="C8" s="101">
        <v>0.86666670000000001</v>
      </c>
      <c r="D8" s="101">
        <v>6.6666669999999997E-2</v>
      </c>
      <c r="E8" s="101">
        <v>0.14285709999999999</v>
      </c>
      <c r="F8" s="101">
        <v>0.85714290000000004</v>
      </c>
      <c r="G8" s="101">
        <v>0</v>
      </c>
      <c r="H8" s="99">
        <f t="shared" si="0"/>
        <v>1.00000004</v>
      </c>
      <c r="J8" s="1"/>
      <c r="K8" s="1"/>
      <c r="L8" s="1"/>
      <c r="M8" s="1"/>
      <c r="N8" s="1"/>
      <c r="O8" s="1"/>
      <c r="P8" s="1"/>
      <c r="Q8" s="1"/>
      <c r="R8" s="1"/>
      <c r="S8" s="18"/>
      <c r="T8" s="237"/>
      <c r="U8" s="238"/>
      <c r="V8" s="1"/>
    </row>
    <row r="9" spans="1:22" ht="15">
      <c r="A9" s="97">
        <v>39722</v>
      </c>
      <c r="B9" s="101">
        <v>0.23529410000000001</v>
      </c>
      <c r="C9" s="101">
        <v>0.70588240000000002</v>
      </c>
      <c r="D9" s="101">
        <v>5.8823529999999999E-2</v>
      </c>
      <c r="E9" s="101">
        <v>0.13333329999999999</v>
      </c>
      <c r="F9" s="101">
        <v>0.8</v>
      </c>
      <c r="G9" s="101">
        <v>6.6666669999999997E-2</v>
      </c>
      <c r="H9" s="99">
        <f t="shared" si="0"/>
        <v>1.00000003</v>
      </c>
      <c r="J9" s="1"/>
      <c r="K9" s="1"/>
      <c r="L9" s="1"/>
      <c r="M9" s="1"/>
      <c r="N9" s="1"/>
      <c r="O9" s="1"/>
      <c r="P9" s="1"/>
      <c r="Q9" s="1"/>
      <c r="R9" s="1"/>
      <c r="S9" s="18"/>
      <c r="T9" s="237"/>
      <c r="U9" s="238"/>
      <c r="V9" s="1"/>
    </row>
    <row r="10" spans="1:22" ht="15">
      <c r="A10" s="97">
        <v>39783</v>
      </c>
      <c r="B10" s="101">
        <v>0.28600000000000003</v>
      </c>
      <c r="C10" s="101">
        <v>0.64300000000000002</v>
      </c>
      <c r="D10" s="101">
        <v>7.0999999999999994E-2</v>
      </c>
      <c r="E10" s="101">
        <v>0.35294120000000001</v>
      </c>
      <c r="F10" s="101">
        <v>0.64705880000000005</v>
      </c>
      <c r="G10" s="101">
        <v>0</v>
      </c>
      <c r="H10" s="99">
        <f t="shared" si="0"/>
        <v>1</v>
      </c>
      <c r="J10" s="1"/>
      <c r="K10" s="1"/>
      <c r="L10" s="1"/>
      <c r="M10" s="1"/>
      <c r="N10" s="1"/>
      <c r="O10" s="1"/>
      <c r="P10" s="1"/>
      <c r="Q10" s="1"/>
      <c r="R10" s="1"/>
      <c r="S10" s="18"/>
      <c r="T10" s="237"/>
      <c r="U10" s="238"/>
      <c r="V10" s="1"/>
    </row>
    <row r="11" spans="1:22" ht="15">
      <c r="A11" s="97">
        <v>39873</v>
      </c>
      <c r="B11" s="101">
        <v>0.27800000000000002</v>
      </c>
      <c r="C11" s="101">
        <v>0.72199999999999998</v>
      </c>
      <c r="D11" s="101">
        <v>0</v>
      </c>
      <c r="E11" s="101">
        <v>0.28600000000000003</v>
      </c>
      <c r="F11" s="101">
        <v>0.71400000000000008</v>
      </c>
      <c r="G11" s="101">
        <v>0</v>
      </c>
      <c r="H11" s="99">
        <f t="shared" si="0"/>
        <v>1</v>
      </c>
      <c r="J11" s="1"/>
      <c r="K11" s="1"/>
      <c r="L11" s="1"/>
      <c r="M11" s="1"/>
      <c r="N11" s="1"/>
      <c r="O11" s="1"/>
      <c r="P11" s="1"/>
      <c r="Q11" s="1"/>
      <c r="R11" s="1"/>
      <c r="S11" s="18"/>
      <c r="T11" s="237"/>
      <c r="U11" s="238"/>
      <c r="V11" s="1"/>
    </row>
    <row r="12" spans="1:22" ht="15">
      <c r="A12" s="97">
        <v>39965</v>
      </c>
      <c r="B12" s="101">
        <v>0.105</v>
      </c>
      <c r="C12" s="101">
        <v>0.89500000000000002</v>
      </c>
      <c r="D12" s="101">
        <v>0</v>
      </c>
      <c r="E12" s="101">
        <v>0.33299999999999996</v>
      </c>
      <c r="F12" s="101">
        <v>0.66700000000000004</v>
      </c>
      <c r="G12" s="101">
        <v>0</v>
      </c>
      <c r="H12" s="99">
        <f t="shared" si="0"/>
        <v>1</v>
      </c>
      <c r="J12" s="1"/>
      <c r="K12" s="1"/>
      <c r="L12" s="1"/>
      <c r="M12" s="1"/>
      <c r="N12" s="1"/>
      <c r="O12" s="1"/>
      <c r="P12" s="1"/>
      <c r="Q12" s="1"/>
      <c r="R12" s="1"/>
      <c r="S12" s="18"/>
      <c r="T12" s="237"/>
      <c r="U12" s="238"/>
      <c r="V12" s="1"/>
    </row>
    <row r="13" spans="1:22" ht="15">
      <c r="A13" s="97">
        <v>40057</v>
      </c>
      <c r="B13" s="101">
        <v>0.16600000000000001</v>
      </c>
      <c r="C13" s="101">
        <v>0.77800000000000002</v>
      </c>
      <c r="D13" s="101">
        <v>5.5999999999999994E-2</v>
      </c>
      <c r="E13" s="101">
        <v>0.105</v>
      </c>
      <c r="F13" s="101">
        <v>0.89500000000000002</v>
      </c>
      <c r="G13" s="101">
        <v>0</v>
      </c>
      <c r="H13" s="99">
        <f t="shared" si="0"/>
        <v>1</v>
      </c>
      <c r="J13" s="1"/>
      <c r="K13" s="1"/>
      <c r="L13" s="1"/>
      <c r="M13" s="1"/>
      <c r="N13" s="1"/>
      <c r="O13" s="1"/>
      <c r="P13" s="1"/>
      <c r="Q13" s="1"/>
      <c r="R13" s="1"/>
      <c r="S13" s="18"/>
      <c r="T13" s="237"/>
      <c r="U13" s="238"/>
      <c r="V13" s="1"/>
    </row>
    <row r="14" spans="1:22" ht="15">
      <c r="A14" s="97">
        <v>40148</v>
      </c>
      <c r="B14" s="101">
        <v>5.9000000000000004E-2</v>
      </c>
      <c r="C14" s="101">
        <v>0.88200000000000001</v>
      </c>
      <c r="D14" s="101">
        <v>5.9000000000000004E-2</v>
      </c>
      <c r="E14" s="101">
        <v>5.5999999999999994E-2</v>
      </c>
      <c r="F14" s="101">
        <v>0.94400000000000006</v>
      </c>
      <c r="G14" s="101">
        <v>0</v>
      </c>
      <c r="H14" s="99">
        <f t="shared" si="0"/>
        <v>1</v>
      </c>
      <c r="J14" s="1"/>
      <c r="K14" s="1"/>
      <c r="L14" s="1"/>
      <c r="M14" s="1"/>
      <c r="N14" s="1"/>
      <c r="O14" s="1"/>
      <c r="P14" s="1"/>
      <c r="Q14" s="1"/>
      <c r="R14" s="1"/>
      <c r="S14" s="18"/>
      <c r="T14" s="237"/>
      <c r="U14" s="238"/>
      <c r="V14" s="1"/>
    </row>
    <row r="15" spans="1:22" ht="15">
      <c r="A15" s="97">
        <v>40238</v>
      </c>
      <c r="B15" s="101">
        <v>0.111</v>
      </c>
      <c r="C15" s="101">
        <v>0.88900000000000001</v>
      </c>
      <c r="D15" s="101">
        <v>0</v>
      </c>
      <c r="E15" s="101">
        <v>5.9000000000000004E-2</v>
      </c>
      <c r="F15" s="101">
        <v>0.94099999999999995</v>
      </c>
      <c r="G15" s="101">
        <v>0</v>
      </c>
      <c r="H15" s="99">
        <f t="shared" si="0"/>
        <v>1</v>
      </c>
      <c r="J15" s="1"/>
      <c r="K15" s="1"/>
      <c r="L15" s="1"/>
      <c r="M15" s="1"/>
      <c r="N15" s="1"/>
      <c r="O15" s="1"/>
      <c r="P15" s="1"/>
      <c r="Q15" s="1"/>
      <c r="R15" s="1"/>
      <c r="S15" s="18"/>
      <c r="T15" s="237"/>
      <c r="U15" s="238"/>
      <c r="V15" s="1"/>
    </row>
    <row r="16" spans="1:22" ht="15">
      <c r="A16" s="97">
        <v>40330</v>
      </c>
      <c r="B16" s="101">
        <v>0.111</v>
      </c>
      <c r="C16" s="101">
        <v>0.77800000000000002</v>
      </c>
      <c r="D16" s="101">
        <v>0.111</v>
      </c>
      <c r="E16" s="101">
        <v>0.111</v>
      </c>
      <c r="F16" s="101">
        <v>0.88900000000000001</v>
      </c>
      <c r="G16" s="101">
        <v>0</v>
      </c>
      <c r="H16" s="99">
        <f t="shared" si="0"/>
        <v>1</v>
      </c>
      <c r="J16" s="1"/>
      <c r="K16" s="1"/>
      <c r="L16" s="1"/>
      <c r="M16" s="1"/>
      <c r="N16" s="1"/>
      <c r="O16" s="1"/>
      <c r="P16" s="1"/>
      <c r="Q16" s="1"/>
      <c r="R16" s="1"/>
      <c r="S16" s="18"/>
      <c r="T16" s="237"/>
      <c r="U16" s="238"/>
      <c r="V16" s="1"/>
    </row>
    <row r="17" spans="1:22" ht="15">
      <c r="A17" s="97">
        <v>40422</v>
      </c>
      <c r="B17" s="101">
        <v>0.10526315789473684</v>
      </c>
      <c r="C17" s="101">
        <v>0.78947368421052633</v>
      </c>
      <c r="D17" s="101">
        <v>0.10526315789473684</v>
      </c>
      <c r="E17" s="101">
        <v>0.11199999999999999</v>
      </c>
      <c r="F17" s="101">
        <v>0.83299999999999996</v>
      </c>
      <c r="G17" s="101">
        <v>5.5999999999999994E-2</v>
      </c>
      <c r="H17" s="99">
        <f t="shared" si="0"/>
        <v>1</v>
      </c>
      <c r="J17" s="1"/>
      <c r="K17" s="1"/>
      <c r="L17" s="1"/>
      <c r="M17" s="1"/>
      <c r="N17" s="1"/>
      <c r="O17" s="1"/>
      <c r="P17" s="1"/>
      <c r="Q17" s="1"/>
      <c r="R17" s="1"/>
      <c r="S17" s="18"/>
      <c r="T17" s="237"/>
      <c r="U17" s="238"/>
      <c r="V17" s="1"/>
    </row>
    <row r="18" spans="1:22" ht="15">
      <c r="A18" s="97">
        <v>40513</v>
      </c>
      <c r="B18" s="101">
        <v>5.8823529411764705E-2</v>
      </c>
      <c r="C18" s="101">
        <v>0.82352941176470584</v>
      </c>
      <c r="D18" s="101">
        <v>0.11764705882352941</v>
      </c>
      <c r="E18" s="101">
        <v>0.10526315789473684</v>
      </c>
      <c r="F18" s="101">
        <v>0.84210526315789469</v>
      </c>
      <c r="G18" s="101">
        <v>5.2631578947368418E-2</v>
      </c>
      <c r="H18" s="99">
        <f t="shared" si="0"/>
        <v>1</v>
      </c>
      <c r="J18" s="1"/>
      <c r="K18" s="1"/>
      <c r="L18" s="1"/>
      <c r="M18" s="1"/>
      <c r="N18" s="1"/>
      <c r="O18" s="1"/>
      <c r="P18" s="1"/>
      <c r="Q18" s="1"/>
      <c r="R18" s="1"/>
      <c r="S18" s="18"/>
      <c r="T18" s="237"/>
      <c r="U18" s="238"/>
      <c r="V18" s="1"/>
    </row>
    <row r="19" spans="1:22" ht="15">
      <c r="A19" s="97">
        <v>40603</v>
      </c>
      <c r="B19" s="101">
        <v>0.15789473684210525</v>
      </c>
      <c r="C19" s="101">
        <v>0.63157894736842102</v>
      </c>
      <c r="D19" s="101">
        <v>0.21052631578947367</v>
      </c>
      <c r="E19" s="101">
        <v>0.11764705882352941</v>
      </c>
      <c r="F19" s="101">
        <v>0.82352941176470584</v>
      </c>
      <c r="G19" s="101">
        <v>5.8823529411764705E-2</v>
      </c>
      <c r="H19" s="99">
        <f t="shared" si="0"/>
        <v>1</v>
      </c>
      <c r="J19" s="1"/>
      <c r="K19" s="1"/>
      <c r="L19" s="1"/>
      <c r="M19" s="1"/>
      <c r="N19" s="1"/>
      <c r="O19" s="1"/>
      <c r="P19" s="1"/>
      <c r="Q19" s="1"/>
      <c r="R19" s="1"/>
      <c r="S19" s="18"/>
      <c r="T19" s="1"/>
      <c r="U19" s="238"/>
      <c r="V19" s="1"/>
    </row>
    <row r="20" spans="1:22" ht="15">
      <c r="A20" s="97">
        <v>40695</v>
      </c>
      <c r="B20" s="101">
        <v>0</v>
      </c>
      <c r="C20" s="101">
        <v>0.88888888888888884</v>
      </c>
      <c r="D20" s="101">
        <v>0.1111111111111111</v>
      </c>
      <c r="E20" s="101">
        <v>0.21052631578947367</v>
      </c>
      <c r="F20" s="101">
        <v>0.68421052631578949</v>
      </c>
      <c r="G20" s="101">
        <v>0.10526315789473684</v>
      </c>
      <c r="H20" s="99">
        <f t="shared" si="0"/>
        <v>1</v>
      </c>
      <c r="J20" s="1"/>
      <c r="K20" s="1"/>
      <c r="L20" s="1"/>
      <c r="M20" s="1"/>
      <c r="N20" s="1"/>
      <c r="O20" s="1"/>
      <c r="P20" s="1"/>
      <c r="Q20" s="1"/>
      <c r="R20" s="1"/>
      <c r="S20" s="18"/>
      <c r="T20" s="1"/>
      <c r="U20" s="238"/>
      <c r="V20" s="1"/>
    </row>
    <row r="21" spans="1:22" ht="15">
      <c r="A21" s="97">
        <v>40787</v>
      </c>
      <c r="B21" s="101">
        <v>0</v>
      </c>
      <c r="C21" s="101">
        <v>0.90476190476190477</v>
      </c>
      <c r="D21" s="101">
        <v>9.5238095238095233E-2</v>
      </c>
      <c r="E21" s="101">
        <v>5.5555555555555552E-2</v>
      </c>
      <c r="F21" s="101">
        <v>0.88888888888888884</v>
      </c>
      <c r="G21" s="101">
        <v>5.5555555555555552E-2</v>
      </c>
      <c r="H21" s="99">
        <f t="shared" si="0"/>
        <v>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">
      <c r="A22" s="97">
        <v>40878</v>
      </c>
      <c r="B22" s="101">
        <v>0</v>
      </c>
      <c r="C22" s="101">
        <v>0.90476190476190477</v>
      </c>
      <c r="D22" s="101">
        <v>9.5238095238095233E-2</v>
      </c>
      <c r="E22" s="101">
        <v>0</v>
      </c>
      <c r="F22" s="101">
        <v>0.90476190476190477</v>
      </c>
      <c r="G22" s="101">
        <v>9.5238095238095233E-2</v>
      </c>
      <c r="H22" s="99">
        <f t="shared" si="0"/>
        <v>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">
      <c r="A23" s="97">
        <v>40969</v>
      </c>
      <c r="B23" s="101">
        <v>0</v>
      </c>
      <c r="C23" s="101">
        <v>0.52380952380952384</v>
      </c>
      <c r="D23" s="101">
        <v>0.14285714285714285</v>
      </c>
      <c r="E23" s="101">
        <v>0</v>
      </c>
      <c r="F23" s="101">
        <v>0.90476190476190477</v>
      </c>
      <c r="G23" s="101">
        <v>9.5238095238095233E-2</v>
      </c>
      <c r="H23" s="99">
        <f t="shared" si="0"/>
        <v>0.66666666666666674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293"/>
      <c r="U23" s="293"/>
      <c r="V23" s="1"/>
    </row>
    <row r="24" spans="1:22" ht="15">
      <c r="A24" s="105">
        <v>41061</v>
      </c>
      <c r="B24" s="101">
        <v>0.23076923076923078</v>
      </c>
      <c r="C24" s="101">
        <v>0.61538461538461542</v>
      </c>
      <c r="D24" s="101">
        <v>0.15384615384615385</v>
      </c>
      <c r="E24" s="101">
        <v>0.14285714285714285</v>
      </c>
      <c r="F24" s="101">
        <v>0.8571428571428571</v>
      </c>
      <c r="G24" s="101">
        <v>0</v>
      </c>
      <c r="H24" s="99">
        <f t="shared" si="0"/>
        <v>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236"/>
      <c r="U24" s="236"/>
      <c r="V24" s="1"/>
    </row>
    <row r="25" spans="1:22" ht="15">
      <c r="A25" s="105">
        <v>41153</v>
      </c>
      <c r="B25" s="101">
        <v>0.49931224209078406</v>
      </c>
      <c r="C25" s="101">
        <v>0.50068775790921594</v>
      </c>
      <c r="D25" s="101">
        <v>0</v>
      </c>
      <c r="E25" s="101">
        <v>0.47052947052947053</v>
      </c>
      <c r="F25" s="101">
        <v>0.41158841158841158</v>
      </c>
      <c r="G25" s="101">
        <v>0.11788211788211787</v>
      </c>
      <c r="H25" s="99">
        <f t="shared" si="0"/>
        <v>1</v>
      </c>
      <c r="J25" s="1"/>
      <c r="K25" s="1"/>
      <c r="L25" s="1"/>
      <c r="M25" s="1"/>
      <c r="N25" s="1"/>
      <c r="O25" s="1"/>
      <c r="P25" s="1"/>
      <c r="Q25" s="1"/>
      <c r="R25" s="1"/>
      <c r="S25" s="18"/>
      <c r="T25" s="237"/>
      <c r="U25" s="238"/>
      <c r="V25" s="1"/>
    </row>
    <row r="26" spans="1:22" ht="15">
      <c r="A26" s="105">
        <v>41244</v>
      </c>
      <c r="B26" s="101">
        <v>0.2</v>
      </c>
      <c r="C26" s="101">
        <v>0.66720000000000002</v>
      </c>
      <c r="D26" s="101">
        <v>0.1328</v>
      </c>
      <c r="E26" s="101">
        <v>0.18781218781218784</v>
      </c>
      <c r="F26" s="101">
        <v>0.81218781218781222</v>
      </c>
      <c r="G26" s="101">
        <v>0</v>
      </c>
      <c r="H26" s="99">
        <f t="shared" si="0"/>
        <v>1</v>
      </c>
      <c r="J26" s="1"/>
      <c r="K26" s="1"/>
      <c r="L26" s="1"/>
      <c r="M26" s="1"/>
      <c r="N26" s="1"/>
      <c r="O26" s="1"/>
      <c r="P26" s="1"/>
      <c r="Q26" s="1"/>
      <c r="R26" s="1"/>
      <c r="S26" s="18"/>
      <c r="T26" s="237"/>
      <c r="U26" s="238"/>
      <c r="V26" s="1"/>
    </row>
    <row r="27" spans="1:22" ht="15">
      <c r="A27" s="105">
        <v>41334</v>
      </c>
      <c r="B27" s="101">
        <v>0</v>
      </c>
      <c r="C27" s="101">
        <v>0.92300000000000004</v>
      </c>
      <c r="D27" s="101">
        <v>7.6999999999999999E-2</v>
      </c>
      <c r="E27" s="101">
        <v>0</v>
      </c>
      <c r="F27" s="101">
        <v>0.92300000000000004</v>
      </c>
      <c r="G27" s="101">
        <v>7.6999999999999999E-2</v>
      </c>
      <c r="H27" s="99">
        <f t="shared" si="0"/>
        <v>1</v>
      </c>
      <c r="J27" s="1"/>
      <c r="K27" s="1"/>
      <c r="L27" s="1"/>
      <c r="M27" s="1"/>
      <c r="N27" s="1"/>
      <c r="O27" s="1"/>
      <c r="P27" s="1"/>
      <c r="Q27" s="1"/>
      <c r="R27" s="1"/>
      <c r="S27" s="18"/>
      <c r="T27" s="237"/>
      <c r="U27" s="238"/>
      <c r="V27" s="1"/>
    </row>
    <row r="28" spans="1:22" ht="15">
      <c r="A28" s="105">
        <v>41426</v>
      </c>
      <c r="B28" s="101">
        <v>0</v>
      </c>
      <c r="C28" s="101">
        <v>0.81818181818181823</v>
      </c>
      <c r="D28" s="101">
        <v>0.18181818181818182</v>
      </c>
      <c r="E28" s="101">
        <v>0</v>
      </c>
      <c r="F28" s="101">
        <v>0.90909090909090906</v>
      </c>
      <c r="G28" s="101">
        <v>9.0909090909090912E-2</v>
      </c>
      <c r="H28" s="99">
        <f t="shared" si="0"/>
        <v>1</v>
      </c>
      <c r="J28" s="1"/>
      <c r="K28" s="1"/>
      <c r="L28" s="1"/>
      <c r="M28" s="1"/>
      <c r="N28" s="1"/>
      <c r="O28" s="1"/>
      <c r="P28" s="1"/>
      <c r="Q28" s="1"/>
      <c r="R28" s="1"/>
      <c r="S28" s="18"/>
      <c r="T28" s="237"/>
      <c r="U28" s="238"/>
      <c r="V28" s="1"/>
    </row>
    <row r="29" spans="1:22" ht="15">
      <c r="A29" s="105">
        <v>41518</v>
      </c>
      <c r="B29" s="101">
        <v>8.3333333333333329E-2</v>
      </c>
      <c r="C29" s="101">
        <v>0.83333333333333337</v>
      </c>
      <c r="D29" s="101">
        <v>8.3333333333333329E-2</v>
      </c>
      <c r="E29" s="101">
        <v>0.16666666666666666</v>
      </c>
      <c r="F29" s="101">
        <v>0.66666666666666663</v>
      </c>
      <c r="G29" s="101">
        <v>0.16666666666666666</v>
      </c>
      <c r="H29" s="99">
        <f t="shared" si="0"/>
        <v>1</v>
      </c>
      <c r="J29" s="1"/>
      <c r="K29" s="1"/>
      <c r="L29" s="1"/>
      <c r="M29" s="1"/>
      <c r="N29" s="1"/>
      <c r="O29" s="1"/>
      <c r="P29" s="1"/>
      <c r="Q29" s="1"/>
      <c r="R29" s="1"/>
      <c r="S29" s="18"/>
      <c r="T29" s="237"/>
      <c r="U29" s="238"/>
      <c r="V29" s="1"/>
    </row>
    <row r="30" spans="1:22" ht="15">
      <c r="A30" s="105">
        <v>41609</v>
      </c>
      <c r="B30" s="101">
        <v>0</v>
      </c>
      <c r="C30" s="101">
        <v>1</v>
      </c>
      <c r="D30" s="101">
        <v>0</v>
      </c>
      <c r="E30" s="101">
        <v>0</v>
      </c>
      <c r="F30" s="101">
        <v>0.9</v>
      </c>
      <c r="G30" s="101">
        <v>0.1</v>
      </c>
      <c r="H30" s="99">
        <f t="shared" si="0"/>
        <v>1</v>
      </c>
      <c r="J30" s="1"/>
      <c r="K30" s="1"/>
      <c r="L30" s="1"/>
      <c r="M30" s="1"/>
      <c r="N30" s="1"/>
      <c r="O30" s="1"/>
      <c r="P30" s="1"/>
      <c r="Q30" s="1"/>
      <c r="R30" s="1"/>
      <c r="S30" s="18"/>
      <c r="T30" s="237"/>
      <c r="U30" s="238"/>
      <c r="V30" s="1"/>
    </row>
    <row r="31" spans="1:22" ht="15">
      <c r="A31" s="105">
        <v>41699</v>
      </c>
      <c r="B31" s="101">
        <v>0</v>
      </c>
      <c r="C31" s="101">
        <v>0.88888888888888884</v>
      </c>
      <c r="D31" s="101">
        <v>0.1111111111111111</v>
      </c>
      <c r="E31" s="101">
        <v>0</v>
      </c>
      <c r="F31" s="101">
        <v>0.77777777777777779</v>
      </c>
      <c r="G31" s="101">
        <v>0.22222222222222221</v>
      </c>
      <c r="H31" s="99">
        <f t="shared" si="0"/>
        <v>1</v>
      </c>
      <c r="J31" s="1"/>
      <c r="K31" s="2" t="s">
        <v>109</v>
      </c>
      <c r="L31" s="1"/>
      <c r="M31" s="1"/>
      <c r="N31" s="1"/>
      <c r="O31" s="1"/>
      <c r="P31" s="1"/>
      <c r="Q31" s="1"/>
      <c r="R31" s="1"/>
      <c r="S31" s="18"/>
      <c r="T31" s="237"/>
      <c r="U31" s="238"/>
      <c r="V31" s="1"/>
    </row>
    <row r="32" spans="1:22" ht="15">
      <c r="A32" s="105">
        <v>41791</v>
      </c>
      <c r="B32" s="101">
        <v>8.3333333333333329E-2</v>
      </c>
      <c r="C32" s="101">
        <v>0.83333333333333337</v>
      </c>
      <c r="D32" s="101">
        <v>8.3333333333333329E-2</v>
      </c>
      <c r="E32" s="101">
        <v>8.3333333333333329E-2</v>
      </c>
      <c r="F32" s="101">
        <v>0.83333333333333337</v>
      </c>
      <c r="G32" s="101">
        <v>8.3333333333333329E-2</v>
      </c>
      <c r="H32" s="99">
        <f t="shared" si="0"/>
        <v>1</v>
      </c>
      <c r="J32" s="1"/>
      <c r="K32" s="1" t="s">
        <v>329</v>
      </c>
      <c r="L32" s="1"/>
      <c r="M32" s="1"/>
      <c r="N32" s="1"/>
      <c r="O32" s="1"/>
      <c r="P32" s="1"/>
      <c r="Q32" s="1"/>
      <c r="R32" s="1"/>
      <c r="S32" s="18"/>
      <c r="T32" s="237"/>
      <c r="U32" s="238"/>
      <c r="V32" s="1"/>
    </row>
    <row r="33" spans="1:22" ht="15">
      <c r="A33" s="105">
        <v>41883</v>
      </c>
      <c r="B33" s="101">
        <v>0.1</v>
      </c>
      <c r="C33" s="101">
        <v>0.8</v>
      </c>
      <c r="D33" s="101">
        <v>0.1</v>
      </c>
      <c r="E33" s="101">
        <v>0.1</v>
      </c>
      <c r="F33" s="101">
        <v>0.9</v>
      </c>
      <c r="G33" s="101">
        <v>0</v>
      </c>
      <c r="H33" s="99">
        <f t="shared" si="0"/>
        <v>1</v>
      </c>
      <c r="J33" s="1"/>
      <c r="K33" s="1"/>
      <c r="L33" s="1"/>
      <c r="M33" s="1"/>
      <c r="N33" s="1"/>
      <c r="O33" s="1"/>
      <c r="P33" s="1"/>
      <c r="Q33" s="1"/>
      <c r="R33" s="1"/>
      <c r="S33" s="18"/>
      <c r="T33" s="237"/>
      <c r="U33" s="238"/>
      <c r="V33" s="1"/>
    </row>
    <row r="34" spans="1:22" ht="15">
      <c r="A34" s="105">
        <v>41974</v>
      </c>
      <c r="B34" s="101">
        <v>0.1111111111111111</v>
      </c>
      <c r="C34" s="101">
        <v>0.88888888888888884</v>
      </c>
      <c r="D34" s="101">
        <v>0</v>
      </c>
      <c r="E34" s="101">
        <v>0.22222222222222221</v>
      </c>
      <c r="F34" s="101">
        <v>0.77777777777777779</v>
      </c>
      <c r="G34" s="101">
        <v>0</v>
      </c>
      <c r="H34" s="99">
        <f t="shared" si="0"/>
        <v>1</v>
      </c>
      <c r="J34" s="1"/>
      <c r="K34" s="1"/>
      <c r="L34" s="1"/>
      <c r="M34" s="1"/>
      <c r="N34" s="1"/>
      <c r="O34" s="1"/>
      <c r="P34" s="1"/>
      <c r="Q34" s="1"/>
      <c r="R34" s="1"/>
      <c r="S34" s="18"/>
      <c r="T34" s="237"/>
      <c r="U34" s="238"/>
      <c r="V34" s="1"/>
    </row>
    <row r="35" spans="1:22">
      <c r="A35" s="105">
        <v>42064</v>
      </c>
      <c r="B35" s="101">
        <v>0.2857142857142857</v>
      </c>
      <c r="C35" s="101">
        <v>0.7142857142857143</v>
      </c>
      <c r="D35" s="101">
        <v>0</v>
      </c>
      <c r="E35" s="101">
        <v>0.14285714285714285</v>
      </c>
      <c r="F35" s="101">
        <v>0.8571428571428571</v>
      </c>
      <c r="G35" s="101">
        <v>0</v>
      </c>
      <c r="H35" s="99">
        <f t="shared" si="0"/>
        <v>1</v>
      </c>
      <c r="S35" s="102"/>
      <c r="T35" s="103"/>
      <c r="U35" s="104"/>
    </row>
    <row r="36" spans="1:22">
      <c r="A36" s="105">
        <v>42156</v>
      </c>
      <c r="B36" s="101">
        <v>0.27272727272727271</v>
      </c>
      <c r="C36" s="101">
        <v>0.72727272727272729</v>
      </c>
      <c r="D36" s="101">
        <v>0</v>
      </c>
      <c r="E36" s="101">
        <v>0.45454545454545453</v>
      </c>
      <c r="F36" s="101">
        <v>0.54545454545454541</v>
      </c>
      <c r="G36" s="101">
        <v>0</v>
      </c>
      <c r="H36" s="99">
        <f t="shared" si="0"/>
        <v>1</v>
      </c>
      <c r="S36" s="102"/>
      <c r="T36" s="103"/>
      <c r="U36" s="104"/>
    </row>
    <row r="37" spans="1:22">
      <c r="A37" s="105">
        <v>42248</v>
      </c>
      <c r="B37" s="101">
        <v>0.22222222222222221</v>
      </c>
      <c r="C37" s="101">
        <v>0.77777777777777779</v>
      </c>
      <c r="D37" s="101">
        <v>0</v>
      </c>
      <c r="E37" s="101">
        <v>0.33333333333333331</v>
      </c>
      <c r="F37" s="101">
        <v>0.66666666666666663</v>
      </c>
      <c r="G37" s="101">
        <v>0</v>
      </c>
      <c r="H37" s="99">
        <f t="shared" si="0"/>
        <v>1</v>
      </c>
      <c r="S37" s="102"/>
      <c r="T37" s="103"/>
      <c r="U37" s="104"/>
    </row>
    <row r="38" spans="1:22">
      <c r="A38" s="105">
        <v>42339</v>
      </c>
      <c r="B38" s="101">
        <v>0.2</v>
      </c>
      <c r="C38" s="101">
        <v>0.8</v>
      </c>
      <c r="D38" s="101">
        <v>0</v>
      </c>
      <c r="E38" s="101">
        <v>0.2</v>
      </c>
      <c r="F38" s="101">
        <v>0.8</v>
      </c>
      <c r="G38" s="101">
        <v>0</v>
      </c>
      <c r="H38" s="99">
        <f t="shared" si="0"/>
        <v>1</v>
      </c>
      <c r="S38" s="102"/>
      <c r="T38" s="103"/>
      <c r="U38" s="104"/>
    </row>
    <row r="39" spans="1:22">
      <c r="A39" s="105">
        <v>42430</v>
      </c>
      <c r="B39" s="101">
        <v>0.2857142857142857</v>
      </c>
      <c r="C39" s="101">
        <v>0.5714285714285714</v>
      </c>
      <c r="D39" s="101">
        <v>0.14285714285714285</v>
      </c>
      <c r="E39" s="101">
        <v>0.375</v>
      </c>
      <c r="F39" s="101">
        <v>0.5</v>
      </c>
      <c r="G39" s="101">
        <v>0.125</v>
      </c>
      <c r="H39" s="99">
        <f t="shared" ref="H39:H72" si="1">+SUM(B39:D39)</f>
        <v>1</v>
      </c>
      <c r="S39" s="102"/>
      <c r="T39" s="103"/>
      <c r="U39" s="104"/>
    </row>
    <row r="40" spans="1:22">
      <c r="A40" s="105">
        <v>42522</v>
      </c>
      <c r="B40" s="101">
        <v>0.2857142857142857</v>
      </c>
      <c r="C40" s="101">
        <v>0.7142857142857143</v>
      </c>
      <c r="D40" s="101">
        <v>0</v>
      </c>
      <c r="E40" s="101">
        <v>0.42857142857142855</v>
      </c>
      <c r="F40" s="101">
        <v>0.5714285714285714</v>
      </c>
      <c r="G40" s="101">
        <v>0</v>
      </c>
      <c r="H40" s="99">
        <f t="shared" si="1"/>
        <v>1</v>
      </c>
      <c r="S40" s="102"/>
      <c r="T40" s="103"/>
      <c r="U40" s="104"/>
    </row>
    <row r="41" spans="1:22">
      <c r="A41" s="105">
        <v>42614</v>
      </c>
      <c r="B41" s="101">
        <v>0</v>
      </c>
      <c r="C41" s="101">
        <v>1</v>
      </c>
      <c r="D41" s="101">
        <v>0</v>
      </c>
      <c r="E41" s="101">
        <v>0</v>
      </c>
      <c r="F41" s="101">
        <v>1</v>
      </c>
      <c r="G41" s="101">
        <v>0</v>
      </c>
      <c r="H41" s="99">
        <f t="shared" si="1"/>
        <v>1</v>
      </c>
      <c r="S41" s="102"/>
      <c r="T41" s="103"/>
      <c r="U41" s="104"/>
    </row>
    <row r="42" spans="1:22">
      <c r="A42" s="105">
        <v>42705</v>
      </c>
      <c r="B42" s="101">
        <v>0</v>
      </c>
      <c r="C42" s="101">
        <v>1</v>
      </c>
      <c r="D42" s="101">
        <v>0</v>
      </c>
      <c r="E42" s="101">
        <v>0</v>
      </c>
      <c r="F42" s="101">
        <v>1</v>
      </c>
      <c r="G42" s="101">
        <v>0</v>
      </c>
      <c r="H42" s="99">
        <f t="shared" si="1"/>
        <v>1</v>
      </c>
      <c r="S42" s="102"/>
      <c r="T42" s="103"/>
      <c r="U42" s="104"/>
    </row>
    <row r="43" spans="1:22">
      <c r="A43" s="105">
        <v>42795</v>
      </c>
      <c r="B43" s="101">
        <v>0.375</v>
      </c>
      <c r="C43" s="101">
        <v>0.5</v>
      </c>
      <c r="D43" s="101">
        <v>0.125</v>
      </c>
      <c r="E43" s="101">
        <v>0.25</v>
      </c>
      <c r="F43" s="101">
        <v>0.75</v>
      </c>
      <c r="G43" s="101">
        <v>0</v>
      </c>
      <c r="H43" s="99">
        <f t="shared" si="1"/>
        <v>1</v>
      </c>
      <c r="S43" s="102"/>
      <c r="T43" s="103"/>
      <c r="U43" s="104"/>
    </row>
    <row r="44" spans="1:22">
      <c r="A44" s="105">
        <v>42887</v>
      </c>
      <c r="B44" s="101">
        <v>0</v>
      </c>
      <c r="C44" s="101">
        <v>0.88888888888888884</v>
      </c>
      <c r="D44" s="101">
        <v>0.1111111111111111</v>
      </c>
      <c r="E44" s="101">
        <v>0.1111111111111111</v>
      </c>
      <c r="F44" s="101">
        <v>0.88888888888888884</v>
      </c>
      <c r="G44" s="101">
        <v>0</v>
      </c>
      <c r="H44" s="99">
        <f t="shared" si="1"/>
        <v>1</v>
      </c>
      <c r="S44" s="102"/>
      <c r="T44" s="103"/>
      <c r="U44" s="104"/>
    </row>
    <row r="45" spans="1:22">
      <c r="A45" s="105">
        <v>42979</v>
      </c>
      <c r="B45" s="101">
        <v>0.33333333333333331</v>
      </c>
      <c r="C45" s="101">
        <v>0.55555555555555558</v>
      </c>
      <c r="D45" s="101">
        <v>0.1111111111111111</v>
      </c>
      <c r="E45" s="101">
        <v>0.22222222222222221</v>
      </c>
      <c r="F45" s="101">
        <v>0.77777777777777779</v>
      </c>
      <c r="G45" s="101">
        <v>0</v>
      </c>
      <c r="H45" s="99">
        <f t="shared" si="1"/>
        <v>1</v>
      </c>
      <c r="S45" s="102"/>
      <c r="T45" s="103"/>
      <c r="U45" s="104"/>
    </row>
    <row r="46" spans="1:22">
      <c r="A46" s="105">
        <v>43070</v>
      </c>
      <c r="B46" s="101">
        <v>0.75</v>
      </c>
      <c r="C46" s="101">
        <v>0.25</v>
      </c>
      <c r="D46" s="101">
        <v>0</v>
      </c>
      <c r="E46" s="101">
        <v>0.4</v>
      </c>
      <c r="F46" s="101">
        <v>0.6</v>
      </c>
      <c r="G46" s="101">
        <v>0</v>
      </c>
      <c r="H46" s="99">
        <f t="shared" si="1"/>
        <v>1</v>
      </c>
      <c r="S46" s="102"/>
      <c r="T46" s="103"/>
      <c r="U46" s="104"/>
    </row>
    <row r="47" spans="1:22">
      <c r="A47" s="105">
        <v>43160</v>
      </c>
      <c r="B47" s="101">
        <v>0.14285714285714285</v>
      </c>
      <c r="C47" s="101">
        <v>0.8571428571428571</v>
      </c>
      <c r="D47" s="101">
        <v>0</v>
      </c>
      <c r="E47" s="101">
        <v>0</v>
      </c>
      <c r="F47" s="101">
        <v>0.8571428571428571</v>
      </c>
      <c r="G47" s="101">
        <v>0.14285714285714285</v>
      </c>
      <c r="H47" s="99">
        <f t="shared" si="1"/>
        <v>1</v>
      </c>
      <c r="S47" s="102"/>
      <c r="T47" s="103"/>
      <c r="U47" s="104"/>
    </row>
    <row r="48" spans="1:22">
      <c r="A48" s="105">
        <v>43252</v>
      </c>
      <c r="B48" s="101">
        <v>0.5</v>
      </c>
      <c r="C48" s="101">
        <v>0.5</v>
      </c>
      <c r="D48" s="101">
        <v>0</v>
      </c>
      <c r="E48" s="101">
        <v>0</v>
      </c>
      <c r="F48" s="101">
        <v>1</v>
      </c>
      <c r="G48" s="101">
        <v>0</v>
      </c>
      <c r="H48" s="99">
        <f t="shared" si="1"/>
        <v>1</v>
      </c>
      <c r="S48" s="102"/>
      <c r="T48" s="103"/>
      <c r="U48" s="104"/>
    </row>
    <row r="49" spans="1:21">
      <c r="A49" s="105">
        <v>43344</v>
      </c>
      <c r="B49" s="101">
        <v>0.16666666666666666</v>
      </c>
      <c r="C49" s="101">
        <v>0.83333333333333337</v>
      </c>
      <c r="D49" s="101">
        <v>0</v>
      </c>
      <c r="E49" s="101">
        <v>0</v>
      </c>
      <c r="F49" s="101">
        <v>0.83333333333333337</v>
      </c>
      <c r="G49" s="101">
        <v>0.16666666666666666</v>
      </c>
      <c r="H49" s="99">
        <f t="shared" si="1"/>
        <v>1</v>
      </c>
      <c r="S49" s="102"/>
      <c r="T49" s="103"/>
      <c r="U49" s="104"/>
    </row>
    <row r="50" spans="1:21">
      <c r="A50" s="105">
        <v>43435</v>
      </c>
      <c r="B50" s="101">
        <v>0.2</v>
      </c>
      <c r="C50" s="101">
        <v>0.8</v>
      </c>
      <c r="D50" s="101">
        <v>0</v>
      </c>
      <c r="E50" s="101">
        <v>0</v>
      </c>
      <c r="F50" s="101">
        <v>1</v>
      </c>
      <c r="G50" s="101">
        <v>0</v>
      </c>
      <c r="H50" s="99">
        <f t="shared" si="1"/>
        <v>1</v>
      </c>
      <c r="S50" s="102"/>
      <c r="T50" s="103"/>
      <c r="U50" s="104"/>
    </row>
    <row r="51" spans="1:21">
      <c r="A51" s="105">
        <v>43525</v>
      </c>
      <c r="B51" s="101">
        <v>0</v>
      </c>
      <c r="C51" s="101">
        <v>0.66666666666666663</v>
      </c>
      <c r="D51" s="101">
        <v>0.33333333333333331</v>
      </c>
      <c r="E51" s="101">
        <v>0</v>
      </c>
      <c r="F51" s="101">
        <v>0.66666666666666663</v>
      </c>
      <c r="G51" s="101">
        <v>0.33333333333333331</v>
      </c>
      <c r="H51" s="99">
        <f t="shared" si="1"/>
        <v>1</v>
      </c>
      <c r="S51" s="102"/>
      <c r="T51" s="103"/>
      <c r="U51" s="104"/>
    </row>
    <row r="52" spans="1:21">
      <c r="A52" s="105">
        <v>43617</v>
      </c>
      <c r="B52" s="101">
        <v>0.16666666666666666</v>
      </c>
      <c r="C52" s="101">
        <v>0.66666666666666663</v>
      </c>
      <c r="D52" s="101">
        <v>0.16666666666666666</v>
      </c>
      <c r="E52" s="101">
        <v>0.16666666666666666</v>
      </c>
      <c r="F52" s="101">
        <v>0.66666666666666663</v>
      </c>
      <c r="G52" s="101">
        <v>0.16666666666666666</v>
      </c>
      <c r="H52" s="99">
        <f t="shared" si="1"/>
        <v>0.99999999999999989</v>
      </c>
      <c r="S52" s="102"/>
      <c r="T52" s="103"/>
      <c r="U52" s="104"/>
    </row>
    <row r="53" spans="1:21">
      <c r="A53" s="105">
        <v>43709</v>
      </c>
      <c r="B53" s="101">
        <v>0</v>
      </c>
      <c r="C53" s="101">
        <v>0.75</v>
      </c>
      <c r="D53" s="101">
        <v>0.25</v>
      </c>
      <c r="E53" s="101">
        <v>0</v>
      </c>
      <c r="F53" s="101">
        <v>1</v>
      </c>
      <c r="G53" s="101">
        <v>0</v>
      </c>
      <c r="H53" s="99">
        <f t="shared" si="1"/>
        <v>1</v>
      </c>
      <c r="S53" s="102"/>
      <c r="T53" s="103"/>
      <c r="U53" s="104"/>
    </row>
    <row r="54" spans="1:21">
      <c r="A54" s="105">
        <v>43800</v>
      </c>
      <c r="B54" s="101">
        <v>0</v>
      </c>
      <c r="C54" s="101">
        <v>0.83333333333333348</v>
      </c>
      <c r="D54" s="101">
        <v>0.16666666666666649</v>
      </c>
      <c r="E54" s="101">
        <v>0</v>
      </c>
      <c r="F54" s="101">
        <v>0.83333333333333348</v>
      </c>
      <c r="G54" s="101">
        <v>0.16666666666666649</v>
      </c>
      <c r="H54" s="99">
        <f t="shared" si="1"/>
        <v>1</v>
      </c>
      <c r="I54" s="106"/>
      <c r="S54" s="102"/>
      <c r="T54" s="103"/>
      <c r="U54" s="104"/>
    </row>
    <row r="55" spans="1:21">
      <c r="A55" s="105">
        <v>43891</v>
      </c>
      <c r="B55" s="101">
        <v>0</v>
      </c>
      <c r="C55" s="101">
        <v>0.8571428571428571</v>
      </c>
      <c r="D55" s="101">
        <v>0.1428571428571429</v>
      </c>
      <c r="E55" s="91">
        <v>0.71428571428571397</v>
      </c>
      <c r="F55" s="91">
        <v>0.14285714285714299</v>
      </c>
      <c r="G55" s="91">
        <v>0.14285714285714299</v>
      </c>
      <c r="H55" s="99">
        <f t="shared" si="1"/>
        <v>1</v>
      </c>
      <c r="I55" s="107"/>
      <c r="S55" s="102"/>
      <c r="T55" s="103"/>
      <c r="U55" s="104"/>
    </row>
    <row r="56" spans="1:21">
      <c r="A56" s="105">
        <v>43983</v>
      </c>
      <c r="B56" s="101">
        <v>0</v>
      </c>
      <c r="C56" s="101">
        <v>1</v>
      </c>
      <c r="D56" s="101">
        <v>0</v>
      </c>
      <c r="E56" s="91">
        <v>0</v>
      </c>
      <c r="F56" s="91">
        <v>1</v>
      </c>
      <c r="G56" s="91">
        <v>0</v>
      </c>
      <c r="H56" s="99">
        <f t="shared" si="1"/>
        <v>1</v>
      </c>
      <c r="S56" s="102"/>
      <c r="T56" s="103"/>
      <c r="U56" s="104"/>
    </row>
    <row r="57" spans="1:21">
      <c r="A57" s="105">
        <v>44075</v>
      </c>
      <c r="B57" s="101">
        <v>0</v>
      </c>
      <c r="C57" s="101">
        <v>0.8</v>
      </c>
      <c r="D57" s="101">
        <v>0.2</v>
      </c>
      <c r="E57" s="91">
        <v>0</v>
      </c>
      <c r="F57" s="90">
        <v>0.4</v>
      </c>
      <c r="G57" s="91">
        <v>0.60000000000000009</v>
      </c>
      <c r="H57" s="99">
        <f t="shared" si="1"/>
        <v>1</v>
      </c>
      <c r="S57" s="102"/>
      <c r="T57" s="103"/>
      <c r="U57" s="104"/>
    </row>
    <row r="58" spans="1:21">
      <c r="A58" s="105">
        <v>44166</v>
      </c>
      <c r="B58" s="91">
        <v>0</v>
      </c>
      <c r="C58" s="90">
        <v>0.66666666666666696</v>
      </c>
      <c r="D58" s="91">
        <v>0.33333333333333298</v>
      </c>
      <c r="E58" s="91">
        <v>0</v>
      </c>
      <c r="F58" s="90">
        <v>0.5</v>
      </c>
      <c r="G58" s="90">
        <v>0.5</v>
      </c>
      <c r="H58" s="99">
        <f t="shared" si="1"/>
        <v>1</v>
      </c>
      <c r="S58" s="102"/>
      <c r="T58" s="103"/>
      <c r="U58" s="104"/>
    </row>
    <row r="59" spans="1:21">
      <c r="A59" s="105">
        <v>44256</v>
      </c>
      <c r="B59" s="91">
        <v>0</v>
      </c>
      <c r="C59" s="90">
        <v>0.83333333333333304</v>
      </c>
      <c r="D59" s="90">
        <v>0.16666666666666699</v>
      </c>
      <c r="E59" s="90">
        <v>0</v>
      </c>
      <c r="F59" s="90">
        <v>0.5</v>
      </c>
      <c r="G59" s="90">
        <v>0.5</v>
      </c>
      <c r="H59" s="99">
        <f t="shared" si="1"/>
        <v>1</v>
      </c>
      <c r="I59" s="98"/>
      <c r="S59" s="102"/>
      <c r="T59" s="103"/>
      <c r="U59" s="104"/>
    </row>
    <row r="60" spans="1:21">
      <c r="A60" s="105">
        <v>44348</v>
      </c>
      <c r="B60" s="90">
        <v>0</v>
      </c>
      <c r="C60" s="90">
        <v>0.75</v>
      </c>
      <c r="D60" s="90">
        <v>0.25</v>
      </c>
      <c r="E60" s="90">
        <v>0</v>
      </c>
      <c r="F60" s="90">
        <v>0.5</v>
      </c>
      <c r="G60" s="90">
        <v>0.5</v>
      </c>
      <c r="H60" s="99">
        <f t="shared" si="1"/>
        <v>1</v>
      </c>
      <c r="I60" s="98"/>
      <c r="S60" s="102"/>
      <c r="T60" s="103"/>
      <c r="U60" s="104"/>
    </row>
    <row r="61" spans="1:21">
      <c r="A61" s="105">
        <v>44440</v>
      </c>
      <c r="B61" s="90">
        <v>0</v>
      </c>
      <c r="C61" s="90">
        <v>0.8</v>
      </c>
      <c r="D61" s="90">
        <v>0.2</v>
      </c>
      <c r="E61" s="90">
        <v>0</v>
      </c>
      <c r="F61" s="90">
        <v>0.9</v>
      </c>
      <c r="G61" s="90">
        <v>0.1</v>
      </c>
      <c r="H61" s="99">
        <f t="shared" si="1"/>
        <v>1</v>
      </c>
      <c r="I61" s="98"/>
      <c r="S61" s="102"/>
      <c r="T61" s="103"/>
      <c r="U61" s="104"/>
    </row>
    <row r="62" spans="1:21">
      <c r="A62" s="105">
        <v>44531</v>
      </c>
      <c r="B62" s="90">
        <v>0</v>
      </c>
      <c r="C62" s="90">
        <v>0.88888888888888895</v>
      </c>
      <c r="D62" s="90">
        <v>0.11111111111111099</v>
      </c>
      <c r="E62" s="90">
        <v>0</v>
      </c>
      <c r="F62" s="90">
        <v>0.66666666666666696</v>
      </c>
      <c r="G62" s="90">
        <v>0.33333333333333298</v>
      </c>
      <c r="H62" s="99">
        <f t="shared" si="1"/>
        <v>1</v>
      </c>
      <c r="I62" s="106"/>
      <c r="S62" s="102"/>
      <c r="T62" s="103"/>
      <c r="U62" s="104"/>
    </row>
    <row r="63" spans="1:21">
      <c r="A63" s="105">
        <v>44621</v>
      </c>
      <c r="B63" s="90">
        <v>0</v>
      </c>
      <c r="C63" s="90">
        <v>1</v>
      </c>
      <c r="D63" s="90">
        <v>0</v>
      </c>
      <c r="E63" s="90">
        <v>0</v>
      </c>
      <c r="F63" s="90">
        <v>0.90909090909090895</v>
      </c>
      <c r="G63" s="90">
        <v>9.0909090909090898E-2</v>
      </c>
      <c r="H63" s="99">
        <f t="shared" si="1"/>
        <v>1</v>
      </c>
      <c r="I63" s="106"/>
      <c r="S63" s="102"/>
      <c r="U63" s="104"/>
    </row>
    <row r="64" spans="1:21">
      <c r="A64" s="105">
        <v>44713</v>
      </c>
      <c r="B64" s="90">
        <v>0</v>
      </c>
      <c r="C64" s="90">
        <v>1</v>
      </c>
      <c r="D64" s="90">
        <v>0</v>
      </c>
      <c r="E64" s="90">
        <v>0</v>
      </c>
      <c r="F64" s="90">
        <v>1</v>
      </c>
      <c r="G64" s="90">
        <v>0</v>
      </c>
      <c r="H64" s="99">
        <f t="shared" si="1"/>
        <v>1</v>
      </c>
      <c r="I64" s="98"/>
      <c r="S64" s="102"/>
      <c r="T64" s="103"/>
      <c r="U64" s="104"/>
    </row>
    <row r="65" spans="1:21">
      <c r="A65" s="105">
        <v>44805</v>
      </c>
      <c r="B65" s="90">
        <v>0.1</v>
      </c>
      <c r="C65" s="90">
        <v>0.9</v>
      </c>
      <c r="D65" s="90">
        <v>0</v>
      </c>
      <c r="E65" s="90">
        <v>0.1</v>
      </c>
      <c r="F65" s="90">
        <v>0.9</v>
      </c>
      <c r="G65" s="90">
        <v>0</v>
      </c>
      <c r="H65" s="99">
        <f t="shared" si="1"/>
        <v>1</v>
      </c>
      <c r="I65" s="98"/>
      <c r="S65" s="102"/>
      <c r="T65" s="103"/>
      <c r="U65" s="104"/>
    </row>
    <row r="66" spans="1:21">
      <c r="A66" s="105">
        <v>44896</v>
      </c>
      <c r="B66" s="90">
        <v>0.18181818181818199</v>
      </c>
      <c r="C66" s="90">
        <v>0.81818181818181801</v>
      </c>
      <c r="D66" s="90">
        <v>0</v>
      </c>
      <c r="E66" s="90">
        <v>0.54545454545454497</v>
      </c>
      <c r="F66" s="90">
        <v>0.45454545454545497</v>
      </c>
      <c r="G66" s="90">
        <v>0</v>
      </c>
      <c r="H66" s="99">
        <f t="shared" si="1"/>
        <v>1</v>
      </c>
      <c r="I66" s="98"/>
      <c r="S66" s="102"/>
      <c r="T66" s="103"/>
      <c r="U66" s="104"/>
    </row>
    <row r="67" spans="1:21">
      <c r="A67" s="105">
        <v>44986</v>
      </c>
      <c r="B67" s="90">
        <v>0.5</v>
      </c>
      <c r="C67" s="90">
        <v>0.5</v>
      </c>
      <c r="D67" s="90">
        <v>0</v>
      </c>
      <c r="E67" s="90">
        <v>0.30000000000000004</v>
      </c>
      <c r="F67" s="90">
        <v>0.7</v>
      </c>
      <c r="G67" s="90">
        <v>0</v>
      </c>
      <c r="H67" s="99">
        <f t="shared" si="1"/>
        <v>1</v>
      </c>
      <c r="I67" s="98"/>
      <c r="S67" s="102"/>
      <c r="T67" s="103"/>
      <c r="U67" s="104"/>
    </row>
    <row r="68" spans="1:21">
      <c r="A68" s="105">
        <v>45078</v>
      </c>
      <c r="B68" s="90">
        <v>0.35714285714285737</v>
      </c>
      <c r="C68" s="90">
        <v>0.57142857142857195</v>
      </c>
      <c r="D68" s="90">
        <v>7.1428571428571397E-2</v>
      </c>
      <c r="E68" s="90">
        <v>0.35714285714285737</v>
      </c>
      <c r="F68" s="90">
        <v>0.64285714285714302</v>
      </c>
      <c r="G68" s="90">
        <v>0</v>
      </c>
      <c r="H68" s="99">
        <f t="shared" si="1"/>
        <v>1.0000000000000007</v>
      </c>
      <c r="I68" s="98"/>
      <c r="S68" s="102"/>
      <c r="T68" s="103"/>
      <c r="U68" s="104"/>
    </row>
    <row r="69" spans="1:21">
      <c r="A69" s="105">
        <v>45170</v>
      </c>
      <c r="B69" s="90">
        <v>0.11111111111111099</v>
      </c>
      <c r="C69" s="90">
        <v>0.88888888888888895</v>
      </c>
      <c r="D69" s="90">
        <v>0</v>
      </c>
      <c r="E69" s="90">
        <v>0.33333333333333298</v>
      </c>
      <c r="F69" s="90">
        <v>0.66666666666666696</v>
      </c>
      <c r="G69" s="90">
        <v>0</v>
      </c>
      <c r="H69" s="99">
        <f t="shared" si="1"/>
        <v>1</v>
      </c>
      <c r="I69" s="98"/>
      <c r="S69" s="102"/>
      <c r="T69" s="103"/>
      <c r="U69" s="104"/>
    </row>
    <row r="70" spans="1:21">
      <c r="A70" s="105">
        <v>45261</v>
      </c>
      <c r="B70" s="90">
        <v>0.22222222222222199</v>
      </c>
      <c r="C70" s="90">
        <v>0.66666666666666696</v>
      </c>
      <c r="D70" s="90">
        <v>0.11111111111111099</v>
      </c>
      <c r="E70" s="90">
        <v>0.33333333333333298</v>
      </c>
      <c r="F70" s="90">
        <v>0.66666666666666696</v>
      </c>
      <c r="G70" s="90">
        <v>0</v>
      </c>
      <c r="H70" s="99">
        <f t="shared" si="1"/>
        <v>1</v>
      </c>
      <c r="I70" s="98"/>
      <c r="S70" s="102"/>
      <c r="T70" s="103"/>
      <c r="U70" s="104"/>
    </row>
    <row r="71" spans="1:21">
      <c r="A71" s="105">
        <v>45352</v>
      </c>
      <c r="B71" s="90">
        <v>0.33333333333333298</v>
      </c>
      <c r="C71" s="90">
        <v>0.66666666666666696</v>
      </c>
      <c r="D71" s="90">
        <v>0</v>
      </c>
      <c r="E71" s="90">
        <v>0.3</v>
      </c>
      <c r="F71" s="90">
        <v>0.6</v>
      </c>
      <c r="G71" s="90">
        <v>0.1</v>
      </c>
      <c r="H71" s="99">
        <f t="shared" si="1"/>
        <v>1</v>
      </c>
      <c r="I71" s="98"/>
      <c r="S71" s="102"/>
      <c r="T71" s="103"/>
      <c r="U71" s="104"/>
    </row>
    <row r="72" spans="1:21">
      <c r="A72" s="105">
        <v>45444</v>
      </c>
      <c r="B72" s="90">
        <v>0.18181818181818199</v>
      </c>
      <c r="C72" s="90">
        <v>0.72727272727272696</v>
      </c>
      <c r="D72" s="90">
        <v>9.0909090909090898E-2</v>
      </c>
      <c r="E72" s="90">
        <v>9.0909090909090898E-2</v>
      </c>
      <c r="F72" s="90">
        <v>0.81818181818181801</v>
      </c>
      <c r="G72" s="90">
        <v>9.0909090909090898E-2</v>
      </c>
      <c r="H72" s="99">
        <f t="shared" si="1"/>
        <v>0.99999999999999989</v>
      </c>
      <c r="I72" s="98"/>
      <c r="S72" s="102"/>
      <c r="T72" s="103"/>
      <c r="U72" s="104"/>
    </row>
    <row r="73" spans="1:21">
      <c r="A73" s="105">
        <v>45536</v>
      </c>
      <c r="B73" s="90">
        <v>9.0909090909090898E-2</v>
      </c>
      <c r="C73" s="90">
        <v>0.81818181818181801</v>
      </c>
      <c r="D73" s="90">
        <v>9.0909090909090898E-2</v>
      </c>
      <c r="E73" s="90"/>
      <c r="F73" s="90"/>
      <c r="G73" s="90"/>
      <c r="H73" s="99">
        <f>+SUM(B73:D73)</f>
        <v>0.99999999999999989</v>
      </c>
      <c r="I73" s="98"/>
      <c r="S73" s="102"/>
      <c r="T73" s="103"/>
      <c r="U73" s="104"/>
    </row>
    <row r="74" spans="1:21">
      <c r="B74" s="12"/>
      <c r="C74" s="121"/>
      <c r="D74" s="122"/>
      <c r="E74" s="122"/>
      <c r="F74" s="122"/>
      <c r="G74" s="122"/>
      <c r="H74" s="122"/>
      <c r="I74" s="123"/>
      <c r="S74" s="102"/>
      <c r="T74" s="103"/>
      <c r="U74" s="104"/>
    </row>
    <row r="75" spans="1:21">
      <c r="B75" s="12"/>
      <c r="C75" s="121"/>
      <c r="D75" s="122"/>
      <c r="E75" s="122"/>
      <c r="F75" s="122"/>
      <c r="G75" s="122"/>
      <c r="H75" s="122"/>
      <c r="I75" s="123"/>
      <c r="S75" s="102"/>
      <c r="T75" s="103"/>
      <c r="U75" s="104"/>
    </row>
    <row r="76" spans="1:21">
      <c r="B76" s="12"/>
      <c r="C76" s="121"/>
      <c r="D76" s="122"/>
      <c r="E76" s="122"/>
      <c r="F76" s="122"/>
      <c r="G76" s="122"/>
      <c r="H76" s="122"/>
      <c r="I76" s="123"/>
      <c r="S76" s="102"/>
      <c r="T76" s="103"/>
      <c r="U76" s="104"/>
    </row>
    <row r="77" spans="1:21">
      <c r="B77" s="12"/>
      <c r="C77" s="121"/>
      <c r="D77" s="122"/>
      <c r="E77" s="122"/>
      <c r="F77" s="122"/>
      <c r="G77" s="122"/>
      <c r="H77" s="122"/>
      <c r="I77" s="123"/>
      <c r="S77" s="102"/>
      <c r="T77" s="103"/>
      <c r="U77" s="104"/>
    </row>
    <row r="78" spans="1:21">
      <c r="B78" s="12"/>
      <c r="C78" s="121"/>
      <c r="D78" s="122"/>
      <c r="E78" s="122"/>
      <c r="F78" s="122"/>
      <c r="G78" s="122"/>
      <c r="H78" s="122"/>
      <c r="I78" s="123"/>
      <c r="S78" s="102"/>
      <c r="T78" s="103"/>
      <c r="U78" s="104"/>
    </row>
    <row r="79" spans="1:21">
      <c r="B79" s="12"/>
      <c r="C79" s="43"/>
      <c r="D79" s="124"/>
      <c r="E79" s="124"/>
      <c r="F79" s="124"/>
      <c r="G79" s="122"/>
      <c r="H79" s="122"/>
      <c r="I79" s="123"/>
      <c r="S79" s="102"/>
      <c r="T79" s="103"/>
      <c r="U79" s="104"/>
    </row>
    <row r="80" spans="1:21">
      <c r="B80" s="12"/>
      <c r="C80" s="121"/>
      <c r="D80" s="124"/>
      <c r="E80" s="124"/>
      <c r="F80" s="124"/>
      <c r="G80" s="124"/>
      <c r="H80" s="124"/>
      <c r="I80" s="125"/>
      <c r="S80" s="102"/>
      <c r="U80" s="104"/>
    </row>
    <row r="81" spans="1:21">
      <c r="B81" s="12"/>
      <c r="C81" s="43"/>
      <c r="D81" s="124"/>
      <c r="E81" s="124"/>
      <c r="F81" s="124"/>
      <c r="G81" s="124"/>
      <c r="H81" s="124"/>
      <c r="I81" s="125"/>
      <c r="U81" s="104"/>
    </row>
    <row r="82" spans="1:21">
      <c r="B82" s="12"/>
      <c r="C82" s="43"/>
      <c r="D82" s="124"/>
      <c r="E82" s="124"/>
      <c r="F82" s="124"/>
      <c r="G82" s="124"/>
      <c r="H82" s="124"/>
      <c r="I82" s="125"/>
    </row>
    <row r="83" spans="1:21">
      <c r="C83" s="121"/>
      <c r="D83" s="126"/>
      <c r="E83" s="126"/>
      <c r="F83" s="126"/>
      <c r="G83" s="126"/>
      <c r="H83" s="126"/>
      <c r="I83" s="127"/>
      <c r="T83" s="290"/>
      <c r="U83" s="290"/>
    </row>
    <row r="84" spans="1:21">
      <c r="C84" s="81"/>
      <c r="D84" s="12"/>
      <c r="E84" s="12"/>
      <c r="F84" s="12"/>
      <c r="G84" s="124"/>
      <c r="H84" s="124"/>
      <c r="I84" s="125"/>
      <c r="T84" s="100"/>
      <c r="U84" s="100"/>
    </row>
    <row r="85" spans="1:21">
      <c r="C85" s="81"/>
      <c r="D85" s="12"/>
      <c r="E85" s="12"/>
      <c r="F85" s="12"/>
      <c r="G85" s="12"/>
      <c r="H85" s="12"/>
      <c r="S85" s="102"/>
      <c r="T85" s="103"/>
      <c r="U85" s="104"/>
    </row>
    <row r="86" spans="1:21">
      <c r="B86" s="82"/>
      <c r="C86" s="81"/>
      <c r="D86" s="117"/>
      <c r="E86" s="117"/>
      <c r="F86" s="117"/>
      <c r="G86" s="117"/>
      <c r="H86" s="117"/>
      <c r="I86" s="118"/>
      <c r="S86" s="102"/>
      <c r="T86" s="103"/>
      <c r="U86" s="104"/>
    </row>
    <row r="87" spans="1:21">
      <c r="A87" s="113"/>
      <c r="B87" s="114"/>
      <c r="C87" s="12"/>
      <c r="D87" s="119"/>
      <c r="E87" s="119"/>
      <c r="F87" s="119"/>
      <c r="G87" s="119"/>
      <c r="H87" s="119"/>
      <c r="I87" s="120"/>
      <c r="S87" s="102"/>
      <c r="T87" s="103"/>
      <c r="U87" s="104"/>
    </row>
    <row r="88" spans="1:21">
      <c r="A88" s="113"/>
      <c r="B88" s="115"/>
      <c r="C88" s="121"/>
      <c r="D88" s="90"/>
      <c r="E88" s="90"/>
      <c r="F88" s="90"/>
      <c r="G88" s="12"/>
      <c r="H88" s="12"/>
      <c r="S88" s="102"/>
      <c r="T88" s="103"/>
      <c r="U88" s="104"/>
    </row>
    <row r="89" spans="1:21">
      <c r="A89" s="113"/>
      <c r="B89" s="12"/>
      <c r="C89" s="121"/>
      <c r="D89" s="90"/>
      <c r="E89" s="90"/>
      <c r="F89" s="90"/>
      <c r="G89" s="90"/>
      <c r="H89" s="90"/>
      <c r="I89" s="98"/>
      <c r="S89" s="102"/>
      <c r="T89" s="103"/>
      <c r="U89" s="104"/>
    </row>
    <row r="90" spans="1:21">
      <c r="A90" s="113"/>
      <c r="C90" s="128"/>
      <c r="D90" s="98"/>
      <c r="E90" s="98"/>
      <c r="F90" s="98"/>
      <c r="G90" s="98"/>
      <c r="H90" s="98"/>
      <c r="I90" s="98"/>
      <c r="S90" s="102"/>
      <c r="T90" s="103"/>
      <c r="U90" s="104"/>
    </row>
    <row r="91" spans="1:21">
      <c r="C91" s="128"/>
      <c r="D91" s="98"/>
      <c r="E91" s="98"/>
      <c r="F91" s="98"/>
      <c r="G91" s="98"/>
      <c r="H91" s="98"/>
      <c r="I91" s="98"/>
      <c r="S91" s="102"/>
      <c r="T91" s="103"/>
      <c r="U91" s="104"/>
    </row>
    <row r="92" spans="1:21">
      <c r="C92" s="128"/>
      <c r="D92" s="98"/>
      <c r="E92" s="98"/>
      <c r="F92" s="98"/>
      <c r="G92" s="98"/>
      <c r="H92" s="98"/>
      <c r="I92" s="98"/>
      <c r="S92" s="102"/>
      <c r="T92" s="103"/>
      <c r="U92" s="104"/>
    </row>
    <row r="93" spans="1:21">
      <c r="C93" s="128"/>
      <c r="D93" s="98"/>
      <c r="E93" s="98"/>
      <c r="F93" s="98"/>
      <c r="G93" s="98"/>
      <c r="H93" s="98"/>
      <c r="I93" s="98"/>
      <c r="S93" s="102"/>
      <c r="T93" s="103"/>
      <c r="U93" s="104"/>
    </row>
    <row r="94" spans="1:21">
      <c r="C94" s="128"/>
      <c r="D94" s="98"/>
      <c r="E94" s="98"/>
      <c r="F94" s="98"/>
      <c r="G94" s="98"/>
      <c r="H94" s="98"/>
      <c r="I94" s="98"/>
      <c r="S94" s="102"/>
      <c r="T94" s="103"/>
      <c r="U94" s="104"/>
    </row>
    <row r="95" spans="1:21">
      <c r="C95" s="128"/>
      <c r="D95" s="98"/>
      <c r="E95" s="98"/>
      <c r="F95" s="98"/>
      <c r="G95" s="98"/>
      <c r="H95" s="98"/>
      <c r="I95" s="98"/>
      <c r="S95" s="102"/>
      <c r="T95" s="103"/>
      <c r="U95" s="104"/>
    </row>
    <row r="96" spans="1:21">
      <c r="C96" s="128"/>
      <c r="D96" s="98"/>
      <c r="E96" s="98"/>
      <c r="F96" s="98"/>
      <c r="G96" s="98"/>
      <c r="H96" s="98"/>
      <c r="I96" s="98"/>
      <c r="S96" s="102"/>
      <c r="U96" s="104"/>
    </row>
    <row r="97" spans="3:21">
      <c r="C97" s="97"/>
      <c r="D97" s="113"/>
      <c r="E97" s="113"/>
      <c r="F97" s="113"/>
      <c r="G97" s="98"/>
      <c r="H97" s="98"/>
      <c r="I97" s="98"/>
      <c r="U97" s="104"/>
    </row>
    <row r="98" spans="3:21">
      <c r="C98" s="128"/>
      <c r="D98" s="113"/>
      <c r="E98" s="113"/>
      <c r="F98" s="113"/>
      <c r="G98" s="113"/>
      <c r="H98" s="113"/>
      <c r="I98" s="113"/>
    </row>
    <row r="99" spans="3:21">
      <c r="C99" s="97"/>
      <c r="D99" s="113"/>
      <c r="E99" s="113"/>
      <c r="F99" s="113"/>
      <c r="G99" s="113"/>
      <c r="H99" s="113"/>
      <c r="I99" s="113"/>
    </row>
    <row r="100" spans="3:21">
      <c r="C100" s="97"/>
      <c r="D100" s="113"/>
      <c r="E100" s="113"/>
      <c r="F100" s="113"/>
      <c r="G100" s="113"/>
      <c r="H100" s="113"/>
      <c r="I100" s="113"/>
    </row>
    <row r="101" spans="3:21">
      <c r="C101" s="128"/>
      <c r="D101" s="127"/>
      <c r="E101" s="127"/>
      <c r="F101" s="127"/>
      <c r="G101" s="127"/>
      <c r="H101" s="127"/>
      <c r="I101" s="127"/>
    </row>
  </sheetData>
  <mergeCells count="7">
    <mergeCell ref="T83:U83"/>
    <mergeCell ref="A1:H1"/>
    <mergeCell ref="A4:H4"/>
    <mergeCell ref="B5:D5"/>
    <mergeCell ref="E5:G5"/>
    <mergeCell ref="T6:U6"/>
    <mergeCell ref="T23:U23"/>
  </mergeCells>
  <pageMargins left="0.7" right="0.7" top="0.75" bottom="0.75" header="0.3" footer="0.3"/>
  <pageSetup scale="4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100"/>
  <sheetViews>
    <sheetView showGridLines="0" view="pageBreakPreview" topLeftCell="A50" zoomScale="80" zoomScaleNormal="85" zoomScaleSheetLayoutView="80" workbookViewId="0">
      <selection activeCell="D76" sqref="D75:D76"/>
    </sheetView>
  </sheetViews>
  <sheetFormatPr baseColWidth="10" defaultColWidth="11.42578125" defaultRowHeight="14.25"/>
  <cols>
    <col min="1" max="5" width="19.7109375" style="95" customWidth="1"/>
    <col min="6" max="6" width="30.7109375" style="95" customWidth="1"/>
    <col min="7" max="7" width="17.85546875" style="95" bestFit="1" customWidth="1"/>
    <col min="8" max="8" width="25.42578125" style="95" bestFit="1" customWidth="1"/>
    <col min="9" max="9" width="11.42578125" style="95"/>
    <col min="10" max="10" width="12.42578125" style="95" bestFit="1" customWidth="1"/>
    <col min="11" max="11" width="13.85546875" style="95" bestFit="1" customWidth="1"/>
    <col min="12" max="20" width="11.42578125" style="95"/>
    <col min="21" max="21" width="7.42578125" style="95" customWidth="1"/>
    <col min="22" max="27" width="11.42578125" style="95"/>
    <col min="28" max="28" width="20" style="95" bestFit="1" customWidth="1"/>
    <col min="29" max="29" width="22.7109375" style="95" customWidth="1"/>
    <col min="30" max="16384" width="11.42578125" style="95"/>
  </cols>
  <sheetData>
    <row r="1" spans="1:29" s="94" customFormat="1" ht="15" customHeight="1">
      <c r="A1" s="295" t="s">
        <v>125</v>
      </c>
      <c r="B1" s="295"/>
      <c r="C1" s="295"/>
      <c r="D1" s="295"/>
      <c r="E1" s="295"/>
      <c r="F1" s="295"/>
      <c r="G1" s="295"/>
      <c r="H1" s="295"/>
    </row>
    <row r="2" spans="1:29">
      <c r="B2" s="95" t="s">
        <v>118</v>
      </c>
    </row>
    <row r="3" spans="1:29" ht="15">
      <c r="A3" s="95" t="s">
        <v>2</v>
      </c>
      <c r="B3" s="163" t="s">
        <v>126</v>
      </c>
      <c r="C3" s="163" t="s">
        <v>127</v>
      </c>
    </row>
    <row r="4" spans="1:29" ht="18">
      <c r="B4" s="296" t="s">
        <v>128</v>
      </c>
      <c r="C4" s="296"/>
      <c r="D4" s="296"/>
      <c r="E4" s="296"/>
      <c r="F4" s="296"/>
      <c r="G4" s="29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AB4" s="290"/>
      <c r="AC4" s="290"/>
    </row>
    <row r="5" spans="1:29" ht="15">
      <c r="B5" s="290" t="s">
        <v>101</v>
      </c>
      <c r="C5" s="290"/>
      <c r="D5" s="290"/>
      <c r="E5" s="290" t="s">
        <v>102</v>
      </c>
      <c r="F5" s="290"/>
      <c r="G5" s="290"/>
      <c r="K5" s="8" t="s">
        <v>129</v>
      </c>
      <c r="L5" s="1"/>
      <c r="M5" s="1"/>
      <c r="N5" s="1"/>
      <c r="O5" s="1"/>
      <c r="P5" s="1"/>
      <c r="Q5" s="1"/>
      <c r="R5" s="1"/>
      <c r="S5" s="1"/>
      <c r="T5" s="1"/>
      <c r="U5" s="1"/>
      <c r="AB5" s="100"/>
      <c r="AC5" s="100"/>
    </row>
    <row r="6" spans="1:29" ht="15">
      <c r="A6" s="95" t="s">
        <v>124</v>
      </c>
      <c r="B6" s="185" t="s">
        <v>103</v>
      </c>
      <c r="C6" s="185" t="s">
        <v>104</v>
      </c>
      <c r="D6" s="185" t="s">
        <v>105</v>
      </c>
      <c r="E6" s="185" t="s">
        <v>103</v>
      </c>
      <c r="F6" s="185" t="s">
        <v>104</v>
      </c>
      <c r="G6" s="185" t="s">
        <v>105</v>
      </c>
      <c r="H6" s="96" t="s">
        <v>114</v>
      </c>
      <c r="K6" s="8" t="s">
        <v>130</v>
      </c>
      <c r="L6" s="1"/>
      <c r="M6" s="1"/>
      <c r="N6" s="1"/>
      <c r="O6" s="1"/>
      <c r="P6" s="1"/>
      <c r="Q6" s="1"/>
      <c r="R6" s="1"/>
      <c r="S6" s="1"/>
      <c r="T6" s="1"/>
      <c r="U6" s="1"/>
      <c r="AA6" s="102"/>
      <c r="AB6" s="103"/>
      <c r="AC6" s="104"/>
    </row>
    <row r="7" spans="1:29" ht="15">
      <c r="A7" s="97">
        <v>39539</v>
      </c>
      <c r="B7" s="101">
        <v>0.42857139999999999</v>
      </c>
      <c r="C7" s="101">
        <v>0.57142859999999995</v>
      </c>
      <c r="D7" s="101">
        <v>0</v>
      </c>
      <c r="E7" s="129"/>
      <c r="F7" s="129"/>
      <c r="G7" s="129"/>
      <c r="H7" s="99">
        <f t="shared" ref="H7:H73" si="0">+SUM(B7:D7)</f>
        <v>1</v>
      </c>
      <c r="K7" s="224" t="s">
        <v>108</v>
      </c>
      <c r="L7" s="1"/>
      <c r="M7" s="1"/>
      <c r="N7" s="1"/>
      <c r="O7" s="1"/>
      <c r="P7" s="1"/>
      <c r="Q7" s="1"/>
      <c r="R7" s="1"/>
      <c r="S7" s="1"/>
      <c r="T7" s="1"/>
      <c r="U7" s="1"/>
      <c r="AA7" s="102"/>
      <c r="AB7" s="103"/>
      <c r="AC7" s="104"/>
    </row>
    <row r="8" spans="1:29" ht="15">
      <c r="A8" s="97">
        <v>39630</v>
      </c>
      <c r="B8" s="101">
        <v>0.2</v>
      </c>
      <c r="C8" s="101">
        <v>0.73333329999999997</v>
      </c>
      <c r="D8" s="101">
        <v>6.6666669999999997E-2</v>
      </c>
      <c r="E8" s="101"/>
      <c r="F8" s="101"/>
      <c r="G8" s="101"/>
      <c r="H8" s="99">
        <f t="shared" si="0"/>
        <v>0.99999996999999996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AA8" s="102"/>
      <c r="AB8" s="103"/>
      <c r="AC8" s="104"/>
    </row>
    <row r="9" spans="1:29" ht="15">
      <c r="A9" s="97">
        <v>39722</v>
      </c>
      <c r="B9" s="101">
        <v>0.23529410000000001</v>
      </c>
      <c r="C9" s="101">
        <v>0.76470590000000005</v>
      </c>
      <c r="D9" s="101">
        <v>0</v>
      </c>
      <c r="E9" s="101"/>
      <c r="F9" s="101"/>
      <c r="G9" s="101"/>
      <c r="H9" s="99">
        <f t="shared" si="0"/>
        <v>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AA9" s="102"/>
      <c r="AB9" s="103"/>
      <c r="AC9" s="104"/>
    </row>
    <row r="10" spans="1:29" ht="15">
      <c r="A10" s="97">
        <v>39783</v>
      </c>
      <c r="B10" s="101">
        <v>0.35700000000000004</v>
      </c>
      <c r="C10" s="101">
        <v>0.64300000000000002</v>
      </c>
      <c r="D10" s="101">
        <v>0</v>
      </c>
      <c r="E10" s="101"/>
      <c r="F10" s="101"/>
      <c r="G10" s="101"/>
      <c r="H10" s="99">
        <f t="shared" si="0"/>
        <v>1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AA10" s="102"/>
      <c r="AB10" s="103"/>
      <c r="AC10" s="104"/>
    </row>
    <row r="11" spans="1:29" ht="15">
      <c r="A11" s="97">
        <v>39873</v>
      </c>
      <c r="B11" s="101">
        <v>0.55600000000000005</v>
      </c>
      <c r="C11" s="101">
        <v>0.44400000000000001</v>
      </c>
      <c r="D11" s="101">
        <v>0</v>
      </c>
      <c r="E11" s="101"/>
      <c r="F11" s="101"/>
      <c r="G11" s="101"/>
      <c r="H11" s="99">
        <f t="shared" si="0"/>
        <v>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AA11" s="102"/>
      <c r="AB11" s="103"/>
      <c r="AC11" s="104"/>
    </row>
    <row r="12" spans="1:29" ht="15">
      <c r="A12" s="97">
        <v>39965</v>
      </c>
      <c r="B12" s="101">
        <v>0.36799999999999999</v>
      </c>
      <c r="C12" s="101">
        <v>0.63200000000000001</v>
      </c>
      <c r="D12" s="101">
        <v>0</v>
      </c>
      <c r="E12" s="101"/>
      <c r="F12" s="101"/>
      <c r="G12" s="101"/>
      <c r="H12" s="99">
        <f t="shared" si="0"/>
        <v>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AA12" s="102"/>
      <c r="AB12" s="103"/>
      <c r="AC12" s="104"/>
    </row>
    <row r="13" spans="1:29" ht="15">
      <c r="A13" s="97">
        <v>40057</v>
      </c>
      <c r="B13" s="101">
        <v>0.44400000000000001</v>
      </c>
      <c r="C13" s="101">
        <v>0.55600000000000005</v>
      </c>
      <c r="D13" s="101">
        <v>0</v>
      </c>
      <c r="E13" s="101"/>
      <c r="F13" s="101"/>
      <c r="G13" s="101"/>
      <c r="H13" s="99">
        <f t="shared" si="0"/>
        <v>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AA13" s="102"/>
      <c r="AB13" s="103"/>
      <c r="AC13" s="104"/>
    </row>
    <row r="14" spans="1:29" ht="15">
      <c r="A14" s="97">
        <v>40148</v>
      </c>
      <c r="B14" s="101">
        <v>0.29399999999999998</v>
      </c>
      <c r="C14" s="101">
        <v>0.70599999999999996</v>
      </c>
      <c r="D14" s="101">
        <v>0</v>
      </c>
      <c r="E14" s="101"/>
      <c r="F14" s="101"/>
      <c r="G14" s="101"/>
      <c r="H14" s="99">
        <f t="shared" si="0"/>
        <v>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AA14" s="102"/>
      <c r="AB14" s="103"/>
      <c r="AC14" s="104"/>
    </row>
    <row r="15" spans="1:29" ht="15">
      <c r="A15" s="97">
        <v>40238</v>
      </c>
      <c r="B15" s="101">
        <v>0.16699999999999998</v>
      </c>
      <c r="C15" s="101">
        <v>0.83299999999999996</v>
      </c>
      <c r="D15" s="101">
        <v>0</v>
      </c>
      <c r="E15" s="101"/>
      <c r="F15" s="101"/>
      <c r="G15" s="101"/>
      <c r="H15" s="99">
        <f t="shared" si="0"/>
        <v>1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AA15" s="102"/>
      <c r="AB15" s="103"/>
      <c r="AC15" s="104"/>
    </row>
    <row r="16" spans="1:29" ht="15">
      <c r="A16" s="97">
        <v>40330</v>
      </c>
      <c r="B16" s="101">
        <v>0.27777777777777779</v>
      </c>
      <c r="C16" s="101">
        <v>0.72222222222222221</v>
      </c>
      <c r="D16" s="101">
        <v>0</v>
      </c>
      <c r="E16" s="101"/>
      <c r="F16" s="101"/>
      <c r="G16" s="101"/>
      <c r="H16" s="99">
        <f t="shared" si="0"/>
        <v>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AA16" s="102"/>
      <c r="AB16" s="103"/>
      <c r="AC16" s="104"/>
    </row>
    <row r="17" spans="1:29" ht="15">
      <c r="A17" s="97">
        <v>40422</v>
      </c>
      <c r="B17" s="101">
        <v>0.21052631578947367</v>
      </c>
      <c r="C17" s="101">
        <v>0.78947368421052633</v>
      </c>
      <c r="D17" s="101">
        <v>0</v>
      </c>
      <c r="E17" s="101"/>
      <c r="F17" s="101"/>
      <c r="G17" s="101"/>
      <c r="H17" s="99">
        <f t="shared" si="0"/>
        <v>1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AA17" s="102"/>
      <c r="AC17" s="104"/>
    </row>
    <row r="18" spans="1:29" ht="15">
      <c r="A18" s="97">
        <v>40513</v>
      </c>
      <c r="B18" s="101">
        <v>0.29411764705882354</v>
      </c>
      <c r="C18" s="101">
        <v>0.6470588235294118</v>
      </c>
      <c r="D18" s="101">
        <v>5.8823529411764705E-2</v>
      </c>
      <c r="E18" s="101">
        <f>B23/SUM($B$23:$D$23)</f>
        <v>0.23076923076923078</v>
      </c>
      <c r="F18" s="101">
        <f t="shared" ref="F18:G18" si="1">C23/SUM($B$23:$D$23)</f>
        <v>0.76923076923076927</v>
      </c>
      <c r="G18" s="101">
        <f t="shared" si="1"/>
        <v>0</v>
      </c>
      <c r="H18" s="99">
        <f t="shared" si="0"/>
        <v>1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AA18" s="102"/>
      <c r="AC18" s="104"/>
    </row>
    <row r="19" spans="1:29" ht="15">
      <c r="A19" s="97">
        <v>40603</v>
      </c>
      <c r="B19" s="101">
        <v>0.10526315789473684</v>
      </c>
      <c r="C19" s="101">
        <v>0.68421052631578949</v>
      </c>
      <c r="D19" s="101">
        <v>0.21052631578947367</v>
      </c>
      <c r="E19" s="101"/>
      <c r="F19" s="101"/>
      <c r="G19" s="101"/>
      <c r="H19" s="99">
        <f t="shared" si="0"/>
        <v>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9" ht="15">
      <c r="A20" s="97">
        <v>40695</v>
      </c>
      <c r="B20" s="101">
        <v>0.16666666666666666</v>
      </c>
      <c r="C20" s="101">
        <v>0.72222222222222221</v>
      </c>
      <c r="D20" s="101">
        <v>0.1111111111111111</v>
      </c>
      <c r="E20" s="101"/>
      <c r="F20" s="101"/>
      <c r="G20" s="101"/>
      <c r="H20" s="99">
        <f t="shared" si="0"/>
        <v>1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9" ht="15">
      <c r="A21" s="97">
        <v>40787</v>
      </c>
      <c r="B21" s="101">
        <v>0.23809523809523808</v>
      </c>
      <c r="C21" s="101">
        <v>0.66666666666666663</v>
      </c>
      <c r="D21" s="101">
        <v>9.5238095238095233E-2</v>
      </c>
      <c r="E21" s="101"/>
      <c r="F21" s="101"/>
      <c r="G21" s="101"/>
      <c r="H21" s="99">
        <f t="shared" si="0"/>
        <v>0.99999999999999989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AB21" s="290"/>
      <c r="AC21" s="290"/>
    </row>
    <row r="22" spans="1:29" ht="15">
      <c r="A22" s="97">
        <v>40878</v>
      </c>
      <c r="B22" s="101">
        <v>0.14285714285714285</v>
      </c>
      <c r="C22" s="101">
        <v>0.80952380952380953</v>
      </c>
      <c r="D22" s="101">
        <v>4.7619047619047616E-2</v>
      </c>
      <c r="E22" s="101"/>
      <c r="F22" s="101"/>
      <c r="G22" s="101"/>
      <c r="H22" s="99">
        <f t="shared" si="0"/>
        <v>1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AB22" s="100"/>
      <c r="AC22" s="100"/>
    </row>
    <row r="23" spans="1:29" ht="15">
      <c r="A23" s="97">
        <v>40969</v>
      </c>
      <c r="B23" s="101">
        <v>0.23076923076923075</v>
      </c>
      <c r="C23" s="101">
        <v>0.76923076923076916</v>
      </c>
      <c r="D23" s="101">
        <v>0</v>
      </c>
      <c r="E23" s="101">
        <v>0.19047619047619047</v>
      </c>
      <c r="F23" s="101">
        <v>0.76190476190476186</v>
      </c>
      <c r="G23" s="101">
        <v>4.7619047619047616E-2</v>
      </c>
      <c r="H23" s="99">
        <f t="shared" si="0"/>
        <v>0.99999999999999989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AA23" s="102"/>
      <c r="AB23" s="103"/>
      <c r="AC23" s="104"/>
    </row>
    <row r="24" spans="1:29" ht="15">
      <c r="A24" s="105">
        <v>41061</v>
      </c>
      <c r="B24" s="101">
        <v>0.45419847328244273</v>
      </c>
      <c r="C24" s="101">
        <v>0.54580152671755733</v>
      </c>
      <c r="D24" s="101">
        <v>0</v>
      </c>
      <c r="E24" s="101">
        <v>0.36363636363636365</v>
      </c>
      <c r="F24" s="101">
        <v>0.63636363636363635</v>
      </c>
      <c r="G24" s="101">
        <v>0</v>
      </c>
      <c r="H24" s="99">
        <f t="shared" si="0"/>
        <v>1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AA24" s="102"/>
      <c r="AB24" s="103"/>
      <c r="AC24" s="104"/>
    </row>
    <row r="25" spans="1:29" ht="15">
      <c r="A25" s="105">
        <v>41153</v>
      </c>
      <c r="B25" s="101">
        <v>0.5</v>
      </c>
      <c r="C25" s="101">
        <v>0.33300000000000002</v>
      </c>
      <c r="D25" s="101">
        <v>0.16699999999999998</v>
      </c>
      <c r="E25" s="101">
        <v>0.5</v>
      </c>
      <c r="F25" s="101">
        <v>0.42</v>
      </c>
      <c r="G25" s="101">
        <v>0.08</v>
      </c>
      <c r="H25" s="99">
        <f t="shared" si="0"/>
        <v>1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AA25" s="102"/>
      <c r="AB25" s="103"/>
      <c r="AC25" s="104"/>
    </row>
    <row r="26" spans="1:29" ht="15">
      <c r="A26" s="105">
        <v>41244</v>
      </c>
      <c r="B26" s="101">
        <v>0.38447319778188549</v>
      </c>
      <c r="C26" s="101">
        <v>0.61552680221811462</v>
      </c>
      <c r="D26" s="101">
        <v>0</v>
      </c>
      <c r="E26" s="101">
        <v>0.38500000000000001</v>
      </c>
      <c r="F26" s="101">
        <v>0.61499999999999999</v>
      </c>
      <c r="G26" s="101">
        <v>0</v>
      </c>
      <c r="H26" s="99">
        <f t="shared" si="0"/>
        <v>1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AA26" s="102"/>
      <c r="AB26" s="103"/>
      <c r="AC26" s="104"/>
    </row>
    <row r="27" spans="1:29" ht="15">
      <c r="A27" s="105">
        <v>41334</v>
      </c>
      <c r="B27" s="101">
        <v>0.5</v>
      </c>
      <c r="C27" s="101">
        <v>0.41699999999999998</v>
      </c>
      <c r="D27" s="101">
        <v>8.3000000000000004E-2</v>
      </c>
      <c r="E27" s="101">
        <v>0.41699999999999998</v>
      </c>
      <c r="F27" s="101">
        <v>0.5</v>
      </c>
      <c r="G27" s="101">
        <v>8.3000000000000004E-2</v>
      </c>
      <c r="H27" s="99">
        <f t="shared" si="0"/>
        <v>1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AA27" s="102"/>
      <c r="AB27" s="103"/>
      <c r="AC27" s="104"/>
    </row>
    <row r="28" spans="1:29" ht="15">
      <c r="A28" s="105">
        <v>41426</v>
      </c>
      <c r="B28" s="101">
        <v>0.44444444444444442</v>
      </c>
      <c r="C28" s="101">
        <v>0.55555555555555558</v>
      </c>
      <c r="D28" s="101">
        <v>0</v>
      </c>
      <c r="E28" s="101">
        <v>0.33333333333333331</v>
      </c>
      <c r="F28" s="101">
        <v>0.66666666666666663</v>
      </c>
      <c r="G28" s="101">
        <v>0</v>
      </c>
      <c r="H28" s="99">
        <f t="shared" si="0"/>
        <v>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AA28" s="102"/>
      <c r="AB28" s="103"/>
      <c r="AC28" s="104"/>
    </row>
    <row r="29" spans="1:29" ht="15">
      <c r="A29" s="105">
        <v>41518</v>
      </c>
      <c r="B29" s="101">
        <v>0.33333333333333331</v>
      </c>
      <c r="C29" s="101">
        <v>0.66666666666666663</v>
      </c>
      <c r="D29" s="101">
        <v>0</v>
      </c>
      <c r="E29" s="101">
        <v>0.25</v>
      </c>
      <c r="F29" s="101">
        <v>0.5</v>
      </c>
      <c r="G29" s="101">
        <v>0.25</v>
      </c>
      <c r="H29" s="99">
        <f t="shared" si="0"/>
        <v>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AA29" s="102"/>
      <c r="AB29" s="103"/>
      <c r="AC29" s="104"/>
    </row>
    <row r="30" spans="1:29" ht="15">
      <c r="A30" s="105">
        <v>41609</v>
      </c>
      <c r="B30" s="101">
        <v>0.42857142857142855</v>
      </c>
      <c r="C30" s="101">
        <v>0.5714285714285714</v>
      </c>
      <c r="D30" s="101">
        <v>0</v>
      </c>
      <c r="E30" s="101">
        <v>0.5714285714285714</v>
      </c>
      <c r="F30" s="101">
        <v>0.42857142857142855</v>
      </c>
      <c r="G30" s="101">
        <v>0</v>
      </c>
      <c r="H30" s="99">
        <f t="shared" si="0"/>
        <v>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AA30" s="102"/>
      <c r="AB30" s="103"/>
      <c r="AC30" s="104"/>
    </row>
    <row r="31" spans="1:29" ht="15">
      <c r="A31" s="105">
        <v>41699</v>
      </c>
      <c r="B31" s="130">
        <v>0.44444444444444442</v>
      </c>
      <c r="C31" s="130">
        <v>0.44444444444444442</v>
      </c>
      <c r="D31" s="130">
        <v>0.1111111111111111</v>
      </c>
      <c r="E31" s="131">
        <v>0.22222222222222221</v>
      </c>
      <c r="F31" s="130">
        <v>0.55555555555555558</v>
      </c>
      <c r="G31" s="130">
        <v>0.22222222222222221</v>
      </c>
      <c r="H31" s="99">
        <f t="shared" si="0"/>
        <v>1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AA31" s="102"/>
      <c r="AB31" s="103"/>
      <c r="AC31" s="104"/>
    </row>
    <row r="32" spans="1:29" ht="15">
      <c r="A32" s="105">
        <v>41791</v>
      </c>
      <c r="B32" s="130">
        <v>0.22222222222222221</v>
      </c>
      <c r="C32" s="130">
        <v>0.77777777777777779</v>
      </c>
      <c r="D32" s="130">
        <v>0</v>
      </c>
      <c r="E32" s="131">
        <v>0.33333333333333331</v>
      </c>
      <c r="F32" s="130">
        <v>0.66666666666666663</v>
      </c>
      <c r="G32" s="130">
        <v>0</v>
      </c>
      <c r="H32" s="99">
        <f t="shared" si="0"/>
        <v>1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AA32" s="102"/>
      <c r="AB32" s="103"/>
      <c r="AC32" s="104"/>
    </row>
    <row r="33" spans="1:29" ht="15">
      <c r="A33" s="105">
        <v>41883</v>
      </c>
      <c r="B33" s="130">
        <v>0.375</v>
      </c>
      <c r="C33" s="130">
        <v>0.5</v>
      </c>
      <c r="D33" s="130">
        <v>0.125</v>
      </c>
      <c r="E33" s="131">
        <v>0.25</v>
      </c>
      <c r="F33" s="130">
        <v>0.625</v>
      </c>
      <c r="G33" s="130">
        <v>0.125</v>
      </c>
      <c r="H33" s="99">
        <f t="shared" si="0"/>
        <v>1</v>
      </c>
      <c r="K33" s="2"/>
      <c r="L33" s="1"/>
      <c r="M33" s="1"/>
      <c r="N33" s="1"/>
      <c r="O33" s="1"/>
      <c r="P33" s="1"/>
      <c r="Q33" s="1"/>
      <c r="R33" s="1"/>
      <c r="S33" s="1"/>
      <c r="T33" s="1"/>
      <c r="U33" s="1"/>
      <c r="AA33" s="102"/>
      <c r="AB33" s="103"/>
      <c r="AC33" s="104"/>
    </row>
    <row r="34" spans="1:29" ht="15">
      <c r="A34" s="105">
        <v>41974</v>
      </c>
      <c r="B34" s="130">
        <v>0.2857142857142857</v>
      </c>
      <c r="C34" s="130">
        <v>0.7142857142857143</v>
      </c>
      <c r="D34" s="130">
        <v>0</v>
      </c>
      <c r="E34" s="131">
        <v>0.14285714285714285</v>
      </c>
      <c r="F34" s="130">
        <v>0.8571428571428571</v>
      </c>
      <c r="G34" s="130">
        <v>0</v>
      </c>
      <c r="H34" s="99">
        <f t="shared" si="0"/>
        <v>1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AA34" s="102"/>
      <c r="AB34" s="103"/>
      <c r="AC34" s="104"/>
    </row>
    <row r="35" spans="1:29" ht="15">
      <c r="A35" s="105">
        <v>42064</v>
      </c>
      <c r="B35" s="131">
        <v>0.16666666666666666</v>
      </c>
      <c r="C35" s="130">
        <v>0.83333333333333337</v>
      </c>
      <c r="D35" s="130">
        <v>0</v>
      </c>
      <c r="E35" s="131">
        <v>0.16666666666666666</v>
      </c>
      <c r="F35" s="130">
        <v>0.83333333333333337</v>
      </c>
      <c r="G35" s="130">
        <v>0</v>
      </c>
      <c r="H35" s="99">
        <f t="shared" si="0"/>
        <v>1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AA35" s="102"/>
      <c r="AB35" s="103"/>
      <c r="AC35" s="104"/>
    </row>
    <row r="36" spans="1:29" ht="15">
      <c r="A36" s="105">
        <v>42156</v>
      </c>
      <c r="B36" s="107">
        <v>0.55555555555555558</v>
      </c>
      <c r="C36" s="107">
        <v>0.44444444444444442</v>
      </c>
      <c r="D36" s="107">
        <v>0</v>
      </c>
      <c r="E36" s="132">
        <v>0.55555555555555558</v>
      </c>
      <c r="F36" s="107">
        <v>0.44444444444444442</v>
      </c>
      <c r="G36" s="107">
        <v>0</v>
      </c>
      <c r="H36" s="99">
        <f t="shared" si="0"/>
        <v>1</v>
      </c>
      <c r="K36" s="2" t="s">
        <v>109</v>
      </c>
      <c r="L36" s="1"/>
      <c r="M36" s="1"/>
      <c r="N36" s="1"/>
      <c r="O36" s="1"/>
      <c r="P36" s="1"/>
      <c r="Q36" s="1"/>
      <c r="R36" s="1"/>
      <c r="S36" s="1"/>
      <c r="T36" s="1"/>
      <c r="U36" s="1"/>
      <c r="AA36" s="102"/>
      <c r="AB36" s="103"/>
      <c r="AC36" s="104"/>
    </row>
    <row r="37" spans="1:29" ht="15">
      <c r="A37" s="105">
        <v>42248</v>
      </c>
      <c r="B37" s="132">
        <v>0.75</v>
      </c>
      <c r="C37" s="107">
        <v>0.25</v>
      </c>
      <c r="D37" s="107">
        <v>0</v>
      </c>
      <c r="E37" s="132">
        <v>0.75</v>
      </c>
      <c r="F37" s="107">
        <v>0.25</v>
      </c>
      <c r="G37" s="107">
        <v>0</v>
      </c>
      <c r="H37" s="99">
        <f t="shared" si="0"/>
        <v>1</v>
      </c>
      <c r="K37" s="1" t="s">
        <v>329</v>
      </c>
      <c r="L37" s="1"/>
      <c r="M37" s="1"/>
      <c r="N37" s="1"/>
      <c r="O37" s="1"/>
      <c r="P37" s="1"/>
      <c r="Q37" s="1"/>
      <c r="R37" s="1"/>
      <c r="S37" s="1"/>
      <c r="T37" s="1"/>
      <c r="U37" s="1"/>
      <c r="AA37" s="102"/>
      <c r="AB37" s="103"/>
      <c r="AC37" s="104"/>
    </row>
    <row r="38" spans="1:29" ht="15">
      <c r="A38" s="105">
        <v>42339</v>
      </c>
      <c r="B38" s="132">
        <v>0.625</v>
      </c>
      <c r="C38" s="107">
        <v>0.375</v>
      </c>
      <c r="D38" s="107">
        <v>0</v>
      </c>
      <c r="E38" s="132">
        <v>0.25</v>
      </c>
      <c r="F38" s="107">
        <v>0.5</v>
      </c>
      <c r="G38" s="107">
        <v>0.25</v>
      </c>
      <c r="H38" s="99">
        <f t="shared" si="0"/>
        <v>1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AA38" s="102"/>
      <c r="AB38" s="103"/>
      <c r="AC38" s="104"/>
    </row>
    <row r="39" spans="1:29" ht="15">
      <c r="A39" s="105">
        <v>42430</v>
      </c>
      <c r="B39" s="132">
        <v>0.33333333333333331</v>
      </c>
      <c r="C39" s="107">
        <v>0.66666666666666663</v>
      </c>
      <c r="D39" s="107">
        <v>0</v>
      </c>
      <c r="E39" s="132">
        <v>0.33333333333333331</v>
      </c>
      <c r="F39" s="107">
        <v>0.55555555555555558</v>
      </c>
      <c r="G39" s="107">
        <v>0.1111111111111111</v>
      </c>
      <c r="H39" s="99">
        <f t="shared" si="0"/>
        <v>1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AA39" s="102"/>
      <c r="AB39" s="103"/>
      <c r="AC39" s="104"/>
    </row>
    <row r="40" spans="1:29">
      <c r="A40" s="105">
        <v>42522</v>
      </c>
      <c r="B40" s="132">
        <v>0.44444444444444442</v>
      </c>
      <c r="C40" s="107">
        <v>0.55555555555555558</v>
      </c>
      <c r="D40" s="107">
        <v>0</v>
      </c>
      <c r="E40" s="132">
        <v>0.44444444444444442</v>
      </c>
      <c r="F40" s="107">
        <v>0.55555555555555558</v>
      </c>
      <c r="G40" s="107">
        <v>0</v>
      </c>
      <c r="H40" s="99">
        <f t="shared" si="0"/>
        <v>1</v>
      </c>
      <c r="AA40" s="102"/>
      <c r="AB40" s="103"/>
      <c r="AC40" s="104"/>
    </row>
    <row r="41" spans="1:29">
      <c r="A41" s="105">
        <v>42614</v>
      </c>
      <c r="B41" s="107">
        <v>0.42857142857142855</v>
      </c>
      <c r="C41" s="107">
        <v>0.2857142857142857</v>
      </c>
      <c r="D41" s="107">
        <v>0.2857142857142857</v>
      </c>
      <c r="E41" s="132">
        <v>0.42857142857142855</v>
      </c>
      <c r="F41" s="107">
        <v>0.2857142857142857</v>
      </c>
      <c r="G41" s="107">
        <v>0.2857142857142857</v>
      </c>
      <c r="H41" s="99">
        <f t="shared" si="0"/>
        <v>0.99999999999999989</v>
      </c>
      <c r="AA41" s="102"/>
      <c r="AB41" s="103"/>
      <c r="AC41" s="104"/>
    </row>
    <row r="42" spans="1:29">
      <c r="A42" s="105">
        <v>42705</v>
      </c>
      <c r="B42" s="107">
        <v>0.33333333333333331</v>
      </c>
      <c r="C42" s="107">
        <v>0.66666666666666663</v>
      </c>
      <c r="D42" s="107">
        <v>0</v>
      </c>
      <c r="E42" s="107">
        <v>0.16666666666666666</v>
      </c>
      <c r="F42" s="107">
        <v>0.83333333333333337</v>
      </c>
      <c r="G42" s="107">
        <v>0</v>
      </c>
      <c r="H42" s="99">
        <f t="shared" si="0"/>
        <v>1</v>
      </c>
      <c r="AA42" s="102"/>
      <c r="AB42" s="103"/>
      <c r="AC42" s="104"/>
    </row>
    <row r="43" spans="1:29">
      <c r="A43" s="105">
        <v>42795</v>
      </c>
      <c r="B43" s="107">
        <v>0.30000000000000004</v>
      </c>
      <c r="C43" s="107">
        <v>0.7</v>
      </c>
      <c r="D43" s="107">
        <v>0</v>
      </c>
      <c r="E43" s="132">
        <v>0.2</v>
      </c>
      <c r="F43" s="107">
        <v>0.7</v>
      </c>
      <c r="G43" s="107">
        <v>0.1</v>
      </c>
      <c r="H43" s="99">
        <f t="shared" si="0"/>
        <v>1</v>
      </c>
      <c r="AA43" s="102"/>
      <c r="AB43" s="103"/>
      <c r="AC43" s="104"/>
    </row>
    <row r="44" spans="1:29">
      <c r="A44" s="105">
        <v>42887</v>
      </c>
      <c r="B44" s="107">
        <v>0.1111111111111111</v>
      </c>
      <c r="C44" s="107">
        <v>0.88888888888888884</v>
      </c>
      <c r="D44" s="107">
        <v>0</v>
      </c>
      <c r="E44" s="132">
        <v>0.33333333333333331</v>
      </c>
      <c r="F44" s="107">
        <v>0.66666666666666663</v>
      </c>
      <c r="G44" s="107">
        <v>0</v>
      </c>
      <c r="H44" s="99">
        <f t="shared" si="0"/>
        <v>1</v>
      </c>
      <c r="AA44" s="102"/>
      <c r="AB44" s="103"/>
      <c r="AC44" s="104"/>
    </row>
    <row r="45" spans="1:29">
      <c r="A45" s="105">
        <v>42979</v>
      </c>
      <c r="B45" s="107">
        <v>0.79999999999999993</v>
      </c>
      <c r="C45" s="107">
        <v>0</v>
      </c>
      <c r="D45" s="107">
        <v>0.2</v>
      </c>
      <c r="E45" s="132">
        <v>0.60000000000000009</v>
      </c>
      <c r="F45" s="107">
        <v>0.4</v>
      </c>
      <c r="G45" s="107">
        <v>0</v>
      </c>
      <c r="H45" s="99">
        <f t="shared" si="0"/>
        <v>1</v>
      </c>
      <c r="AA45" s="102"/>
      <c r="AB45" s="103"/>
      <c r="AC45" s="104"/>
    </row>
    <row r="46" spans="1:29">
      <c r="A46" s="105">
        <v>43070</v>
      </c>
      <c r="B46" s="132">
        <v>0.25</v>
      </c>
      <c r="C46" s="107">
        <v>0.75</v>
      </c>
      <c r="D46" s="107">
        <v>0</v>
      </c>
      <c r="E46" s="132">
        <v>0.66666666666666663</v>
      </c>
      <c r="F46" s="107">
        <v>0.33333333333333331</v>
      </c>
      <c r="G46" s="107">
        <v>0</v>
      </c>
      <c r="H46" s="99">
        <f t="shared" si="0"/>
        <v>1</v>
      </c>
      <c r="AA46" s="102"/>
      <c r="AB46" s="103"/>
      <c r="AC46" s="104"/>
    </row>
    <row r="47" spans="1:29">
      <c r="A47" s="105">
        <v>43160</v>
      </c>
      <c r="B47" s="132">
        <v>0.1111111111111111</v>
      </c>
      <c r="C47" s="107">
        <v>0.88888888888888884</v>
      </c>
      <c r="D47" s="107">
        <v>0</v>
      </c>
      <c r="E47" s="132">
        <v>0.1111111111111111</v>
      </c>
      <c r="F47" s="107">
        <v>0.88888888888888884</v>
      </c>
      <c r="G47" s="107">
        <v>0</v>
      </c>
      <c r="H47" s="99">
        <f t="shared" si="0"/>
        <v>1</v>
      </c>
      <c r="AA47" s="102"/>
      <c r="AB47" s="103"/>
      <c r="AC47" s="104"/>
    </row>
    <row r="48" spans="1:29">
      <c r="A48" s="105">
        <v>43252</v>
      </c>
      <c r="B48" s="132">
        <v>0.33333333333333331</v>
      </c>
      <c r="C48" s="132">
        <v>0.66666666666666663</v>
      </c>
      <c r="D48" s="132">
        <v>0</v>
      </c>
      <c r="E48" s="132">
        <v>0.16666666666666666</v>
      </c>
      <c r="F48" s="132">
        <v>0.83333333333333337</v>
      </c>
      <c r="G48" s="132">
        <v>0</v>
      </c>
      <c r="H48" s="99">
        <f t="shared" si="0"/>
        <v>1</v>
      </c>
      <c r="AA48" s="102"/>
      <c r="AB48" s="103"/>
      <c r="AC48" s="104"/>
    </row>
    <row r="49" spans="1:29">
      <c r="A49" s="105">
        <v>43344</v>
      </c>
      <c r="B49" s="132">
        <v>0.33333333333333331</v>
      </c>
      <c r="C49" s="132">
        <v>0.66666666666666663</v>
      </c>
      <c r="D49" s="132">
        <v>0</v>
      </c>
      <c r="E49" s="132">
        <v>0</v>
      </c>
      <c r="F49" s="132">
        <v>1</v>
      </c>
      <c r="G49" s="132">
        <v>0</v>
      </c>
      <c r="H49" s="99">
        <f t="shared" si="0"/>
        <v>1</v>
      </c>
      <c r="AA49" s="102"/>
      <c r="AB49" s="103"/>
      <c r="AC49" s="104"/>
    </row>
    <row r="50" spans="1:29">
      <c r="A50" s="105">
        <v>43435</v>
      </c>
      <c r="B50" s="132">
        <v>0</v>
      </c>
      <c r="C50" s="132">
        <v>0.8571428571428571</v>
      </c>
      <c r="D50" s="132">
        <v>0.14285714285714285</v>
      </c>
      <c r="E50" s="132">
        <v>0</v>
      </c>
      <c r="F50" s="107">
        <v>0.8571428571428571</v>
      </c>
      <c r="G50" s="107">
        <v>0.14285714285714285</v>
      </c>
      <c r="H50" s="99">
        <f t="shared" si="0"/>
        <v>1</v>
      </c>
      <c r="AA50" s="102"/>
      <c r="AB50" s="103"/>
      <c r="AC50" s="104"/>
    </row>
    <row r="51" spans="1:29">
      <c r="A51" s="105">
        <v>43525</v>
      </c>
      <c r="B51" s="132">
        <v>0</v>
      </c>
      <c r="C51" s="107">
        <v>0.75</v>
      </c>
      <c r="D51" s="107">
        <v>0.25</v>
      </c>
      <c r="E51" s="132">
        <v>0.25</v>
      </c>
      <c r="F51" s="107">
        <v>0.5</v>
      </c>
      <c r="G51" s="107">
        <v>0.25</v>
      </c>
      <c r="H51" s="99">
        <f t="shared" si="0"/>
        <v>1</v>
      </c>
      <c r="AA51" s="102"/>
      <c r="AB51" s="103"/>
      <c r="AC51" s="104"/>
    </row>
    <row r="52" spans="1:29">
      <c r="A52" s="105">
        <v>43617</v>
      </c>
      <c r="B52" s="132">
        <v>0.33333333333333331</v>
      </c>
      <c r="C52" s="107">
        <v>0.66666666666666663</v>
      </c>
      <c r="D52" s="107">
        <v>0</v>
      </c>
      <c r="E52" s="132">
        <v>0.33333333333333331</v>
      </c>
      <c r="F52" s="107">
        <v>0.66666666666666663</v>
      </c>
      <c r="G52" s="107">
        <v>0</v>
      </c>
      <c r="H52" s="99">
        <f t="shared" si="0"/>
        <v>1</v>
      </c>
      <c r="AA52" s="102"/>
      <c r="AB52" s="103"/>
      <c r="AC52" s="104"/>
    </row>
    <row r="53" spans="1:29">
      <c r="A53" s="105">
        <v>43709</v>
      </c>
      <c r="B53" s="132">
        <v>0</v>
      </c>
      <c r="C53" s="107">
        <v>1</v>
      </c>
      <c r="D53" s="107">
        <v>0</v>
      </c>
      <c r="E53" s="132">
        <v>0</v>
      </c>
      <c r="F53" s="107">
        <v>1</v>
      </c>
      <c r="G53" s="107">
        <v>0</v>
      </c>
      <c r="H53" s="99">
        <f t="shared" si="0"/>
        <v>1</v>
      </c>
      <c r="AA53" s="102"/>
      <c r="AB53" s="103"/>
      <c r="AC53" s="104"/>
    </row>
    <row r="54" spans="1:29">
      <c r="A54" s="105">
        <v>43800</v>
      </c>
      <c r="B54" s="132">
        <v>0.16666666666666674</v>
      </c>
      <c r="C54" s="132">
        <v>0.66666666666666652</v>
      </c>
      <c r="D54" s="132">
        <v>0.16666666666666674</v>
      </c>
      <c r="E54" s="132">
        <v>0.16666666666666674</v>
      </c>
      <c r="F54" s="132">
        <v>0.66666666666666652</v>
      </c>
      <c r="G54" s="132">
        <v>0.16666666666666674</v>
      </c>
      <c r="H54" s="99">
        <f t="shared" si="0"/>
        <v>1</v>
      </c>
      <c r="AA54" s="102"/>
      <c r="AB54" s="103"/>
      <c r="AC54" s="104"/>
    </row>
    <row r="55" spans="1:29">
      <c r="A55" s="105">
        <v>43891</v>
      </c>
      <c r="B55" s="132">
        <v>0.28571428571428603</v>
      </c>
      <c r="C55" s="132">
        <v>0.71428571428571408</v>
      </c>
      <c r="D55" s="132">
        <v>0</v>
      </c>
      <c r="E55" s="132">
        <v>0.8571428571428571</v>
      </c>
      <c r="F55" s="132">
        <v>0.1428571428571429</v>
      </c>
      <c r="G55" s="132">
        <v>0</v>
      </c>
      <c r="H55" s="99">
        <f t="shared" si="0"/>
        <v>1</v>
      </c>
      <c r="AA55" s="102"/>
      <c r="AB55" s="103"/>
      <c r="AC55" s="104"/>
    </row>
    <row r="56" spans="1:29">
      <c r="A56" s="105">
        <v>43983</v>
      </c>
      <c r="B56" s="132">
        <v>0.8</v>
      </c>
      <c r="C56" s="132">
        <v>0</v>
      </c>
      <c r="D56" s="132">
        <v>0.2</v>
      </c>
      <c r="E56" s="132">
        <v>0.66666666666666696</v>
      </c>
      <c r="F56" s="132">
        <v>0</v>
      </c>
      <c r="G56" s="132">
        <v>0.33333333333333298</v>
      </c>
      <c r="H56" s="99">
        <f t="shared" si="0"/>
        <v>1</v>
      </c>
      <c r="AA56" s="102"/>
      <c r="AB56" s="103"/>
      <c r="AC56" s="104"/>
    </row>
    <row r="57" spans="1:29">
      <c r="A57" s="105">
        <v>44075</v>
      </c>
      <c r="B57" s="132">
        <v>0.33333333333333398</v>
      </c>
      <c r="C57" s="90">
        <v>0.16666666666666699</v>
      </c>
      <c r="D57" s="90">
        <v>0.5</v>
      </c>
      <c r="E57" s="90">
        <v>0.33333333333333298</v>
      </c>
      <c r="F57" s="90">
        <v>0.16666666666666699</v>
      </c>
      <c r="G57" s="98">
        <v>0.5</v>
      </c>
      <c r="H57" s="99">
        <f t="shared" si="0"/>
        <v>1.0000000000000009</v>
      </c>
      <c r="AA57" s="102"/>
      <c r="AB57" s="103"/>
      <c r="AC57" s="104"/>
    </row>
    <row r="58" spans="1:29">
      <c r="A58" s="105">
        <v>44166</v>
      </c>
      <c r="B58" s="90">
        <v>0.28571428571428598</v>
      </c>
      <c r="C58" s="90">
        <v>0.42857142857142899</v>
      </c>
      <c r="D58" s="90">
        <v>0.28571428571428598</v>
      </c>
      <c r="E58" s="90">
        <v>0.14285714285714299</v>
      </c>
      <c r="F58" s="90">
        <v>0.57142857142857095</v>
      </c>
      <c r="G58" s="98">
        <v>0.28571428571428598</v>
      </c>
      <c r="H58" s="99">
        <f t="shared" si="0"/>
        <v>1.0000000000000009</v>
      </c>
      <c r="AA58" s="102"/>
      <c r="AB58" s="103"/>
      <c r="AC58" s="104"/>
    </row>
    <row r="59" spans="1:29">
      <c r="A59" s="105">
        <v>44256</v>
      </c>
      <c r="B59" s="90">
        <v>0.42857142857142899</v>
      </c>
      <c r="C59" s="90">
        <v>0.57142857142857195</v>
      </c>
      <c r="D59" s="98">
        <v>0</v>
      </c>
      <c r="E59" s="90">
        <v>0.28571428571428598</v>
      </c>
      <c r="F59" s="90">
        <v>0.57142857142857195</v>
      </c>
      <c r="G59" s="98">
        <v>0.14285714285714299</v>
      </c>
      <c r="H59" s="99">
        <f t="shared" si="0"/>
        <v>1.0000000000000009</v>
      </c>
      <c r="AA59" s="102"/>
      <c r="AB59" s="103"/>
      <c r="AC59" s="104"/>
    </row>
    <row r="60" spans="1:29">
      <c r="A60" s="105">
        <v>44348</v>
      </c>
      <c r="B60" s="90">
        <v>0.14285714285714299</v>
      </c>
      <c r="C60" s="90">
        <v>0.71428571428571397</v>
      </c>
      <c r="D60" s="90">
        <v>0.14285714285714299</v>
      </c>
      <c r="E60" s="90">
        <v>0.14285714285714299</v>
      </c>
      <c r="F60" s="90">
        <v>0.57142857142857095</v>
      </c>
      <c r="G60" s="98">
        <v>0.28571428571428598</v>
      </c>
      <c r="H60" s="99">
        <f t="shared" si="0"/>
        <v>1</v>
      </c>
      <c r="AA60" s="102"/>
      <c r="AB60" s="103"/>
      <c r="AC60" s="104"/>
    </row>
    <row r="61" spans="1:29">
      <c r="A61" s="105">
        <v>44440</v>
      </c>
      <c r="B61" s="132">
        <v>0.4</v>
      </c>
      <c r="C61" s="132">
        <v>0.6</v>
      </c>
      <c r="D61" s="132">
        <v>0</v>
      </c>
      <c r="E61" s="132">
        <v>0.3</v>
      </c>
      <c r="F61" s="132">
        <v>0.6</v>
      </c>
      <c r="G61" s="132">
        <v>0.1</v>
      </c>
      <c r="H61" s="99">
        <f t="shared" si="0"/>
        <v>1</v>
      </c>
      <c r="AA61" s="102"/>
      <c r="AB61" s="103"/>
      <c r="AC61" s="104"/>
    </row>
    <row r="62" spans="1:29">
      <c r="A62" s="105">
        <v>44531</v>
      </c>
      <c r="B62" s="132">
        <v>0.5</v>
      </c>
      <c r="C62" s="132">
        <v>0.33333333333333298</v>
      </c>
      <c r="D62" s="132">
        <v>0.16666666666666699</v>
      </c>
      <c r="E62" s="132">
        <v>0.33333333333333298</v>
      </c>
      <c r="F62" s="132">
        <v>0.33333333333333298</v>
      </c>
      <c r="G62" s="132">
        <v>0.33333333333333298</v>
      </c>
      <c r="H62" s="99">
        <f t="shared" si="0"/>
        <v>1</v>
      </c>
      <c r="AA62" s="102"/>
      <c r="AC62" s="104"/>
    </row>
    <row r="63" spans="1:29">
      <c r="A63" s="105">
        <v>44621</v>
      </c>
      <c r="B63" s="132">
        <v>0</v>
      </c>
      <c r="C63" s="132">
        <v>0.85714285714285698</v>
      </c>
      <c r="D63" s="132">
        <v>0.14285714285714299</v>
      </c>
      <c r="E63" s="132">
        <v>0</v>
      </c>
      <c r="F63" s="132">
        <v>0.85714285714285698</v>
      </c>
      <c r="G63" s="132">
        <v>0.14285714285714299</v>
      </c>
      <c r="H63" s="99">
        <f t="shared" si="0"/>
        <v>1</v>
      </c>
      <c r="AC63" s="104"/>
    </row>
    <row r="64" spans="1:29">
      <c r="A64" s="105">
        <v>44713</v>
      </c>
      <c r="B64" s="132">
        <v>0.33333333333333298</v>
      </c>
      <c r="C64" s="132">
        <v>0.5</v>
      </c>
      <c r="D64" s="132">
        <v>0.16666666666666699</v>
      </c>
      <c r="E64" s="132">
        <v>0.33333333333333298</v>
      </c>
      <c r="F64" s="132">
        <v>0.5</v>
      </c>
      <c r="G64" s="132">
        <v>0.16666666666666699</v>
      </c>
      <c r="H64" s="99">
        <f t="shared" si="0"/>
        <v>1</v>
      </c>
    </row>
    <row r="65" spans="1:29">
      <c r="A65" s="105">
        <v>44805</v>
      </c>
      <c r="B65" s="132">
        <v>0.4</v>
      </c>
      <c r="C65" s="132">
        <v>0.6</v>
      </c>
      <c r="D65" s="132">
        <v>0</v>
      </c>
      <c r="E65" s="132">
        <v>0.4</v>
      </c>
      <c r="F65" s="132">
        <v>0.6</v>
      </c>
      <c r="G65" s="132">
        <v>0</v>
      </c>
      <c r="H65" s="99">
        <f t="shared" si="0"/>
        <v>1</v>
      </c>
    </row>
    <row r="66" spans="1:29">
      <c r="A66" s="105">
        <v>44896</v>
      </c>
      <c r="B66" s="132">
        <v>0.5</v>
      </c>
      <c r="C66" s="132">
        <v>0.5</v>
      </c>
      <c r="D66" s="132">
        <v>0</v>
      </c>
      <c r="E66" s="132">
        <v>0.66666666666666696</v>
      </c>
      <c r="F66" s="132">
        <v>0.33333333333333298</v>
      </c>
      <c r="G66" s="132">
        <v>0</v>
      </c>
      <c r="H66" s="99">
        <f t="shared" si="0"/>
        <v>1</v>
      </c>
    </row>
    <row r="67" spans="1:29">
      <c r="A67" s="105">
        <v>44986</v>
      </c>
      <c r="B67" s="132">
        <v>0.375</v>
      </c>
      <c r="C67" s="132">
        <v>0.625</v>
      </c>
      <c r="D67" s="132">
        <v>0</v>
      </c>
      <c r="E67" s="132">
        <v>0.625</v>
      </c>
      <c r="F67" s="132">
        <v>0.25</v>
      </c>
      <c r="G67" s="132">
        <v>0.125</v>
      </c>
      <c r="H67" s="99">
        <f t="shared" si="0"/>
        <v>1</v>
      </c>
    </row>
    <row r="68" spans="1:29">
      <c r="A68" s="105">
        <v>45078</v>
      </c>
      <c r="B68" s="132">
        <v>0.54545454545454586</v>
      </c>
      <c r="C68" s="132">
        <v>0.45454545454545497</v>
      </c>
      <c r="D68" s="132">
        <v>0</v>
      </c>
      <c r="E68" s="132">
        <v>0.45454545454545486</v>
      </c>
      <c r="F68" s="132">
        <v>0.54545454545454497</v>
      </c>
      <c r="G68" s="132">
        <v>0</v>
      </c>
      <c r="H68" s="99">
        <f t="shared" si="0"/>
        <v>1.0000000000000009</v>
      </c>
    </row>
    <row r="69" spans="1:29">
      <c r="A69" s="105">
        <v>45170</v>
      </c>
      <c r="B69" s="132">
        <v>0.25</v>
      </c>
      <c r="C69" s="132">
        <v>0.75</v>
      </c>
      <c r="D69" s="132">
        <v>0</v>
      </c>
      <c r="E69" s="132">
        <v>0.375</v>
      </c>
      <c r="F69" s="132">
        <v>0.625</v>
      </c>
      <c r="G69" s="132">
        <v>0</v>
      </c>
      <c r="H69" s="99">
        <f t="shared" si="0"/>
        <v>1</v>
      </c>
    </row>
    <row r="70" spans="1:29">
      <c r="A70" s="105">
        <v>45261</v>
      </c>
      <c r="B70" s="132">
        <v>0.5</v>
      </c>
      <c r="C70" s="132">
        <v>0.5</v>
      </c>
      <c r="D70" s="132">
        <v>0</v>
      </c>
      <c r="E70" s="132">
        <v>0.625</v>
      </c>
      <c r="F70" s="132">
        <v>0.25</v>
      </c>
      <c r="G70" s="132">
        <v>0.125</v>
      </c>
      <c r="H70" s="99">
        <f t="shared" si="0"/>
        <v>1</v>
      </c>
    </row>
    <row r="71" spans="1:29">
      <c r="A71" s="105">
        <v>45352</v>
      </c>
      <c r="B71" s="132">
        <v>0.375</v>
      </c>
      <c r="C71" s="132">
        <v>0.625</v>
      </c>
      <c r="D71" s="132">
        <v>0</v>
      </c>
      <c r="E71" s="132">
        <v>0.25</v>
      </c>
      <c r="F71" s="132">
        <v>0.75</v>
      </c>
      <c r="G71" s="132">
        <v>0</v>
      </c>
      <c r="H71" s="99">
        <f t="shared" si="0"/>
        <v>1</v>
      </c>
    </row>
    <row r="72" spans="1:29">
      <c r="A72" s="105">
        <v>45444</v>
      </c>
      <c r="B72" s="132">
        <v>0.44444444444444398</v>
      </c>
      <c r="C72" s="132">
        <v>0.55555555555555602</v>
      </c>
      <c r="D72" s="132">
        <v>0</v>
      </c>
      <c r="E72" s="132">
        <v>0.22222222222222199</v>
      </c>
      <c r="F72" s="132">
        <v>0.77777777777777801</v>
      </c>
      <c r="G72" s="132">
        <v>0</v>
      </c>
      <c r="H72" s="99">
        <f t="shared" si="0"/>
        <v>1</v>
      </c>
    </row>
    <row r="73" spans="1:29">
      <c r="A73" s="105">
        <v>45536</v>
      </c>
      <c r="B73" s="132">
        <v>0.22222222222222199</v>
      </c>
      <c r="C73" s="132">
        <v>0.77777777777777801</v>
      </c>
      <c r="D73" s="132">
        <v>0</v>
      </c>
      <c r="E73" s="132"/>
      <c r="F73" s="132"/>
      <c r="G73" s="132"/>
      <c r="H73" s="99">
        <f t="shared" si="0"/>
        <v>1</v>
      </c>
    </row>
    <row r="74" spans="1:29">
      <c r="A74" s="105"/>
      <c r="B74" s="132"/>
      <c r="C74" s="132"/>
      <c r="D74" s="132"/>
      <c r="E74" s="132"/>
      <c r="F74" s="132"/>
      <c r="G74" s="132"/>
      <c r="H74" s="99"/>
    </row>
    <row r="75" spans="1:29">
      <c r="A75" s="105"/>
      <c r="B75" s="132"/>
      <c r="C75" s="132"/>
      <c r="D75" s="132"/>
      <c r="E75" s="132"/>
      <c r="F75" s="132"/>
      <c r="G75" s="132"/>
      <c r="H75" s="99"/>
    </row>
    <row r="76" spans="1:29">
      <c r="A76" s="105"/>
      <c r="B76" s="132"/>
      <c r="C76" s="132"/>
      <c r="D76" s="132"/>
      <c r="E76" s="132"/>
      <c r="F76" s="132"/>
      <c r="G76" s="132"/>
      <c r="H76" s="99"/>
    </row>
    <row r="77" spans="1:29">
      <c r="A77" s="88"/>
      <c r="B77" s="85"/>
      <c r="C77" s="86"/>
      <c r="D77" s="86"/>
      <c r="E77" s="86"/>
      <c r="F77" s="86"/>
      <c r="G77" s="110"/>
      <c r="H77" s="110"/>
      <c r="AA77" s="102"/>
      <c r="AB77" s="103"/>
      <c r="AC77" s="104"/>
    </row>
    <row r="78" spans="1:29">
      <c r="A78" s="88"/>
      <c r="B78" s="43"/>
      <c r="C78" s="83"/>
      <c r="D78" s="83"/>
      <c r="E78" s="83"/>
      <c r="F78" s="86"/>
      <c r="G78" s="110"/>
      <c r="H78" s="110"/>
      <c r="AA78" s="102"/>
      <c r="AB78" s="103"/>
      <c r="AC78" s="104"/>
    </row>
    <row r="79" spans="1:29">
      <c r="A79" s="12"/>
      <c r="B79" s="85"/>
      <c r="C79" s="83"/>
      <c r="D79" s="83"/>
      <c r="E79" s="83"/>
      <c r="F79" s="83"/>
      <c r="G79" s="111"/>
      <c r="H79" s="111"/>
      <c r="AA79" s="102"/>
      <c r="AC79" s="104"/>
    </row>
    <row r="80" spans="1:29">
      <c r="A80" s="12"/>
      <c r="B80" s="43"/>
      <c r="C80" s="83"/>
      <c r="D80" s="83"/>
      <c r="E80" s="83"/>
      <c r="F80" s="83"/>
      <c r="G80" s="111"/>
      <c r="H80" s="111"/>
      <c r="AC80" s="104"/>
    </row>
    <row r="81" spans="1:29">
      <c r="A81" s="12"/>
      <c r="B81" s="43"/>
      <c r="C81" s="83"/>
      <c r="D81" s="83"/>
      <c r="E81" s="83"/>
      <c r="F81" s="83"/>
      <c r="G81" s="111"/>
      <c r="H81" s="111"/>
    </row>
    <row r="82" spans="1:29">
      <c r="A82" s="12"/>
      <c r="B82" s="85"/>
      <c r="C82" s="84"/>
      <c r="D82" s="84"/>
      <c r="E82" s="84"/>
      <c r="F82" s="84"/>
      <c r="G82" s="112"/>
      <c r="H82" s="112"/>
      <c r="AB82" s="290"/>
      <c r="AC82" s="290"/>
    </row>
    <row r="83" spans="1:29">
      <c r="A83" s="12"/>
      <c r="B83" s="81"/>
      <c r="C83" s="12"/>
      <c r="D83" s="12"/>
      <c r="E83" s="12"/>
      <c r="F83" s="83"/>
      <c r="G83" s="111"/>
      <c r="H83" s="111"/>
      <c r="AB83" s="100"/>
      <c r="AC83" s="100"/>
    </row>
    <row r="84" spans="1:29">
      <c r="A84" s="12"/>
      <c r="B84" s="81"/>
      <c r="C84" s="12"/>
      <c r="D84" s="12"/>
      <c r="E84" s="12"/>
      <c r="F84" s="12"/>
      <c r="AA84" s="102"/>
      <c r="AB84" s="103"/>
      <c r="AC84" s="104"/>
    </row>
    <row r="85" spans="1:29">
      <c r="A85" s="12"/>
      <c r="B85" s="81"/>
      <c r="C85" s="294"/>
      <c r="D85" s="294"/>
      <c r="E85" s="294"/>
      <c r="F85" s="80"/>
      <c r="G85" s="108"/>
      <c r="H85" s="108"/>
      <c r="AA85" s="102"/>
      <c r="AB85" s="103"/>
      <c r="AC85" s="104"/>
    </row>
    <row r="86" spans="1:29">
      <c r="A86" s="12"/>
      <c r="B86" s="12"/>
      <c r="C86" s="87"/>
      <c r="D86" s="87"/>
      <c r="E86" s="87"/>
      <c r="F86" s="87"/>
      <c r="G86" s="109"/>
      <c r="H86" s="109"/>
      <c r="AA86" s="102"/>
      <c r="AB86" s="103"/>
      <c r="AC86" s="104"/>
    </row>
    <row r="87" spans="1:29">
      <c r="A87" s="12"/>
      <c r="B87" s="85"/>
      <c r="C87" s="90"/>
      <c r="D87" s="90"/>
      <c r="E87" s="90"/>
      <c r="F87" s="12"/>
      <c r="AA87" s="102"/>
      <c r="AB87" s="103"/>
      <c r="AC87" s="104"/>
    </row>
    <row r="88" spans="1:29">
      <c r="A88" s="12"/>
      <c r="B88" s="85"/>
      <c r="C88" s="90"/>
      <c r="D88" s="90"/>
      <c r="E88" s="90"/>
      <c r="F88" s="90"/>
      <c r="G88" s="98"/>
      <c r="H88" s="98"/>
      <c r="AA88" s="102"/>
      <c r="AB88" s="103"/>
      <c r="AC88" s="104"/>
    </row>
    <row r="89" spans="1:29">
      <c r="A89" s="12"/>
      <c r="B89" s="85"/>
      <c r="C89" s="90"/>
      <c r="D89" s="90"/>
      <c r="E89" s="90"/>
      <c r="F89" s="90"/>
      <c r="G89" s="98"/>
      <c r="H89" s="98"/>
      <c r="AA89" s="102"/>
      <c r="AB89" s="103"/>
      <c r="AC89" s="104"/>
    </row>
    <row r="90" spans="1:29">
      <c r="B90" s="116"/>
      <c r="C90" s="98"/>
      <c r="D90" s="98"/>
      <c r="E90" s="98"/>
      <c r="F90" s="98"/>
      <c r="G90" s="98"/>
      <c r="H90" s="98"/>
      <c r="AA90" s="102"/>
      <c r="AB90" s="103"/>
      <c r="AC90" s="104"/>
    </row>
    <row r="91" spans="1:29">
      <c r="B91" s="116"/>
      <c r="C91" s="98"/>
      <c r="D91" s="98"/>
      <c r="E91" s="98"/>
      <c r="F91" s="98"/>
      <c r="G91" s="98"/>
      <c r="H91" s="98"/>
      <c r="AA91" s="102"/>
      <c r="AB91" s="103"/>
      <c r="AC91" s="104"/>
    </row>
    <row r="92" spans="1:29">
      <c r="B92" s="116"/>
      <c r="C92" s="98"/>
      <c r="D92" s="98"/>
      <c r="E92" s="98"/>
      <c r="F92" s="98"/>
      <c r="G92" s="98"/>
      <c r="H92" s="98"/>
      <c r="AA92" s="102"/>
      <c r="AB92" s="103"/>
      <c r="AC92" s="104"/>
    </row>
    <row r="93" spans="1:29">
      <c r="B93" s="116"/>
      <c r="C93" s="98"/>
      <c r="D93" s="98"/>
      <c r="E93" s="98"/>
      <c r="F93" s="98"/>
      <c r="G93" s="98"/>
      <c r="H93" s="98"/>
      <c r="AA93" s="102"/>
      <c r="AB93" s="103"/>
      <c r="AC93" s="104"/>
    </row>
    <row r="94" spans="1:29">
      <c r="B94" s="116"/>
      <c r="C94" s="98"/>
      <c r="D94" s="98"/>
      <c r="E94" s="98"/>
      <c r="F94" s="98"/>
      <c r="G94" s="98"/>
      <c r="H94" s="98"/>
      <c r="AA94" s="102"/>
      <c r="AB94" s="103"/>
      <c r="AC94" s="104"/>
    </row>
    <row r="95" spans="1:29">
      <c r="B95" s="116"/>
      <c r="C95" s="98"/>
      <c r="D95" s="98"/>
      <c r="E95" s="98"/>
      <c r="F95" s="98"/>
      <c r="G95" s="98"/>
      <c r="H95" s="98"/>
      <c r="AA95" s="102"/>
      <c r="AC95" s="104"/>
    </row>
    <row r="96" spans="1:29">
      <c r="B96" s="97"/>
      <c r="C96" s="113"/>
      <c r="D96" s="113"/>
      <c r="E96" s="113"/>
      <c r="F96" s="98"/>
      <c r="G96" s="98"/>
      <c r="H96" s="98"/>
      <c r="AC96" s="104"/>
    </row>
    <row r="97" spans="2:8">
      <c r="B97" s="116"/>
      <c r="C97" s="113"/>
      <c r="D97" s="113"/>
      <c r="E97" s="113"/>
      <c r="F97" s="113"/>
      <c r="G97" s="113"/>
      <c r="H97" s="113"/>
    </row>
    <row r="98" spans="2:8">
      <c r="B98" s="97"/>
      <c r="C98" s="113"/>
      <c r="D98" s="113"/>
      <c r="E98" s="113"/>
      <c r="F98" s="113"/>
      <c r="G98" s="113"/>
      <c r="H98" s="113"/>
    </row>
    <row r="99" spans="2:8">
      <c r="B99" s="97"/>
      <c r="C99" s="113"/>
      <c r="D99" s="113"/>
      <c r="E99" s="113"/>
      <c r="F99" s="113"/>
      <c r="G99" s="113"/>
      <c r="H99" s="113"/>
    </row>
    <row r="100" spans="2:8">
      <c r="B100" s="116"/>
      <c r="C100" s="112"/>
      <c r="D100" s="112"/>
      <c r="E100" s="112"/>
      <c r="F100" s="112"/>
      <c r="G100" s="112"/>
      <c r="H100" s="112"/>
    </row>
  </sheetData>
  <mergeCells count="8">
    <mergeCell ref="AB82:AC82"/>
    <mergeCell ref="C85:E85"/>
    <mergeCell ref="A1:H1"/>
    <mergeCell ref="B4:G4"/>
    <mergeCell ref="AB4:AC4"/>
    <mergeCell ref="B5:D5"/>
    <mergeCell ref="E5:G5"/>
    <mergeCell ref="AB21:AC21"/>
  </mergeCells>
  <pageMargins left="0.7" right="0.7" top="0.75" bottom="0.75" header="0.3" footer="0.3"/>
  <pageSetup scale="47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S78"/>
  <sheetViews>
    <sheetView showGridLines="0" view="pageBreakPreview" topLeftCell="E3" zoomScale="70" zoomScaleNormal="70" zoomScaleSheetLayoutView="70" workbookViewId="0">
      <selection activeCell="T19" sqref="T19"/>
    </sheetView>
  </sheetViews>
  <sheetFormatPr baseColWidth="10" defaultColWidth="9.140625" defaultRowHeight="14.25"/>
  <cols>
    <col min="1" max="1" width="41.42578125" style="145" customWidth="1"/>
    <col min="2" max="2" width="15" style="145" customWidth="1"/>
    <col min="3" max="3" width="16.7109375" style="145" bestFit="1" customWidth="1"/>
    <col min="4" max="6" width="9.140625" style="145" customWidth="1"/>
    <col min="7" max="16384" width="9.140625" style="145"/>
  </cols>
  <sheetData>
    <row r="1" spans="1:19">
      <c r="A1" s="145" t="s">
        <v>131</v>
      </c>
    </row>
    <row r="2" spans="1:19" ht="15">
      <c r="A2" s="14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</row>
    <row r="3" spans="1:19" ht="15">
      <c r="A3" s="145" t="s">
        <v>2</v>
      </c>
      <c r="B3" s="145">
        <v>100</v>
      </c>
      <c r="G3" s="239"/>
      <c r="H3" s="240" t="s">
        <v>132</v>
      </c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</row>
    <row r="4" spans="1:19" ht="15">
      <c r="A4" s="145" t="s">
        <v>3</v>
      </c>
      <c r="B4" s="149" t="s">
        <v>133</v>
      </c>
      <c r="G4" s="239"/>
      <c r="H4" s="240" t="s">
        <v>134</v>
      </c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</row>
    <row r="5" spans="1:19" ht="15">
      <c r="A5" s="145" t="s">
        <v>5</v>
      </c>
      <c r="G5" s="239"/>
      <c r="H5" s="241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</row>
    <row r="6" spans="1:19" ht="15.75" thickBot="1">
      <c r="A6" s="93"/>
      <c r="B6" s="297" t="s">
        <v>135</v>
      </c>
      <c r="C6" s="297"/>
      <c r="D6" s="297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</row>
    <row r="7" spans="1:19" ht="15.75" customHeight="1">
      <c r="A7" s="160" t="s">
        <v>136</v>
      </c>
      <c r="B7" s="93" t="s">
        <v>2</v>
      </c>
      <c r="C7" s="93" t="s">
        <v>3</v>
      </c>
      <c r="D7" s="161" t="s">
        <v>5</v>
      </c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</row>
    <row r="8" spans="1:19" ht="15">
      <c r="A8" s="145" t="s">
        <v>137</v>
      </c>
      <c r="B8" s="152">
        <v>23.975468975468999</v>
      </c>
      <c r="C8" s="152">
        <v>8.3333333333333304</v>
      </c>
      <c r="D8" s="152">
        <v>11.1111111111111</v>
      </c>
      <c r="G8" s="239"/>
      <c r="H8" s="239"/>
      <c r="I8" s="239"/>
      <c r="J8" s="239"/>
      <c r="K8" s="239"/>
      <c r="L8" s="239"/>
      <c r="M8" s="239"/>
      <c r="N8" s="239"/>
      <c r="O8" s="239"/>
      <c r="P8" s="239"/>
      <c r="Q8" s="239"/>
      <c r="R8" s="239"/>
      <c r="S8" s="239"/>
    </row>
    <row r="9" spans="1:19" ht="15">
      <c r="A9" s="145" t="s">
        <v>140</v>
      </c>
      <c r="B9" s="152">
        <v>19.992784992785001</v>
      </c>
      <c r="C9" s="152">
        <v>4.1666666666666696</v>
      </c>
      <c r="D9" s="152">
        <v>11.1111111111111</v>
      </c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</row>
    <row r="10" spans="1:19" ht="15">
      <c r="A10" s="145" t="s">
        <v>138</v>
      </c>
      <c r="B10" s="152">
        <v>18.138528138528102</v>
      </c>
      <c r="C10" s="152">
        <v>41.6666666666667</v>
      </c>
      <c r="D10" s="152">
        <v>50</v>
      </c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</row>
    <row r="11" spans="1:19" ht="15">
      <c r="A11" s="145" t="s">
        <v>139</v>
      </c>
      <c r="B11" s="152">
        <v>17.373737373737399</v>
      </c>
      <c r="C11" s="152">
        <v>37.5</v>
      </c>
      <c r="D11" s="152">
        <v>16.6666666666667</v>
      </c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</row>
    <row r="12" spans="1:19" ht="15">
      <c r="A12" s="145" t="s">
        <v>142</v>
      </c>
      <c r="B12" s="152">
        <v>7.7994227994228007</v>
      </c>
      <c r="C12" s="152">
        <v>8.3333333333333304</v>
      </c>
      <c r="D12" s="152">
        <v>11.1111111111111</v>
      </c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</row>
    <row r="13" spans="1:19" ht="15">
      <c r="A13" s="145" t="s">
        <v>141</v>
      </c>
      <c r="B13" s="152">
        <v>6.5079365079365097</v>
      </c>
      <c r="C13" s="152">
        <v>0</v>
      </c>
      <c r="D13" s="152">
        <v>0</v>
      </c>
      <c r="G13" s="239"/>
      <c r="H13" s="239"/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239"/>
    </row>
    <row r="14" spans="1:19" ht="15">
      <c r="A14" s="145" t="s">
        <v>143</v>
      </c>
      <c r="B14" s="152">
        <v>3.9393939393939399</v>
      </c>
      <c r="C14" s="152">
        <v>0</v>
      </c>
      <c r="D14" s="152">
        <v>0</v>
      </c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</row>
    <row r="15" spans="1:19" ht="15">
      <c r="A15" s="145" t="s">
        <v>144</v>
      </c>
      <c r="B15" s="152">
        <v>2.2727272727272698</v>
      </c>
      <c r="C15" s="152">
        <v>0</v>
      </c>
      <c r="D15" s="152">
        <v>0</v>
      </c>
      <c r="E15" s="144"/>
      <c r="F15" s="144"/>
      <c r="G15" s="239"/>
      <c r="H15" s="239"/>
      <c r="I15" s="239"/>
      <c r="J15" s="239"/>
      <c r="K15" s="239"/>
      <c r="L15" s="239"/>
      <c r="M15" s="239"/>
      <c r="N15" s="239"/>
      <c r="O15" s="239"/>
      <c r="P15" s="239"/>
      <c r="Q15" s="239"/>
      <c r="R15" s="239"/>
      <c r="S15" s="239"/>
    </row>
    <row r="16" spans="1:19" ht="15">
      <c r="C16" s="93"/>
      <c r="D16" s="93"/>
      <c r="G16" s="239"/>
      <c r="H16" s="239"/>
      <c r="I16" s="239"/>
      <c r="J16" s="239"/>
      <c r="K16" s="239"/>
      <c r="L16" s="239"/>
      <c r="M16" s="239"/>
      <c r="N16" s="239"/>
      <c r="O16" s="239"/>
      <c r="P16" s="239"/>
      <c r="Q16" s="239"/>
      <c r="R16" s="239"/>
      <c r="S16" s="239"/>
    </row>
    <row r="17" spans="1:19" ht="15">
      <c r="A17" s="158" t="s">
        <v>145</v>
      </c>
      <c r="B17" s="170"/>
      <c r="C17" s="170"/>
      <c r="D17" s="169"/>
      <c r="E17" s="162"/>
      <c r="F17" s="162"/>
      <c r="G17" s="239"/>
      <c r="H17" s="239"/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39"/>
    </row>
    <row r="18" spans="1:19" ht="15">
      <c r="A18" s="145" t="s">
        <v>143</v>
      </c>
      <c r="B18" s="152">
        <v>3.9393939393939399</v>
      </c>
      <c r="C18" s="145">
        <v>0</v>
      </c>
      <c r="D18" s="145">
        <v>0</v>
      </c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39"/>
      <c r="R18" s="239"/>
      <c r="S18" s="239"/>
    </row>
    <row r="19" spans="1:19" ht="15">
      <c r="A19" s="145" t="s">
        <v>139</v>
      </c>
      <c r="B19" s="152">
        <v>17.373737373737399</v>
      </c>
      <c r="C19" s="145">
        <v>37.5</v>
      </c>
      <c r="D19" s="145">
        <v>16.6666666666667</v>
      </c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39"/>
    </row>
    <row r="20" spans="1:19" ht="15">
      <c r="A20" s="145" t="s">
        <v>140</v>
      </c>
      <c r="B20" s="152">
        <v>19.992784992785001</v>
      </c>
      <c r="C20" s="145">
        <v>4.1666666666666696</v>
      </c>
      <c r="D20" s="145">
        <v>11.1111111111111</v>
      </c>
      <c r="G20" s="239"/>
      <c r="H20" s="239"/>
      <c r="I20" s="239"/>
      <c r="J20" s="239"/>
      <c r="K20" s="239"/>
      <c r="L20" s="239"/>
      <c r="M20" s="239"/>
      <c r="N20" s="239"/>
      <c r="O20" s="239"/>
      <c r="P20" s="239"/>
      <c r="Q20" s="239"/>
      <c r="R20" s="239"/>
      <c r="S20" s="239"/>
    </row>
    <row r="21" spans="1:19" ht="15">
      <c r="A21" s="145" t="s">
        <v>142</v>
      </c>
      <c r="B21" s="152">
        <v>7.7994227994228007</v>
      </c>
      <c r="C21" s="145">
        <v>8.3333333333333304</v>
      </c>
      <c r="D21" s="145">
        <v>11.1111111111111</v>
      </c>
      <c r="G21" s="239"/>
      <c r="H21" s="239"/>
      <c r="I21" s="239"/>
      <c r="J21" s="239"/>
      <c r="K21" s="239"/>
      <c r="L21" s="239"/>
      <c r="M21" s="239"/>
      <c r="N21" s="239"/>
      <c r="O21" s="239"/>
      <c r="P21" s="239"/>
      <c r="Q21" s="239"/>
      <c r="R21" s="239"/>
      <c r="S21" s="239"/>
    </row>
    <row r="22" spans="1:19" ht="15">
      <c r="A22" s="145" t="s">
        <v>138</v>
      </c>
      <c r="B22" s="152">
        <v>18.138528138528102</v>
      </c>
      <c r="C22" s="145">
        <v>41.6666666666667</v>
      </c>
      <c r="D22" s="145">
        <v>50</v>
      </c>
      <c r="G22" s="239"/>
      <c r="H22" s="239"/>
      <c r="I22" s="239"/>
      <c r="J22" s="239"/>
      <c r="K22" s="239"/>
      <c r="L22" s="239"/>
      <c r="M22" s="239"/>
      <c r="N22" s="239"/>
      <c r="O22" s="239"/>
      <c r="P22" s="239"/>
      <c r="Q22" s="239"/>
      <c r="R22" s="239"/>
      <c r="S22" s="239"/>
    </row>
    <row r="23" spans="1:19" ht="15">
      <c r="A23" s="145" t="s">
        <v>141</v>
      </c>
      <c r="B23" s="152">
        <v>6.5079365079365097</v>
      </c>
      <c r="C23" s="145">
        <v>0</v>
      </c>
      <c r="D23" s="145">
        <v>0</v>
      </c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</row>
    <row r="24" spans="1:19" ht="15">
      <c r="A24" s="145" t="s">
        <v>137</v>
      </c>
      <c r="B24" s="152">
        <v>23.975468975468999</v>
      </c>
      <c r="C24" s="145">
        <v>8.3333333333333304</v>
      </c>
      <c r="D24" s="145">
        <v>11.1111111111111</v>
      </c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</row>
    <row r="25" spans="1:19" ht="15">
      <c r="A25" s="145" t="s">
        <v>144</v>
      </c>
      <c r="B25" s="152">
        <v>2.2727272727272698</v>
      </c>
      <c r="C25" s="145">
        <v>0</v>
      </c>
      <c r="D25" s="145">
        <v>0</v>
      </c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</row>
    <row r="26" spans="1:19" ht="15">
      <c r="C26" s="93"/>
      <c r="D26" s="93"/>
      <c r="E26" s="93"/>
      <c r="F26" s="93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</row>
    <row r="27" spans="1:19" ht="15">
      <c r="C27" s="93"/>
      <c r="D27" s="93"/>
      <c r="E27" s="93"/>
      <c r="F27" s="93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</row>
    <row r="28" spans="1:19" ht="15">
      <c r="C28" s="93"/>
      <c r="D28" s="93"/>
      <c r="E28" s="93"/>
      <c r="F28" s="93"/>
      <c r="G28" s="239"/>
      <c r="H28" s="239"/>
      <c r="I28" s="239"/>
      <c r="J28" s="239"/>
      <c r="K28" s="239"/>
      <c r="L28" s="239"/>
      <c r="M28" s="239"/>
      <c r="N28" s="239"/>
      <c r="O28" s="239"/>
      <c r="P28" s="239"/>
      <c r="Q28" s="239"/>
      <c r="R28" s="239"/>
      <c r="S28" s="239"/>
    </row>
    <row r="29" spans="1:19" ht="15">
      <c r="C29" s="93"/>
      <c r="D29" s="93"/>
      <c r="E29" s="93"/>
      <c r="F29" s="93"/>
      <c r="G29" s="239"/>
      <c r="H29" s="239"/>
      <c r="I29" s="239"/>
      <c r="J29" s="239"/>
      <c r="K29" s="239"/>
      <c r="L29" s="239"/>
      <c r="M29" s="239"/>
      <c r="N29" s="239"/>
      <c r="O29" s="239"/>
      <c r="P29" s="239"/>
      <c r="Q29" s="239"/>
      <c r="R29" s="239"/>
      <c r="S29" s="239"/>
    </row>
    <row r="30" spans="1:19" ht="15">
      <c r="C30" s="93"/>
      <c r="D30" s="93"/>
      <c r="E30" s="93"/>
      <c r="F30" s="93"/>
      <c r="G30" s="239"/>
      <c r="H30" s="239"/>
      <c r="I30" s="239"/>
      <c r="J30" s="239"/>
      <c r="K30" s="239"/>
      <c r="L30" s="239"/>
      <c r="M30" s="239"/>
      <c r="N30" s="239"/>
      <c r="O30" s="239"/>
      <c r="P30" s="239"/>
      <c r="Q30" s="239"/>
      <c r="R30" s="239"/>
      <c r="S30" s="239"/>
    </row>
    <row r="31" spans="1:19" ht="15">
      <c r="C31" s="93"/>
      <c r="D31" s="93"/>
      <c r="E31" s="93"/>
      <c r="F31" s="93"/>
      <c r="G31" s="239"/>
      <c r="H31" s="239"/>
      <c r="I31" s="239"/>
      <c r="J31" s="239"/>
      <c r="K31" s="239"/>
      <c r="L31" s="239"/>
      <c r="M31" s="239"/>
      <c r="N31" s="239"/>
      <c r="O31" s="239"/>
      <c r="P31" s="239"/>
      <c r="Q31" s="239"/>
      <c r="R31" s="239"/>
      <c r="S31" s="239"/>
    </row>
    <row r="32" spans="1:19" ht="15">
      <c r="C32" s="93"/>
      <c r="D32" s="93"/>
      <c r="E32" s="93"/>
      <c r="F32" s="93"/>
      <c r="G32" s="239"/>
      <c r="H32" s="239"/>
      <c r="I32" s="239"/>
      <c r="J32" s="239"/>
      <c r="K32" s="239"/>
      <c r="L32" s="239"/>
      <c r="M32" s="239"/>
      <c r="N32" s="239"/>
      <c r="O32" s="239"/>
      <c r="P32" s="239"/>
      <c r="Q32" s="239"/>
      <c r="R32" s="239"/>
      <c r="S32" s="239"/>
    </row>
    <row r="33" spans="2:19" ht="15">
      <c r="C33" s="93"/>
      <c r="D33" s="93"/>
      <c r="E33" s="93"/>
      <c r="F33" s="93"/>
      <c r="G33" s="239"/>
      <c r="H33" s="239"/>
      <c r="I33" s="239"/>
      <c r="J33" s="239"/>
      <c r="K33" s="239"/>
      <c r="L33" s="239"/>
      <c r="M33" s="239"/>
      <c r="N33" s="239"/>
      <c r="O33" s="239"/>
      <c r="P33" s="239"/>
      <c r="Q33" s="239"/>
      <c r="R33" s="239"/>
      <c r="S33" s="239"/>
    </row>
    <row r="34" spans="2:19" ht="15">
      <c r="C34" s="93"/>
      <c r="D34" s="93"/>
      <c r="E34" s="93"/>
      <c r="F34" s="93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</row>
    <row r="35" spans="2:19" ht="15">
      <c r="C35" s="93"/>
      <c r="D35" s="93"/>
      <c r="E35" s="93"/>
      <c r="F35" s="93"/>
      <c r="G35" s="239"/>
      <c r="H35" s="239"/>
      <c r="I35" s="239"/>
      <c r="J35" s="239"/>
      <c r="K35" s="239"/>
      <c r="L35" s="239"/>
      <c r="M35" s="239"/>
      <c r="N35" s="239"/>
      <c r="O35" s="239"/>
      <c r="P35" s="239"/>
      <c r="Q35" s="239"/>
      <c r="R35" s="239"/>
      <c r="S35" s="239"/>
    </row>
    <row r="36" spans="2:19" ht="15">
      <c r="B36" s="171"/>
      <c r="C36" s="93"/>
      <c r="D36" s="93"/>
      <c r="E36" s="93"/>
      <c r="F36" s="93"/>
      <c r="G36" s="239"/>
      <c r="H36" s="239"/>
      <c r="I36" s="239"/>
      <c r="J36" s="239"/>
      <c r="K36" s="239"/>
      <c r="L36" s="239"/>
      <c r="M36" s="239"/>
      <c r="N36" s="239"/>
      <c r="O36" s="239"/>
      <c r="P36" s="239"/>
      <c r="Q36" s="239"/>
      <c r="R36" s="239"/>
      <c r="S36" s="239"/>
    </row>
    <row r="37" spans="2:19" ht="15">
      <c r="B37" s="171"/>
      <c r="C37" s="93"/>
      <c r="D37" s="93"/>
      <c r="E37" s="93"/>
      <c r="F37" s="93"/>
      <c r="G37" s="239"/>
      <c r="H37" s="1" t="s">
        <v>329</v>
      </c>
      <c r="I37" s="239"/>
      <c r="J37" s="239"/>
      <c r="K37" s="239"/>
      <c r="L37" s="239"/>
      <c r="M37" s="239"/>
      <c r="N37" s="239"/>
      <c r="O37" s="239"/>
      <c r="P37" s="239"/>
      <c r="Q37" s="239"/>
      <c r="R37" s="239"/>
      <c r="S37" s="239"/>
    </row>
    <row r="38" spans="2:19" ht="15">
      <c r="B38" s="171"/>
      <c r="C38" s="93"/>
      <c r="D38" s="93"/>
      <c r="E38" s="93"/>
      <c r="F38" s="93"/>
      <c r="G38" s="239"/>
      <c r="H38" s="1" t="s">
        <v>338</v>
      </c>
      <c r="I38" s="239"/>
      <c r="J38" s="239"/>
      <c r="K38" s="239"/>
      <c r="L38" s="239"/>
      <c r="M38" s="239"/>
      <c r="N38" s="239"/>
      <c r="O38" s="239"/>
      <c r="P38" s="239"/>
      <c r="Q38" s="239"/>
      <c r="R38" s="239"/>
      <c r="S38" s="239"/>
    </row>
    <row r="39" spans="2:19" ht="15">
      <c r="C39" s="93"/>
      <c r="D39" s="93"/>
      <c r="E39" s="93"/>
      <c r="F39" s="93"/>
      <c r="G39" s="239"/>
      <c r="H39" s="239" t="s">
        <v>146</v>
      </c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</row>
    <row r="40" spans="2:19" ht="15">
      <c r="C40" s="93"/>
      <c r="D40" s="93"/>
      <c r="E40" s="93"/>
      <c r="F40" s="93"/>
      <c r="G40" s="239"/>
      <c r="I40" s="239"/>
      <c r="J40" s="239"/>
      <c r="K40" s="239"/>
      <c r="L40" s="239"/>
      <c r="M40" s="239"/>
      <c r="N40" s="239"/>
      <c r="O40" s="239"/>
      <c r="P40" s="239"/>
      <c r="Q40" s="239"/>
      <c r="R40" s="239"/>
      <c r="S40" s="239"/>
    </row>
    <row r="41" spans="2:19">
      <c r="C41" s="93"/>
      <c r="D41" s="93"/>
      <c r="E41" s="93"/>
      <c r="F41" s="93"/>
    </row>
    <row r="42" spans="2:19">
      <c r="C42" s="93"/>
      <c r="D42" s="93"/>
      <c r="E42" s="93"/>
      <c r="F42" s="93"/>
    </row>
    <row r="43" spans="2:19">
      <c r="C43" s="93"/>
      <c r="D43" s="93"/>
      <c r="E43" s="93"/>
      <c r="F43" s="93"/>
    </row>
    <row r="44" spans="2:19">
      <c r="C44" s="93"/>
      <c r="D44" s="93"/>
      <c r="E44" s="93"/>
      <c r="F44" s="93"/>
    </row>
    <row r="45" spans="2:19">
      <c r="C45" s="93"/>
      <c r="D45" s="93"/>
      <c r="E45" s="93"/>
      <c r="F45" s="93"/>
    </row>
    <row r="46" spans="2:19">
      <c r="C46" s="93"/>
      <c r="D46" s="93"/>
      <c r="E46" s="93"/>
      <c r="F46" s="12"/>
    </row>
    <row r="47" spans="2:19">
      <c r="C47" s="93"/>
      <c r="D47" s="93"/>
      <c r="E47" s="93"/>
      <c r="F47" s="12"/>
    </row>
    <row r="48" spans="2:19">
      <c r="C48" s="93"/>
      <c r="D48" s="93"/>
      <c r="E48" s="93"/>
      <c r="F48" s="12"/>
      <c r="G48" s="159"/>
    </row>
    <row r="49" spans="3:7">
      <c r="C49" s="93"/>
      <c r="D49" s="93"/>
      <c r="E49" s="93"/>
      <c r="F49" s="12"/>
      <c r="G49" s="159"/>
    </row>
    <row r="50" spans="3:7">
      <c r="C50" s="93"/>
      <c r="D50" s="93"/>
      <c r="E50" s="93"/>
      <c r="F50" s="12"/>
      <c r="G50" s="159"/>
    </row>
    <row r="51" spans="3:7">
      <c r="C51" s="93"/>
      <c r="D51" s="93"/>
      <c r="E51" s="93"/>
      <c r="F51" s="12"/>
      <c r="G51" s="159"/>
    </row>
    <row r="52" spans="3:7">
      <c r="C52" s="93"/>
      <c r="D52" s="93"/>
      <c r="E52" s="93"/>
      <c r="F52" s="12"/>
      <c r="G52" s="159"/>
    </row>
    <row r="53" spans="3:7">
      <c r="C53" s="14"/>
      <c r="D53" s="93"/>
      <c r="E53" s="93"/>
      <c r="F53" s="12"/>
      <c r="G53" s="159"/>
    </row>
    <row r="54" spans="3:7">
      <c r="C54" s="93"/>
      <c r="D54" s="93"/>
      <c r="E54" s="93"/>
      <c r="F54" s="93"/>
      <c r="G54" s="159"/>
    </row>
    <row r="55" spans="3:7">
      <c r="G55" s="159"/>
    </row>
    <row r="59" spans="3:7">
      <c r="F59" s="129"/>
    </row>
    <row r="60" spans="3:7">
      <c r="F60" s="95"/>
    </row>
    <row r="61" spans="3:7">
      <c r="F61" s="95"/>
    </row>
    <row r="62" spans="3:7">
      <c r="F62" s="95"/>
    </row>
    <row r="63" spans="3:7">
      <c r="F63" s="95"/>
    </row>
    <row r="64" spans="3:7">
      <c r="F64" s="95"/>
    </row>
    <row r="65" spans="6:6">
      <c r="F65" s="95"/>
    </row>
    <row r="66" spans="6:6">
      <c r="F66" s="95"/>
    </row>
    <row r="71" spans="6:6">
      <c r="F71" s="129"/>
    </row>
    <row r="72" spans="6:6">
      <c r="F72" s="95"/>
    </row>
    <row r="73" spans="6:6">
      <c r="F73" s="95"/>
    </row>
    <row r="74" spans="6:6">
      <c r="F74" s="95"/>
    </row>
    <row r="75" spans="6:6">
      <c r="F75" s="95"/>
    </row>
    <row r="76" spans="6:6">
      <c r="F76" s="95"/>
    </row>
    <row r="77" spans="6:6">
      <c r="F77" s="95"/>
    </row>
    <row r="78" spans="6:6">
      <c r="F78" s="95"/>
    </row>
  </sheetData>
  <sortState xmlns:xlrd2="http://schemas.microsoft.com/office/spreadsheetml/2017/richdata2" ref="A8:D15">
    <sortCondition descending="1" ref="B8:B15"/>
  </sortState>
  <mergeCells count="1">
    <mergeCell ref="B6:D6"/>
  </mergeCells>
  <pageMargins left="0.42" right="0.75" top="0.55000000000000004" bottom="1" header="0.5" footer="0.5"/>
  <pageSetup scale="88" orientation="landscape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62"/>
  <sheetViews>
    <sheetView view="pageBreakPreview" topLeftCell="A5" zoomScale="80" zoomScaleNormal="70" zoomScaleSheetLayoutView="80" workbookViewId="0">
      <selection activeCell="F11" sqref="F11:R48"/>
    </sheetView>
  </sheetViews>
  <sheetFormatPr baseColWidth="10" defaultColWidth="11.42578125" defaultRowHeight="14.25"/>
  <cols>
    <col min="1" max="1" width="45.7109375" style="12" bestFit="1" customWidth="1"/>
    <col min="2" max="2" width="20.42578125" style="12" customWidth="1"/>
    <col min="3" max="3" width="19.85546875" style="12" customWidth="1"/>
    <col min="4" max="5" width="11.5703125" style="12" customWidth="1"/>
    <col min="6" max="6" width="5.140625" style="12" customWidth="1"/>
    <col min="7" max="7" width="11.42578125" style="12"/>
    <col min="8" max="8" width="54" style="12" customWidth="1"/>
    <col min="9" max="16384" width="11.42578125" style="12"/>
  </cols>
  <sheetData>
    <row r="1" spans="1:20">
      <c r="A1" s="25" t="s">
        <v>147</v>
      </c>
    </row>
    <row r="2" spans="1:20">
      <c r="B2" s="12" t="s">
        <v>1</v>
      </c>
    </row>
    <row r="3" spans="1:20">
      <c r="A3" s="12" t="s">
        <v>148</v>
      </c>
    </row>
    <row r="4" spans="1:20">
      <c r="A4" s="12" t="s">
        <v>3</v>
      </c>
      <c r="B4" s="12" t="s">
        <v>149</v>
      </c>
    </row>
    <row r="5" spans="1:20">
      <c r="A5" s="12" t="s">
        <v>150</v>
      </c>
    </row>
    <row r="6" spans="1:20" ht="15">
      <c r="B6" s="12">
        <v>100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5">
      <c r="A7" s="13" t="s">
        <v>148</v>
      </c>
      <c r="B7" s="138">
        <v>45352</v>
      </c>
      <c r="C7" s="138">
        <v>45444</v>
      </c>
      <c r="G7" s="2"/>
      <c r="H7" s="224" t="s">
        <v>151</v>
      </c>
      <c r="I7" s="235"/>
      <c r="J7" s="235"/>
      <c r="K7" s="242"/>
      <c r="L7" s="242"/>
      <c r="M7" s="2"/>
      <c r="N7" s="2"/>
      <c r="O7" s="2"/>
      <c r="P7" s="2"/>
      <c r="Q7" s="10"/>
      <c r="R7" s="243"/>
      <c r="S7" s="2"/>
      <c r="T7" s="2"/>
    </row>
    <row r="8" spans="1:20" ht="19.5" customHeight="1">
      <c r="A8" s="129" t="s">
        <v>152</v>
      </c>
      <c r="B8" s="137">
        <v>35.294117647058798</v>
      </c>
      <c r="C8" s="137">
        <f>VLOOKUP(A8,$A$27:$D$39,2,0)</f>
        <v>34.920634920634903</v>
      </c>
      <c r="D8" s="136"/>
      <c r="E8" s="136"/>
      <c r="F8" s="136"/>
      <c r="G8" s="7"/>
      <c r="H8" s="224" t="s">
        <v>153</v>
      </c>
      <c r="I8" s="2"/>
      <c r="J8" s="2"/>
      <c r="K8" s="244"/>
      <c r="L8" s="244"/>
      <c r="M8" s="2"/>
      <c r="N8" s="2"/>
      <c r="O8" s="2"/>
      <c r="P8" s="2"/>
      <c r="Q8" s="10"/>
      <c r="R8" s="243"/>
      <c r="S8" s="2"/>
      <c r="T8" s="2"/>
    </row>
    <row r="9" spans="1:20" ht="15">
      <c r="A9" s="93" t="s">
        <v>155</v>
      </c>
      <c r="B9" s="137">
        <v>13.235294117647101</v>
      </c>
      <c r="C9" s="137">
        <f>VLOOKUP(A9,$A$27:$D$39,2,0)</f>
        <v>19.841269841269803</v>
      </c>
      <c r="D9" s="136"/>
      <c r="E9" s="136"/>
      <c r="F9" s="136"/>
      <c r="G9" s="2"/>
      <c r="H9" s="2"/>
      <c r="I9" s="2"/>
      <c r="J9" s="2"/>
      <c r="K9" s="242"/>
      <c r="L9" s="242"/>
      <c r="M9" s="2"/>
      <c r="N9" s="2"/>
      <c r="O9" s="298"/>
      <c r="P9" s="298"/>
      <c r="Q9" s="10"/>
      <c r="R9" s="243"/>
      <c r="S9" s="2"/>
      <c r="T9" s="2"/>
    </row>
    <row r="10" spans="1:20" ht="19.5" customHeight="1">
      <c r="A10" s="286" t="s">
        <v>336</v>
      </c>
      <c r="B10" s="137">
        <v>4.9197860962566802</v>
      </c>
      <c r="C10" s="137">
        <f>VLOOKUP(A10,$A$27:$D$39,2,0)</f>
        <v>11.1111111111111</v>
      </c>
      <c r="D10" s="136"/>
      <c r="E10" s="136"/>
      <c r="F10" s="136"/>
      <c r="G10" s="243"/>
      <c r="H10" s="2"/>
      <c r="I10" s="2"/>
      <c r="J10" s="2"/>
      <c r="K10" s="2"/>
      <c r="L10" s="2"/>
      <c r="M10" s="2"/>
      <c r="N10" s="2"/>
      <c r="O10" s="298"/>
      <c r="P10" s="298"/>
      <c r="Q10" s="10"/>
      <c r="R10" s="242"/>
      <c r="S10" s="2"/>
      <c r="T10" s="2"/>
    </row>
    <row r="11" spans="1:20" ht="15">
      <c r="A11" s="12" t="s">
        <v>154</v>
      </c>
      <c r="B11" s="137">
        <v>6.2121212121212102</v>
      </c>
      <c r="C11" s="137">
        <f>VLOOKUP(A11,$A$27:$D$39,2,0)</f>
        <v>7.9365079365079403</v>
      </c>
      <c r="D11" s="136"/>
      <c r="E11" s="136"/>
      <c r="F11" s="136"/>
      <c r="G11" s="2"/>
      <c r="H11" s="2" t="s">
        <v>27</v>
      </c>
      <c r="I11" s="2"/>
      <c r="J11" s="2"/>
      <c r="K11" s="243" t="s">
        <v>28</v>
      </c>
      <c r="L11" s="2"/>
      <c r="M11" s="2"/>
      <c r="N11" s="2"/>
      <c r="O11" s="298"/>
      <c r="P11" s="298"/>
      <c r="Q11" s="10"/>
      <c r="R11" s="242"/>
      <c r="S11" s="2"/>
      <c r="T11" s="2"/>
    </row>
    <row r="12" spans="1:20" ht="15">
      <c r="A12" s="95" t="s">
        <v>156</v>
      </c>
      <c r="B12" s="137">
        <v>5.2139037433155098</v>
      </c>
      <c r="C12" s="137">
        <f>VLOOKUP(A12,$A$27:$D$39,2,0)</f>
        <v>6.3492063492063506</v>
      </c>
      <c r="D12" s="136"/>
      <c r="E12" s="136"/>
      <c r="F12" s="136"/>
      <c r="G12" s="2"/>
      <c r="H12" s="2"/>
      <c r="I12" s="2"/>
      <c r="J12" s="2"/>
      <c r="K12" s="2"/>
      <c r="L12" s="243"/>
      <c r="M12" s="2"/>
      <c r="N12" s="2"/>
      <c r="O12" s="298"/>
      <c r="P12" s="298"/>
      <c r="Q12" s="10"/>
      <c r="R12" s="242"/>
      <c r="S12" s="2"/>
      <c r="T12" s="2"/>
    </row>
    <row r="13" spans="1:20" ht="15">
      <c r="A13" s="13" t="s">
        <v>3</v>
      </c>
      <c r="B13" s="138">
        <v>45352</v>
      </c>
      <c r="C13" s="138">
        <f>+C7</f>
        <v>45444</v>
      </c>
      <c r="G13" s="243"/>
      <c r="H13" s="2"/>
      <c r="I13" s="2"/>
      <c r="J13" s="2"/>
      <c r="K13" s="2"/>
      <c r="L13" s="2"/>
      <c r="M13" s="2"/>
      <c r="N13" s="2"/>
      <c r="O13" s="299"/>
      <c r="P13" s="298"/>
      <c r="Q13" s="10"/>
      <c r="R13" s="242"/>
      <c r="S13" s="2"/>
      <c r="T13" s="2"/>
    </row>
    <row r="14" spans="1:20" ht="15">
      <c r="A14" s="129" t="s">
        <v>152</v>
      </c>
      <c r="B14" s="137">
        <v>33.3333333333333</v>
      </c>
      <c r="C14" s="137">
        <f>VLOOKUP(A14,$A$27:$D$39,3,0)</f>
        <v>50</v>
      </c>
      <c r="G14" s="243"/>
      <c r="H14" s="2"/>
      <c r="I14" s="2"/>
      <c r="J14" s="2"/>
      <c r="K14" s="2"/>
      <c r="L14" s="2"/>
      <c r="M14" s="2"/>
      <c r="N14" s="2"/>
      <c r="O14" s="299"/>
      <c r="P14" s="298"/>
      <c r="Q14" s="10"/>
      <c r="R14" s="242"/>
      <c r="S14" s="2"/>
      <c r="T14" s="2"/>
    </row>
    <row r="15" spans="1:20" ht="15">
      <c r="A15" s="12" t="s">
        <v>154</v>
      </c>
      <c r="B15" s="55">
        <v>23.3333333333333</v>
      </c>
      <c r="C15" s="137">
        <f>VLOOKUP(A15,$A$27:$D$39,3,0)</f>
        <v>29.166666666666703</v>
      </c>
      <c r="G15" s="243"/>
      <c r="H15" s="2"/>
      <c r="I15" s="2"/>
      <c r="J15" s="2"/>
      <c r="K15" s="2"/>
      <c r="L15" s="2"/>
      <c r="M15" s="2"/>
      <c r="N15" s="2"/>
      <c r="O15" s="298"/>
      <c r="P15" s="298"/>
      <c r="Q15" s="10"/>
      <c r="R15" s="242"/>
      <c r="S15" s="2"/>
      <c r="T15" s="2"/>
    </row>
    <row r="16" spans="1:20" ht="15">
      <c r="A16" s="12" t="s">
        <v>160</v>
      </c>
      <c r="B16" s="55">
        <v>13.3333333333333</v>
      </c>
      <c r="C16" s="137">
        <f>VLOOKUP(A16,$A$27:$D$39,3,0)</f>
        <v>16.6666666666667</v>
      </c>
      <c r="G16" s="242"/>
      <c r="H16" s="2"/>
      <c r="I16" s="2"/>
      <c r="J16" s="2"/>
      <c r="K16" s="2"/>
      <c r="L16" s="2"/>
      <c r="M16" s="2"/>
      <c r="N16" s="2"/>
      <c r="O16" s="298"/>
      <c r="P16" s="298"/>
      <c r="Q16" s="10"/>
      <c r="R16" s="242"/>
      <c r="S16" s="2"/>
      <c r="T16" s="2"/>
    </row>
    <row r="17" spans="1:20" ht="15">
      <c r="A17" s="12" t="s">
        <v>163</v>
      </c>
      <c r="B17" s="55">
        <v>6.6666666666666696</v>
      </c>
      <c r="C17" s="137">
        <f>VLOOKUP(A17,$A$27:$D$39,3,0)</f>
        <v>4.1666666666666696</v>
      </c>
      <c r="G17" s="242"/>
      <c r="H17" s="2"/>
      <c r="I17" s="2"/>
      <c r="J17" s="2"/>
      <c r="K17" s="2"/>
      <c r="L17" s="2"/>
      <c r="M17" s="2"/>
      <c r="N17" s="2"/>
      <c r="O17" s="298"/>
      <c r="P17" s="298"/>
      <c r="Q17" s="10"/>
      <c r="R17" s="242"/>
      <c r="S17" s="2"/>
      <c r="T17" s="2"/>
    </row>
    <row r="18" spans="1:20" ht="15">
      <c r="A18" s="93" t="s">
        <v>155</v>
      </c>
      <c r="B18" s="137">
        <v>3.3333333333333299</v>
      </c>
      <c r="C18" s="137">
        <f>VLOOKUP(A18,$A$27:$D$39,3,0)</f>
        <v>0</v>
      </c>
      <c r="G18" s="242"/>
      <c r="H18" s="2"/>
      <c r="I18" s="2"/>
      <c r="J18" s="2"/>
      <c r="K18" s="2"/>
      <c r="L18" s="2"/>
      <c r="M18" s="2"/>
      <c r="N18" s="2"/>
      <c r="O18" s="298"/>
      <c r="P18" s="298"/>
      <c r="Q18" s="10"/>
      <c r="R18" s="242"/>
      <c r="S18" s="2"/>
      <c r="T18" s="2"/>
    </row>
    <row r="19" spans="1:20" ht="15">
      <c r="A19" s="13" t="s">
        <v>158</v>
      </c>
      <c r="B19" s="138">
        <v>45352</v>
      </c>
      <c r="C19" s="138">
        <f>+C7</f>
        <v>45444</v>
      </c>
      <c r="G19" s="242"/>
      <c r="H19" s="24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">
      <c r="A20" s="12" t="s">
        <v>152</v>
      </c>
      <c r="B20" s="137">
        <v>50</v>
      </c>
      <c r="C20" s="137">
        <f>VLOOKUP(A20,$A$27:$D$39,4,0)</f>
        <v>50</v>
      </c>
      <c r="G20" s="242"/>
      <c r="H20" s="245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">
      <c r="A21" s="12" t="s">
        <v>156</v>
      </c>
      <c r="B21" s="12">
        <v>12.5</v>
      </c>
      <c r="C21" s="137">
        <f t="shared" ref="C21:C24" si="0">VLOOKUP(A21,$A$27:$D$39,4,0)</f>
        <v>22.2222222222222</v>
      </c>
      <c r="G21" s="242"/>
      <c r="H21" s="24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">
      <c r="A22" s="12" t="s">
        <v>160</v>
      </c>
      <c r="B22" s="137">
        <v>0</v>
      </c>
      <c r="C22" s="137">
        <f t="shared" si="0"/>
        <v>16.6666666666667</v>
      </c>
      <c r="G22" s="242"/>
      <c r="H22" s="245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">
      <c r="A23" s="12" t="s">
        <v>154</v>
      </c>
      <c r="B23" s="137">
        <v>12.5</v>
      </c>
      <c r="C23" s="137">
        <f t="shared" si="0"/>
        <v>5.5555555555555598</v>
      </c>
      <c r="G23" s="242"/>
      <c r="H23" s="245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">
      <c r="A24" s="12" t="s">
        <v>157</v>
      </c>
      <c r="B24" s="137">
        <v>8.3333333333333304</v>
      </c>
      <c r="C24" s="137">
        <f t="shared" si="0"/>
        <v>5.5555555555555598</v>
      </c>
      <c r="G24" s="242"/>
      <c r="H24" s="245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">
      <c r="G25" s="2"/>
      <c r="H25" s="24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">
      <c r="A26" s="158" t="s">
        <v>145</v>
      </c>
      <c r="B26" s="284" t="s">
        <v>2</v>
      </c>
      <c r="C26" s="284" t="s">
        <v>3</v>
      </c>
      <c r="D26" s="284" t="s">
        <v>5</v>
      </c>
      <c r="E26" s="284"/>
      <c r="F26" s="284"/>
      <c r="G26" s="2"/>
      <c r="H26" s="24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">
      <c r="A27" s="12" t="s">
        <v>336</v>
      </c>
      <c r="B27" s="12">
        <v>11.1111111111111</v>
      </c>
      <c r="C27" s="12">
        <v>0</v>
      </c>
      <c r="D27" s="12">
        <v>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">
      <c r="A28" s="12" t="s">
        <v>152</v>
      </c>
      <c r="B28" s="12">
        <v>34.920634920634903</v>
      </c>
      <c r="C28" s="12">
        <v>50</v>
      </c>
      <c r="D28" s="12">
        <v>50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">
      <c r="A29" s="12" t="s">
        <v>160</v>
      </c>
      <c r="B29" s="12">
        <v>3.1746031746031704</v>
      </c>
      <c r="C29" s="12">
        <v>16.6666666666667</v>
      </c>
      <c r="D29" s="12">
        <v>16.6666666666667</v>
      </c>
      <c r="G29" s="2"/>
      <c r="H29" s="2"/>
      <c r="I29" s="2" t="s">
        <v>29</v>
      </c>
      <c r="J29" s="246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">
      <c r="A30" s="12" t="s">
        <v>155</v>
      </c>
      <c r="B30" s="12">
        <v>19.841269841269803</v>
      </c>
      <c r="C30" s="12">
        <v>0</v>
      </c>
      <c r="D30" s="12">
        <v>0</v>
      </c>
      <c r="G30" s="2"/>
      <c r="H30" s="2"/>
      <c r="I30" s="2"/>
      <c r="J30" s="246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">
      <c r="A31" s="12" t="s">
        <v>161</v>
      </c>
      <c r="B31" s="12">
        <v>1.5873015873015901</v>
      </c>
      <c r="C31" s="12">
        <v>0</v>
      </c>
      <c r="D31" s="12">
        <v>0</v>
      </c>
      <c r="G31" s="2"/>
      <c r="H31" s="235"/>
      <c r="I31" s="2"/>
      <c r="J31" s="246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">
      <c r="A32" s="12" t="s">
        <v>159</v>
      </c>
      <c r="B32" s="12">
        <v>1.5873015873015901</v>
      </c>
      <c r="C32" s="12">
        <v>0</v>
      </c>
      <c r="D32" s="12">
        <v>0</v>
      </c>
      <c r="G32" s="2"/>
      <c r="H32" s="247"/>
      <c r="I32" s="248"/>
      <c r="J32" s="248"/>
      <c r="K32" s="248"/>
      <c r="L32" s="2"/>
      <c r="M32" s="2"/>
      <c r="N32" s="2"/>
      <c r="O32" s="2"/>
      <c r="P32" s="2"/>
      <c r="Q32" s="2"/>
      <c r="R32" s="2"/>
      <c r="S32" s="2"/>
      <c r="T32" s="2"/>
    </row>
    <row r="33" spans="1:20" ht="15">
      <c r="A33" s="12" t="s">
        <v>154</v>
      </c>
      <c r="B33" s="12">
        <v>7.9365079365079403</v>
      </c>
      <c r="C33" s="12">
        <v>29.166666666666703</v>
      </c>
      <c r="D33" s="12">
        <v>5.5555555555555598</v>
      </c>
      <c r="G33" s="2"/>
      <c r="H33" s="247"/>
      <c r="I33" s="248"/>
      <c r="J33" s="248"/>
      <c r="K33" s="248"/>
      <c r="L33" s="2"/>
      <c r="M33" s="2"/>
      <c r="N33" s="2"/>
      <c r="O33" s="2"/>
      <c r="P33" s="2"/>
      <c r="Q33" s="2"/>
      <c r="R33" s="2"/>
      <c r="S33" s="2"/>
      <c r="T33" s="2"/>
    </row>
    <row r="34" spans="1:20" ht="15">
      <c r="A34" s="12" t="s">
        <v>162</v>
      </c>
      <c r="B34" s="12">
        <v>1.5873015873015901</v>
      </c>
      <c r="C34" s="12">
        <v>0</v>
      </c>
      <c r="D34" s="12">
        <v>0</v>
      </c>
      <c r="G34" s="2"/>
      <c r="H34" s="247"/>
      <c r="I34" s="248"/>
      <c r="J34" s="248"/>
      <c r="K34" s="248"/>
      <c r="L34" s="2"/>
      <c r="M34" s="2"/>
      <c r="N34" s="2"/>
      <c r="O34" s="2"/>
      <c r="P34" s="2"/>
      <c r="Q34" s="2"/>
      <c r="R34" s="2"/>
      <c r="S34" s="2"/>
      <c r="T34" s="2"/>
    </row>
    <row r="35" spans="1:20" ht="15">
      <c r="A35" s="12" t="s">
        <v>163</v>
      </c>
      <c r="B35" s="12">
        <v>2.38095238095238</v>
      </c>
      <c r="C35" s="12">
        <v>4.1666666666666696</v>
      </c>
      <c r="D35" s="12">
        <v>0</v>
      </c>
      <c r="G35" s="2"/>
      <c r="H35" s="247"/>
      <c r="I35" s="248"/>
      <c r="J35" s="248"/>
      <c r="K35" s="248"/>
      <c r="L35" s="2"/>
      <c r="M35" s="2"/>
      <c r="N35" s="2"/>
      <c r="O35" s="2"/>
      <c r="P35" s="2"/>
      <c r="Q35" s="2"/>
      <c r="R35" s="2"/>
      <c r="S35" s="2"/>
      <c r="T35" s="2"/>
    </row>
    <row r="36" spans="1:20" ht="15" customHeight="1">
      <c r="A36" s="12" t="s">
        <v>156</v>
      </c>
      <c r="B36" s="12">
        <v>6.3492063492063506</v>
      </c>
      <c r="C36" s="12">
        <v>0</v>
      </c>
      <c r="D36" s="12">
        <v>22.2222222222222</v>
      </c>
      <c r="G36" s="2"/>
      <c r="H36" s="247"/>
      <c r="I36" s="248"/>
      <c r="J36" s="248"/>
      <c r="K36" s="248"/>
      <c r="L36" s="2"/>
      <c r="M36" s="2"/>
      <c r="N36" s="2"/>
      <c r="O36" s="2"/>
      <c r="P36" s="2"/>
      <c r="Q36" s="2"/>
      <c r="R36" s="2"/>
      <c r="S36" s="2"/>
      <c r="T36" s="2"/>
    </row>
    <row r="37" spans="1:20" ht="15" customHeight="1">
      <c r="A37" s="12" t="s">
        <v>164</v>
      </c>
      <c r="B37" s="12">
        <v>0.79365079365079394</v>
      </c>
      <c r="C37" s="12">
        <v>0</v>
      </c>
      <c r="D37" s="12">
        <v>0</v>
      </c>
      <c r="G37" s="2"/>
      <c r="H37" s="247"/>
      <c r="I37" s="248"/>
      <c r="J37" s="248"/>
      <c r="K37" s="248"/>
      <c r="L37" s="2"/>
      <c r="M37" s="2"/>
      <c r="N37" s="2"/>
      <c r="O37" s="2"/>
      <c r="P37" s="2"/>
      <c r="Q37" s="2"/>
      <c r="R37" s="2"/>
      <c r="S37" s="2"/>
      <c r="T37" s="2"/>
    </row>
    <row r="38" spans="1:20" ht="15" customHeight="1">
      <c r="A38" s="12" t="s">
        <v>157</v>
      </c>
      <c r="B38" s="12">
        <v>3.9682539682539701</v>
      </c>
      <c r="C38" s="12">
        <v>0</v>
      </c>
      <c r="D38" s="12">
        <v>5.5555555555555598</v>
      </c>
      <c r="G38" s="2"/>
      <c r="H38" s="247"/>
      <c r="I38" s="248"/>
      <c r="J38" s="248"/>
      <c r="K38" s="248"/>
      <c r="L38" s="2"/>
      <c r="M38" s="2"/>
      <c r="N38" s="2"/>
      <c r="O38" s="2"/>
      <c r="P38" s="2"/>
      <c r="Q38" s="2"/>
      <c r="R38" s="2"/>
      <c r="S38" s="2"/>
      <c r="T38" s="2"/>
    </row>
    <row r="39" spans="1:20" ht="15" customHeight="1">
      <c r="A39" s="12" t="s">
        <v>144</v>
      </c>
      <c r="B39" s="12">
        <v>4.7619047619047601</v>
      </c>
      <c r="C39" s="12">
        <v>0</v>
      </c>
      <c r="D39" s="12">
        <v>0</v>
      </c>
      <c r="G39" s="2"/>
      <c r="H39" s="247"/>
      <c r="I39" s="248"/>
      <c r="J39" s="248"/>
      <c r="K39" s="248"/>
      <c r="L39" s="2"/>
      <c r="M39" s="2"/>
      <c r="N39" s="2"/>
      <c r="O39" s="2"/>
      <c r="P39" s="2"/>
      <c r="Q39" s="2"/>
      <c r="R39" s="2"/>
      <c r="S39" s="2"/>
      <c r="T39" s="2"/>
    </row>
    <row r="40" spans="1:20" ht="15" customHeight="1">
      <c r="G40" s="2"/>
      <c r="H40" s="247"/>
      <c r="I40" s="248"/>
      <c r="J40" s="248"/>
      <c r="K40" s="248"/>
      <c r="L40" s="2"/>
      <c r="M40" s="2"/>
      <c r="N40" s="2"/>
      <c r="O40" s="2"/>
      <c r="P40" s="2"/>
      <c r="Q40" s="2"/>
      <c r="R40" s="2"/>
      <c r="S40" s="2"/>
      <c r="T40" s="2"/>
    </row>
    <row r="41" spans="1:20" ht="15" customHeight="1">
      <c r="G41" s="2"/>
      <c r="H41" s="247"/>
      <c r="I41" s="248"/>
      <c r="J41" s="248"/>
      <c r="K41" s="248"/>
      <c r="L41" s="2"/>
      <c r="M41" s="2"/>
      <c r="N41" s="2"/>
      <c r="O41" s="2"/>
      <c r="P41" s="2"/>
      <c r="Q41" s="2"/>
      <c r="R41" s="2"/>
      <c r="S41" s="2"/>
      <c r="T41" s="2"/>
    </row>
    <row r="42" spans="1:20" ht="15" customHeight="1">
      <c r="G42" s="2"/>
      <c r="H42" s="247"/>
      <c r="I42" s="248"/>
      <c r="J42" s="248"/>
      <c r="K42" s="248"/>
      <c r="L42" s="2"/>
      <c r="M42" s="2"/>
      <c r="N42" s="2"/>
      <c r="O42" s="2"/>
      <c r="P42" s="2"/>
      <c r="Q42" s="2"/>
      <c r="R42" s="2"/>
      <c r="S42" s="2"/>
      <c r="T42" s="2"/>
    </row>
    <row r="43" spans="1:20" ht="15" customHeight="1"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" customHeight="1">
      <c r="G44" s="2"/>
      <c r="H44" s="2"/>
      <c r="I44" s="2"/>
      <c r="J44" s="24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" customHeight="1">
      <c r="G45" s="2"/>
      <c r="H45" s="2"/>
      <c r="I45" s="2"/>
      <c r="J45" s="24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" customHeight="1">
      <c r="G46" s="2"/>
      <c r="H46" s="249"/>
      <c r="I46" s="2"/>
      <c r="J46" s="24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">
      <c r="G47" s="2"/>
      <c r="H47" s="249"/>
      <c r="I47" s="2"/>
      <c r="J47" s="24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"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"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"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">
      <c r="G51" s="2"/>
      <c r="H51" s="1" t="s">
        <v>330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"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"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">
      <c r="B54" s="55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">
      <c r="B55" s="55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>
      <c r="A56" s="139"/>
      <c r="B56" s="55"/>
      <c r="C56" s="134"/>
    </row>
    <row r="57" spans="1:20">
      <c r="A57" s="139"/>
      <c r="B57" s="55"/>
      <c r="C57" s="134"/>
    </row>
    <row r="58" spans="1:20">
      <c r="B58" s="55"/>
    </row>
    <row r="62" spans="1:20">
      <c r="A62" s="129"/>
    </row>
  </sheetData>
  <sortState xmlns:xlrd2="http://schemas.microsoft.com/office/spreadsheetml/2017/richdata2" ref="A20:C24">
    <sortCondition descending="1" ref="C20:C24"/>
  </sortState>
  <mergeCells count="10">
    <mergeCell ref="O15:P15"/>
    <mergeCell ref="O16:P16"/>
    <mergeCell ref="O17:P17"/>
    <mergeCell ref="O18:P18"/>
    <mergeCell ref="O9:P9"/>
    <mergeCell ref="O10:P10"/>
    <mergeCell ref="O11:P11"/>
    <mergeCell ref="O12:P12"/>
    <mergeCell ref="O13:P13"/>
    <mergeCell ref="O14:P14"/>
  </mergeCells>
  <pageMargins left="0.7" right="0.7" top="0.75" bottom="0.75" header="0.3" footer="0.3"/>
  <pageSetup scale="43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K54"/>
  <sheetViews>
    <sheetView showGridLines="0" view="pageBreakPreview" topLeftCell="A18" zoomScale="77" zoomScaleNormal="100" workbookViewId="0">
      <selection activeCell="A23" sqref="A23"/>
    </sheetView>
  </sheetViews>
  <sheetFormatPr baseColWidth="10" defaultColWidth="34.5703125" defaultRowHeight="12.75"/>
  <cols>
    <col min="1" max="1" width="52.5703125" style="140" bestFit="1" customWidth="1"/>
    <col min="2" max="2" width="10.5703125" style="140" bestFit="1" customWidth="1"/>
    <col min="3" max="3" width="10.140625" style="140" bestFit="1" customWidth="1"/>
    <col min="4" max="4" width="11.140625" style="140" bestFit="1" customWidth="1"/>
    <col min="5" max="6" width="11" style="140" bestFit="1" customWidth="1"/>
    <col min="7" max="7" width="9.140625" style="140" bestFit="1" customWidth="1"/>
    <col min="8" max="9" width="34.5703125" style="140"/>
    <col min="10" max="10" width="7.5703125" style="140" customWidth="1"/>
    <col min="11" max="16384" width="34.5703125" style="140"/>
  </cols>
  <sheetData>
    <row r="1" spans="1:11">
      <c r="A1" s="140" t="s">
        <v>165</v>
      </c>
      <c r="F1" s="250"/>
      <c r="G1" s="250"/>
      <c r="H1" s="250"/>
      <c r="I1" s="250"/>
      <c r="J1" s="250"/>
      <c r="K1" s="250"/>
    </row>
    <row r="2" spans="1:11" ht="16.5">
      <c r="A2" s="141"/>
      <c r="B2" s="140" t="s">
        <v>1</v>
      </c>
      <c r="F2" s="250"/>
      <c r="G2" s="251" t="s">
        <v>166</v>
      </c>
      <c r="H2" s="252"/>
      <c r="I2" s="253"/>
      <c r="J2" s="2"/>
      <c r="K2" s="250"/>
    </row>
    <row r="3" spans="1:11" ht="14.25">
      <c r="A3" s="140" t="s">
        <v>2</v>
      </c>
      <c r="F3" s="250"/>
      <c r="G3" s="254" t="s">
        <v>165</v>
      </c>
      <c r="H3" s="252"/>
      <c r="I3" s="252"/>
      <c r="J3" s="252"/>
      <c r="K3" s="250"/>
    </row>
    <row r="4" spans="1:11">
      <c r="A4" s="140" t="s">
        <v>3</v>
      </c>
      <c r="B4" s="173" t="s">
        <v>167</v>
      </c>
      <c r="C4" s="140">
        <v>100</v>
      </c>
      <c r="F4" s="250"/>
      <c r="G4" s="252"/>
      <c r="H4" s="252"/>
      <c r="I4" s="252"/>
      <c r="J4" s="252"/>
      <c r="K4" s="250"/>
    </row>
    <row r="5" spans="1:11">
      <c r="A5" s="140" t="s">
        <v>5</v>
      </c>
      <c r="F5" s="250"/>
      <c r="G5" s="252"/>
      <c r="H5" s="252"/>
      <c r="I5" s="252"/>
      <c r="J5" s="252"/>
      <c r="K5" s="250"/>
    </row>
    <row r="6" spans="1:11">
      <c r="B6" s="300" t="s">
        <v>135</v>
      </c>
      <c r="C6" s="300"/>
      <c r="D6" s="300"/>
      <c r="F6" s="250"/>
      <c r="G6" s="252"/>
      <c r="H6" s="252"/>
      <c r="I6" s="252"/>
      <c r="J6" s="252"/>
      <c r="K6" s="250"/>
    </row>
    <row r="7" spans="1:11">
      <c r="B7" s="172" t="s">
        <v>2</v>
      </c>
      <c r="C7" s="172" t="s">
        <v>3</v>
      </c>
      <c r="D7" s="142" t="s">
        <v>5</v>
      </c>
      <c r="E7" s="142"/>
      <c r="F7" s="255"/>
      <c r="G7" s="252"/>
      <c r="H7" s="252"/>
      <c r="I7" s="252"/>
      <c r="J7" s="252"/>
      <c r="K7" s="250"/>
    </row>
    <row r="8" spans="1:11">
      <c r="A8" s="140" t="s">
        <v>168</v>
      </c>
      <c r="B8" s="270">
        <v>40.476190476190496</v>
      </c>
      <c r="C8" s="270">
        <v>50</v>
      </c>
      <c r="D8" s="270">
        <v>38.8888888888889</v>
      </c>
      <c r="E8" s="143"/>
      <c r="F8" s="256"/>
      <c r="G8" s="252"/>
      <c r="H8" s="252"/>
      <c r="I8" s="252"/>
      <c r="J8" s="252"/>
      <c r="K8" s="250"/>
    </row>
    <row r="9" spans="1:11">
      <c r="A9" s="140" t="s">
        <v>169</v>
      </c>
      <c r="B9" s="270">
        <v>15.8730158730159</v>
      </c>
      <c r="C9" s="270">
        <v>0</v>
      </c>
      <c r="D9" s="270">
        <v>16.6666666666667</v>
      </c>
      <c r="E9" s="143"/>
      <c r="F9" s="256"/>
      <c r="G9" s="252"/>
      <c r="H9" s="252"/>
      <c r="I9" s="252"/>
      <c r="J9" s="252"/>
      <c r="K9" s="250"/>
    </row>
    <row r="10" spans="1:11">
      <c r="A10" s="140" t="s">
        <v>170</v>
      </c>
      <c r="B10" s="270">
        <v>15.0793650793651</v>
      </c>
      <c r="C10" s="270">
        <v>33.3333333333333</v>
      </c>
      <c r="D10" s="270">
        <v>22.2222222222222</v>
      </c>
      <c r="E10" s="143"/>
      <c r="F10" s="256"/>
      <c r="G10" s="252"/>
      <c r="H10" s="252"/>
      <c r="I10" s="252"/>
      <c r="J10" s="252"/>
      <c r="K10" s="250"/>
    </row>
    <row r="11" spans="1:11">
      <c r="A11" s="140" t="s">
        <v>340</v>
      </c>
      <c r="B11" s="270">
        <v>14.285714285714299</v>
      </c>
      <c r="C11" s="270">
        <v>16.6666666666667</v>
      </c>
      <c r="D11" s="270">
        <v>5.5555555555555598</v>
      </c>
      <c r="E11" s="143"/>
      <c r="F11" s="256"/>
      <c r="G11" s="252"/>
      <c r="H11" s="252"/>
      <c r="I11" s="252"/>
      <c r="J11" s="252"/>
      <c r="K11" s="250"/>
    </row>
    <row r="12" spans="1:11">
      <c r="A12" s="140" t="s">
        <v>171</v>
      </c>
      <c r="B12" s="270">
        <v>6.3492063492063506</v>
      </c>
      <c r="C12" s="270">
        <v>0</v>
      </c>
      <c r="D12" s="270">
        <v>0</v>
      </c>
      <c r="E12" s="143"/>
      <c r="F12" s="256"/>
      <c r="G12" s="252"/>
      <c r="H12" s="252"/>
      <c r="I12" s="252"/>
      <c r="J12" s="252"/>
      <c r="K12" s="250"/>
    </row>
    <row r="13" spans="1:11">
      <c r="A13" s="140" t="s">
        <v>172</v>
      </c>
      <c r="B13" s="270">
        <v>5.5555555555555598</v>
      </c>
      <c r="C13" s="270">
        <v>0</v>
      </c>
      <c r="D13" s="270">
        <v>16.6666666666667</v>
      </c>
      <c r="E13" s="143"/>
      <c r="F13" s="256"/>
      <c r="G13" s="252"/>
      <c r="H13" s="252"/>
      <c r="I13" s="252"/>
      <c r="J13" s="252"/>
      <c r="K13" s="250"/>
    </row>
    <row r="14" spans="1:11">
      <c r="A14" s="140" t="s">
        <v>144</v>
      </c>
      <c r="B14" s="270">
        <v>2.38095238095238</v>
      </c>
      <c r="C14" s="270">
        <v>0</v>
      </c>
      <c r="D14" s="270">
        <v>0</v>
      </c>
      <c r="E14" s="143"/>
      <c r="F14" s="256"/>
      <c r="G14" s="252"/>
      <c r="H14" s="252"/>
      <c r="I14" s="252"/>
      <c r="J14" s="252"/>
      <c r="K14" s="250"/>
    </row>
    <row r="15" spans="1:11">
      <c r="A15" s="140" t="s">
        <v>173</v>
      </c>
      <c r="B15" s="270">
        <v>0</v>
      </c>
      <c r="C15" s="270">
        <v>0</v>
      </c>
      <c r="D15" s="270">
        <v>0</v>
      </c>
      <c r="E15" s="143"/>
      <c r="F15" s="256"/>
      <c r="G15" s="252"/>
      <c r="H15" s="252"/>
      <c r="I15" s="252"/>
      <c r="J15" s="252"/>
      <c r="K15" s="250"/>
    </row>
    <row r="16" spans="1:11" ht="15">
      <c r="A16" s="158"/>
      <c r="B16" s="143"/>
      <c r="C16" s="143"/>
      <c r="D16" s="143"/>
      <c r="E16" s="143"/>
      <c r="F16" s="257"/>
      <c r="G16" s="252"/>
      <c r="H16" s="252"/>
      <c r="I16" s="252"/>
      <c r="J16" s="252"/>
      <c r="K16" s="250"/>
    </row>
    <row r="17" spans="1:11" ht="15">
      <c r="A17" s="158" t="s">
        <v>145</v>
      </c>
      <c r="F17" s="250"/>
      <c r="G17" s="252"/>
      <c r="H17" s="252"/>
      <c r="I17" s="252"/>
      <c r="J17" s="252"/>
      <c r="K17" s="250"/>
    </row>
    <row r="18" spans="1:11" ht="15">
      <c r="A18" s="140" t="s">
        <v>174</v>
      </c>
      <c r="B18" s="140">
        <v>40.476190476190496</v>
      </c>
      <c r="C18" s="140">
        <v>50</v>
      </c>
      <c r="D18" s="140">
        <v>38.8888888888889</v>
      </c>
      <c r="E18" s="95"/>
      <c r="F18" s="1"/>
      <c r="G18" s="252"/>
      <c r="H18" s="252"/>
      <c r="I18" s="252"/>
      <c r="J18" s="252"/>
      <c r="K18" s="250"/>
    </row>
    <row r="19" spans="1:11" ht="15">
      <c r="A19" s="140" t="s">
        <v>176</v>
      </c>
      <c r="B19" s="140">
        <v>15.8730158730159</v>
      </c>
      <c r="C19" s="140">
        <v>0</v>
      </c>
      <c r="D19" s="140">
        <v>16.6666666666667</v>
      </c>
      <c r="E19" s="95"/>
      <c r="F19" s="1"/>
      <c r="G19" s="252"/>
      <c r="H19" s="252"/>
      <c r="I19" s="252"/>
      <c r="J19" s="252"/>
      <c r="K19" s="250"/>
    </row>
    <row r="20" spans="1:11" ht="15">
      <c r="A20" s="140" t="s">
        <v>175</v>
      </c>
      <c r="B20" s="140">
        <v>15.0793650793651</v>
      </c>
      <c r="C20" s="140">
        <v>33.3333333333333</v>
      </c>
      <c r="D20" s="140">
        <v>22.2222222222222</v>
      </c>
      <c r="E20" s="95"/>
      <c r="F20" s="1"/>
      <c r="G20" s="252"/>
      <c r="H20" s="252"/>
      <c r="I20" s="252"/>
      <c r="J20" s="252"/>
      <c r="K20" s="250"/>
    </row>
    <row r="21" spans="1:11" ht="15">
      <c r="A21" s="140" t="s">
        <v>177</v>
      </c>
      <c r="B21" s="140">
        <v>6.3492063492063506</v>
      </c>
      <c r="C21" s="140">
        <v>0</v>
      </c>
      <c r="D21" s="140">
        <v>0</v>
      </c>
      <c r="E21" s="95"/>
      <c r="F21" s="1"/>
      <c r="G21" s="252"/>
      <c r="H21" s="252"/>
      <c r="I21" s="252"/>
      <c r="J21" s="252"/>
      <c r="K21" s="250"/>
    </row>
    <row r="22" spans="1:11" ht="15">
      <c r="A22" s="140" t="s">
        <v>341</v>
      </c>
      <c r="B22" s="140">
        <v>14.285714285714299</v>
      </c>
      <c r="C22" s="140">
        <v>16.6666666666667</v>
      </c>
      <c r="D22" s="140">
        <v>5.5555555555555598</v>
      </c>
      <c r="E22" s="95"/>
      <c r="F22" s="1"/>
      <c r="G22" s="252"/>
      <c r="H22" s="252"/>
      <c r="I22" s="252"/>
      <c r="J22" s="252"/>
      <c r="K22" s="250"/>
    </row>
    <row r="23" spans="1:11">
      <c r="A23" s="140" t="s">
        <v>178</v>
      </c>
      <c r="B23" s="140">
        <v>5.5555555555555598</v>
      </c>
      <c r="C23" s="140">
        <v>0</v>
      </c>
      <c r="D23" s="140">
        <v>16.6666666666667</v>
      </c>
      <c r="F23" s="250"/>
      <c r="G23" s="252"/>
      <c r="H23" s="252"/>
      <c r="I23" s="252"/>
      <c r="J23" s="252"/>
      <c r="K23" s="250"/>
    </row>
    <row r="24" spans="1:11">
      <c r="A24" s="140" t="s">
        <v>180</v>
      </c>
      <c r="B24" s="140">
        <v>0</v>
      </c>
      <c r="C24" s="140">
        <v>0</v>
      </c>
      <c r="D24" s="140">
        <v>0</v>
      </c>
      <c r="F24" s="250"/>
      <c r="G24" s="252"/>
      <c r="H24" s="252"/>
      <c r="I24" s="252"/>
      <c r="J24" s="252"/>
      <c r="K24" s="250"/>
    </row>
    <row r="25" spans="1:11">
      <c r="A25" s="140" t="s">
        <v>179</v>
      </c>
      <c r="B25" s="140">
        <v>2.38095238095238</v>
      </c>
      <c r="C25" s="140">
        <v>0</v>
      </c>
      <c r="D25" s="140">
        <v>0</v>
      </c>
      <c r="F25" s="250"/>
      <c r="G25" s="252"/>
      <c r="H25" s="252"/>
      <c r="I25" s="252"/>
      <c r="J25" s="252"/>
      <c r="K25" s="250"/>
    </row>
    <row r="26" spans="1:11" ht="15">
      <c r="A26" s="173"/>
      <c r="B26" s="277"/>
      <c r="C26" s="277"/>
      <c r="D26" s="277"/>
      <c r="F26" s="250"/>
      <c r="G26" s="252"/>
      <c r="H26" s="252"/>
      <c r="I26" s="252"/>
      <c r="J26" s="252"/>
      <c r="K26" s="250"/>
    </row>
    <row r="27" spans="1:11">
      <c r="F27" s="250"/>
      <c r="G27" s="252"/>
      <c r="H27" s="252"/>
      <c r="I27" s="252"/>
      <c r="J27" s="252"/>
      <c r="K27" s="250"/>
    </row>
    <row r="28" spans="1:11">
      <c r="F28" s="250"/>
      <c r="G28" s="252"/>
      <c r="H28" s="252"/>
      <c r="I28" s="252"/>
      <c r="J28" s="252"/>
      <c r="K28" s="250"/>
    </row>
    <row r="29" spans="1:11">
      <c r="F29" s="250"/>
      <c r="G29" s="252"/>
      <c r="H29" s="252"/>
      <c r="I29" s="252"/>
      <c r="J29" s="252"/>
      <c r="K29" s="250"/>
    </row>
    <row r="30" spans="1:11">
      <c r="F30" s="250"/>
      <c r="G30" s="252"/>
      <c r="H30" s="252"/>
      <c r="I30" s="252"/>
      <c r="J30" s="252"/>
      <c r="K30" s="250"/>
    </row>
    <row r="31" spans="1:11">
      <c r="F31" s="250"/>
      <c r="G31" s="252"/>
      <c r="H31" s="252"/>
      <c r="I31" s="252"/>
      <c r="J31" s="252"/>
      <c r="K31" s="250"/>
    </row>
    <row r="32" spans="1:11">
      <c r="F32" s="250"/>
      <c r="G32" s="250"/>
      <c r="H32" s="250"/>
      <c r="I32" s="250"/>
      <c r="J32" s="250"/>
      <c r="K32" s="250"/>
    </row>
    <row r="33" spans="6:11">
      <c r="F33" s="250"/>
      <c r="G33" s="250"/>
      <c r="H33" s="250"/>
      <c r="I33" s="250"/>
      <c r="J33" s="250"/>
      <c r="K33" s="250"/>
    </row>
    <row r="34" spans="6:11">
      <c r="F34" s="250"/>
      <c r="G34" s="250"/>
      <c r="H34" s="250"/>
      <c r="I34" s="250"/>
      <c r="J34" s="250"/>
      <c r="K34" s="250"/>
    </row>
    <row r="35" spans="6:11" ht="15">
      <c r="F35" s="250"/>
      <c r="G35" s="1" t="s">
        <v>329</v>
      </c>
      <c r="H35" s="250"/>
      <c r="I35" s="250"/>
      <c r="J35" s="250"/>
      <c r="K35" s="250"/>
    </row>
    <row r="36" spans="6:11" ht="15">
      <c r="F36" s="250"/>
      <c r="G36" s="1" t="s">
        <v>181</v>
      </c>
      <c r="H36" s="250"/>
      <c r="I36" s="250"/>
      <c r="J36" s="250"/>
      <c r="K36" s="250"/>
    </row>
    <row r="37" spans="6:11" ht="15">
      <c r="F37" s="250"/>
      <c r="G37" s="1" t="s">
        <v>182</v>
      </c>
      <c r="H37" s="250"/>
      <c r="I37" s="250"/>
      <c r="J37" s="250"/>
      <c r="K37" s="250"/>
    </row>
    <row r="38" spans="6:11" ht="15">
      <c r="F38" s="250"/>
      <c r="G38" s="1" t="s">
        <v>183</v>
      </c>
      <c r="H38" s="250"/>
      <c r="I38" s="250"/>
      <c r="J38" s="250"/>
      <c r="K38" s="250"/>
    </row>
    <row r="39" spans="6:11">
      <c r="F39" s="250"/>
      <c r="G39" s="250"/>
      <c r="H39" s="250"/>
      <c r="I39" s="250"/>
      <c r="J39" s="250"/>
      <c r="K39" s="250"/>
    </row>
    <row r="40" spans="6:11">
      <c r="F40" s="250"/>
      <c r="G40" s="250"/>
      <c r="H40" s="250"/>
      <c r="I40" s="250"/>
      <c r="J40" s="250"/>
      <c r="K40" s="250"/>
    </row>
    <row r="53" spans="2:6">
      <c r="B53" s="92"/>
      <c r="C53" s="92"/>
      <c r="D53" s="92"/>
      <c r="E53" s="92"/>
      <c r="F53" s="92"/>
    </row>
    <row r="54" spans="2:6" ht="14.25">
      <c r="B54" s="92"/>
      <c r="C54" s="92"/>
      <c r="D54" s="12"/>
      <c r="E54" s="12"/>
      <c r="F54" s="12"/>
    </row>
  </sheetData>
  <sortState xmlns:xlrd2="http://schemas.microsoft.com/office/spreadsheetml/2017/richdata2" ref="A8:D15">
    <sortCondition descending="1" ref="B8:B15"/>
  </sortState>
  <mergeCells count="1">
    <mergeCell ref="B6:D6"/>
  </mergeCells>
  <pageMargins left="0.42" right="0.75" top="0.55000000000000004" bottom="1" header="0.5" footer="0.5"/>
  <pageSetup scale="95" orientation="landscape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O87"/>
  <sheetViews>
    <sheetView showGridLines="0" view="pageBreakPreview" zoomScale="85" zoomScaleNormal="100" workbookViewId="0">
      <selection activeCell="R14" sqref="R14"/>
    </sheetView>
  </sheetViews>
  <sheetFormatPr baseColWidth="10" defaultColWidth="11.42578125" defaultRowHeight="14.25"/>
  <cols>
    <col min="1" max="1" width="41.140625" style="147" customWidth="1"/>
    <col min="2" max="2" width="8.7109375" style="155" customWidth="1"/>
    <col min="3" max="3" width="11.140625" style="155" customWidth="1"/>
    <col min="4" max="4" width="11.42578125" style="147"/>
    <col min="5" max="5" width="3.42578125" style="147" customWidth="1"/>
    <col min="6" max="16384" width="11.42578125" style="147"/>
  </cols>
  <sheetData>
    <row r="1" spans="1:15" ht="15">
      <c r="A1" s="145" t="s">
        <v>184</v>
      </c>
      <c r="B1" s="146"/>
      <c r="C1" s="146"/>
      <c r="E1" s="148"/>
      <c r="F1" s="258"/>
      <c r="G1" s="258"/>
      <c r="H1" s="258"/>
      <c r="I1" s="259"/>
      <c r="J1" s="259"/>
      <c r="K1" s="259"/>
      <c r="L1" s="259"/>
      <c r="M1" s="259"/>
      <c r="N1" s="259"/>
      <c r="O1" s="259"/>
    </row>
    <row r="2" spans="1:15" ht="15">
      <c r="A2" s="145"/>
      <c r="B2" s="145" t="s">
        <v>1</v>
      </c>
      <c r="C2" s="146"/>
      <c r="E2" s="148"/>
      <c r="F2" s="258"/>
      <c r="G2" s="258"/>
      <c r="H2" s="258"/>
      <c r="I2" s="259"/>
      <c r="J2" s="259"/>
      <c r="K2" s="259"/>
      <c r="L2" s="259"/>
      <c r="M2" s="259"/>
      <c r="N2" s="259"/>
      <c r="O2" s="259"/>
    </row>
    <row r="3" spans="1:15" ht="15">
      <c r="A3" s="145" t="s">
        <v>2</v>
      </c>
      <c r="B3" s="145"/>
      <c r="C3" s="146"/>
      <c r="E3" s="148"/>
      <c r="F3" s="258"/>
      <c r="G3" s="258"/>
      <c r="H3" s="258"/>
      <c r="I3" s="259"/>
      <c r="J3" s="259"/>
      <c r="K3" s="259"/>
      <c r="L3" s="259"/>
      <c r="M3" s="259"/>
      <c r="N3" s="259"/>
      <c r="O3" s="259"/>
    </row>
    <row r="4" spans="1:15" ht="15">
      <c r="A4" s="145" t="s">
        <v>3</v>
      </c>
      <c r="B4" s="149" t="s">
        <v>185</v>
      </c>
      <c r="C4" s="146"/>
      <c r="E4" s="148"/>
      <c r="F4" s="258"/>
      <c r="G4" s="258"/>
      <c r="H4" s="258"/>
      <c r="I4" s="259"/>
      <c r="J4" s="259"/>
      <c r="K4" s="259"/>
      <c r="L4" s="259"/>
      <c r="M4" s="259"/>
      <c r="N4" s="259"/>
      <c r="O4" s="259"/>
    </row>
    <row r="5" spans="1:15" ht="15">
      <c r="A5" s="145" t="s">
        <v>5</v>
      </c>
      <c r="B5" s="145"/>
      <c r="C5" s="146"/>
      <c r="E5" s="148"/>
      <c r="F5" s="258"/>
      <c r="G5" s="258"/>
      <c r="H5" s="258"/>
      <c r="I5" s="259"/>
      <c r="J5" s="259"/>
      <c r="K5" s="259"/>
      <c r="L5" s="259"/>
      <c r="M5" s="259"/>
      <c r="N5" s="259"/>
      <c r="O5" s="259"/>
    </row>
    <row r="6" spans="1:15" ht="15">
      <c r="B6" s="146"/>
      <c r="C6" s="146"/>
      <c r="E6" s="148"/>
      <c r="F6" s="258"/>
      <c r="G6" s="258"/>
      <c r="H6" s="258"/>
      <c r="I6" s="259"/>
      <c r="J6" s="259"/>
      <c r="K6" s="259"/>
      <c r="L6" s="259"/>
      <c r="M6" s="259"/>
      <c r="N6" s="259"/>
      <c r="O6" s="259"/>
    </row>
    <row r="7" spans="1:15" ht="12.75" customHeight="1">
      <c r="A7" s="149" t="s">
        <v>148</v>
      </c>
      <c r="B7" s="150">
        <v>45352</v>
      </c>
      <c r="C7" s="150">
        <v>45444</v>
      </c>
      <c r="D7" s="151"/>
      <c r="F7" s="260" t="s">
        <v>186</v>
      </c>
      <c r="G7" s="259"/>
      <c r="H7" s="259"/>
      <c r="I7" s="259"/>
      <c r="J7" s="259"/>
      <c r="K7" s="259"/>
      <c r="L7" s="259"/>
      <c r="M7" s="259"/>
      <c r="N7" s="259"/>
      <c r="O7" s="259"/>
    </row>
    <row r="8" spans="1:15" ht="12.75" customHeight="1">
      <c r="A8" s="145" t="s">
        <v>60</v>
      </c>
      <c r="B8" s="153">
        <v>0</v>
      </c>
      <c r="C8" s="156">
        <f t="shared" ref="C8:C18" si="0">VLOOKUP(A8,$A$45:$D$55,2,0)</f>
        <v>0</v>
      </c>
      <c r="D8" s="157"/>
      <c r="F8" s="259" t="s">
        <v>342</v>
      </c>
      <c r="G8" s="259"/>
      <c r="H8" s="259"/>
      <c r="I8" s="259"/>
      <c r="J8" s="259"/>
      <c r="K8" s="259"/>
      <c r="L8" s="259"/>
      <c r="M8" s="259"/>
      <c r="N8" s="259"/>
      <c r="O8" s="259"/>
    </row>
    <row r="9" spans="1:15" ht="12.75" customHeight="1">
      <c r="A9" s="145" t="s">
        <v>187</v>
      </c>
      <c r="B9" s="153">
        <v>0</v>
      </c>
      <c r="C9" s="156">
        <f t="shared" si="0"/>
        <v>0</v>
      </c>
      <c r="D9" s="157"/>
      <c r="F9" s="259"/>
      <c r="G9" s="259"/>
      <c r="H9" s="259"/>
      <c r="I9" s="259"/>
      <c r="J9" s="259"/>
      <c r="K9" s="259"/>
      <c r="L9" s="259"/>
      <c r="M9" s="259"/>
      <c r="N9" s="259"/>
      <c r="O9" s="259"/>
    </row>
    <row r="10" spans="1:15" ht="12.75" customHeight="1">
      <c r="A10" s="145" t="s">
        <v>190</v>
      </c>
      <c r="B10" s="153">
        <v>0</v>
      </c>
      <c r="C10" s="156">
        <f t="shared" si="0"/>
        <v>4.7619047619047601</v>
      </c>
      <c r="D10" s="157"/>
      <c r="F10" s="261" t="s">
        <v>27</v>
      </c>
      <c r="G10" s="259"/>
      <c r="H10" s="259"/>
      <c r="I10" s="259"/>
      <c r="J10" s="259"/>
      <c r="K10" s="259"/>
      <c r="L10" s="259"/>
      <c r="M10" s="259"/>
      <c r="N10" s="259"/>
      <c r="O10" s="259"/>
    </row>
    <row r="11" spans="1:15" ht="12.75" customHeight="1">
      <c r="A11" s="145" t="s">
        <v>188</v>
      </c>
      <c r="B11" s="153">
        <v>10.526315789473701</v>
      </c>
      <c r="C11" s="156">
        <f t="shared" si="0"/>
        <v>4.7619047619047601</v>
      </c>
      <c r="D11" s="157"/>
      <c r="F11" s="259"/>
      <c r="G11" s="259"/>
      <c r="H11" s="259"/>
      <c r="I11" s="259"/>
      <c r="J11" s="259"/>
      <c r="K11" s="259"/>
      <c r="L11" s="259"/>
      <c r="M11" s="259"/>
      <c r="N11" s="259"/>
      <c r="O11" s="259"/>
    </row>
    <row r="12" spans="1:15" ht="12.75" customHeight="1">
      <c r="A12" s="145" t="s">
        <v>193</v>
      </c>
      <c r="B12" s="153">
        <v>15.789473684210501</v>
      </c>
      <c r="C12" s="156">
        <f t="shared" si="0"/>
        <v>4.7619047619047601</v>
      </c>
      <c r="D12" s="157"/>
      <c r="F12" s="259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15" ht="12.75" customHeight="1">
      <c r="A13" s="145" t="s">
        <v>192</v>
      </c>
      <c r="B13" s="153">
        <v>26.315789473684198</v>
      </c>
      <c r="C13" s="156">
        <f t="shared" si="0"/>
        <v>4.7619047619047601</v>
      </c>
      <c r="D13" s="157"/>
      <c r="F13" s="259"/>
      <c r="G13" s="259"/>
      <c r="H13" s="259"/>
      <c r="I13" s="259"/>
      <c r="J13" s="259"/>
      <c r="K13" s="259"/>
      <c r="L13" s="259"/>
      <c r="M13" s="259"/>
      <c r="N13" s="259"/>
      <c r="O13" s="259"/>
    </row>
    <row r="14" spans="1:15" ht="12.75" customHeight="1">
      <c r="A14" s="145" t="s">
        <v>189</v>
      </c>
      <c r="B14" s="153">
        <v>5.2631578947368398</v>
      </c>
      <c r="C14" s="156">
        <f t="shared" si="0"/>
        <v>9.5238095238095202</v>
      </c>
      <c r="D14" s="157"/>
      <c r="F14" s="259"/>
      <c r="G14" s="259"/>
      <c r="H14" s="259"/>
      <c r="I14" s="259"/>
      <c r="J14" s="259"/>
      <c r="K14" s="259"/>
      <c r="L14" s="259"/>
      <c r="M14" s="259"/>
      <c r="N14" s="259"/>
      <c r="O14" s="259"/>
    </row>
    <row r="15" spans="1:15" ht="12.75" customHeight="1">
      <c r="A15" s="145" t="s">
        <v>191</v>
      </c>
      <c r="B15" s="153">
        <v>15.789473684210501</v>
      </c>
      <c r="C15" s="156">
        <f t="shared" si="0"/>
        <v>14.285714285714299</v>
      </c>
      <c r="D15" s="157"/>
      <c r="F15" s="259"/>
      <c r="G15" s="259"/>
      <c r="H15" s="259"/>
      <c r="I15" s="259"/>
      <c r="J15" s="259"/>
      <c r="K15" s="259"/>
      <c r="L15" s="259"/>
      <c r="M15" s="259"/>
      <c r="N15" s="259"/>
      <c r="O15" s="259"/>
    </row>
    <row r="16" spans="1:15" ht="15">
      <c r="A16" s="145" t="s">
        <v>195</v>
      </c>
      <c r="B16" s="153">
        <v>21.052631578947402</v>
      </c>
      <c r="C16" s="156">
        <f t="shared" si="0"/>
        <v>19.047619047618998</v>
      </c>
      <c r="D16" s="157"/>
      <c r="F16" s="259"/>
      <c r="G16" s="259"/>
      <c r="H16" s="259"/>
      <c r="I16" s="259"/>
      <c r="J16" s="259"/>
      <c r="K16" s="259"/>
      <c r="L16" s="259"/>
      <c r="M16" s="259"/>
      <c r="N16" s="259"/>
      <c r="O16" s="259"/>
    </row>
    <row r="17" spans="1:15" ht="15">
      <c r="A17" s="145" t="s">
        <v>194</v>
      </c>
      <c r="B17" s="153">
        <v>31.578947368421101</v>
      </c>
      <c r="C17" s="156">
        <f t="shared" si="0"/>
        <v>28.571428571428598</v>
      </c>
      <c r="D17" s="157"/>
      <c r="F17" s="259"/>
      <c r="G17" s="259"/>
      <c r="H17" s="259"/>
      <c r="I17" s="259"/>
      <c r="J17" s="259"/>
      <c r="K17" s="259"/>
      <c r="L17" s="259"/>
      <c r="M17" s="259"/>
      <c r="N17" s="259"/>
      <c r="O17" s="259"/>
    </row>
    <row r="18" spans="1:15" ht="12.75" customHeight="1">
      <c r="A18" s="145" t="s">
        <v>196</v>
      </c>
      <c r="B18" s="153">
        <v>78.947368421052602</v>
      </c>
      <c r="C18" s="156">
        <f t="shared" si="0"/>
        <v>85.714285714285694</v>
      </c>
      <c r="D18" s="157"/>
      <c r="F18" s="259"/>
      <c r="G18" s="259"/>
      <c r="H18" s="259"/>
      <c r="I18" s="259"/>
      <c r="J18" s="259"/>
      <c r="K18" s="259"/>
      <c r="L18" s="259"/>
      <c r="M18" s="259"/>
      <c r="N18" s="259"/>
      <c r="O18" s="259"/>
    </row>
    <row r="19" spans="1:15" ht="15">
      <c r="A19" s="149" t="s">
        <v>3</v>
      </c>
      <c r="D19" s="151"/>
      <c r="F19" s="259"/>
      <c r="G19" s="259"/>
      <c r="H19" s="259"/>
      <c r="I19" s="259"/>
      <c r="J19" s="259"/>
      <c r="K19" s="259"/>
      <c r="L19" s="259"/>
      <c r="M19" s="259"/>
      <c r="N19" s="259"/>
      <c r="O19" s="259"/>
    </row>
    <row r="20" spans="1:15" ht="15">
      <c r="A20" s="147" t="s">
        <v>60</v>
      </c>
      <c r="B20" s="152">
        <v>0</v>
      </c>
      <c r="C20" s="156">
        <f t="shared" ref="C20:C30" si="1">VLOOKUP(A20,$A$45:$D$55,3,0)</f>
        <v>0</v>
      </c>
      <c r="D20" s="154"/>
      <c r="F20" s="259"/>
      <c r="G20" s="259"/>
      <c r="H20" s="259"/>
      <c r="I20" s="259"/>
      <c r="J20" s="259"/>
      <c r="K20" s="259"/>
      <c r="L20" s="259"/>
      <c r="M20" s="259"/>
      <c r="N20" s="259"/>
      <c r="O20" s="259"/>
    </row>
    <row r="21" spans="1:15" ht="15" customHeight="1">
      <c r="A21" s="145" t="s">
        <v>191</v>
      </c>
      <c r="B21" s="152">
        <v>0</v>
      </c>
      <c r="C21" s="156">
        <f t="shared" si="1"/>
        <v>0</v>
      </c>
      <c r="D21" s="154"/>
      <c r="F21" s="259"/>
      <c r="G21" s="259"/>
      <c r="H21" s="259"/>
      <c r="I21" s="259"/>
      <c r="J21" s="259"/>
      <c r="K21" s="259"/>
      <c r="L21" s="259"/>
      <c r="M21" s="259"/>
      <c r="N21" s="259"/>
      <c r="O21" s="259"/>
    </row>
    <row r="22" spans="1:15" ht="15">
      <c r="A22" s="145" t="s">
        <v>188</v>
      </c>
      <c r="B22" s="152">
        <v>0</v>
      </c>
      <c r="C22" s="156">
        <f t="shared" si="1"/>
        <v>0</v>
      </c>
      <c r="D22" s="154"/>
      <c r="F22" s="259"/>
      <c r="G22" s="259"/>
      <c r="H22" s="259"/>
      <c r="I22" s="259"/>
      <c r="J22" s="259"/>
      <c r="K22" s="259"/>
      <c r="L22" s="259"/>
      <c r="M22" s="259"/>
      <c r="N22" s="259"/>
      <c r="O22" s="259"/>
    </row>
    <row r="23" spans="1:15" ht="15">
      <c r="A23" s="145" t="s">
        <v>194</v>
      </c>
      <c r="B23" s="152">
        <v>0</v>
      </c>
      <c r="C23" s="156">
        <f t="shared" si="1"/>
        <v>0</v>
      </c>
      <c r="D23" s="154"/>
      <c r="F23" s="259"/>
      <c r="G23" s="259"/>
      <c r="H23" s="259"/>
      <c r="I23" s="259"/>
      <c r="J23" s="259"/>
      <c r="K23" s="259"/>
      <c r="L23" s="259"/>
      <c r="M23" s="259"/>
      <c r="N23" s="259"/>
      <c r="O23" s="259"/>
    </row>
    <row r="24" spans="1:15" ht="12.75" customHeight="1">
      <c r="A24" s="145" t="s">
        <v>189</v>
      </c>
      <c r="B24" s="152">
        <v>0</v>
      </c>
      <c r="C24" s="156">
        <f t="shared" si="1"/>
        <v>0</v>
      </c>
      <c r="D24" s="154"/>
      <c r="F24" s="259"/>
      <c r="G24" s="259"/>
      <c r="H24" s="259"/>
      <c r="I24" s="259"/>
      <c r="J24" s="259"/>
      <c r="K24" s="259"/>
      <c r="L24" s="259"/>
      <c r="M24" s="259"/>
      <c r="N24" s="259"/>
      <c r="O24" s="259"/>
    </row>
    <row r="25" spans="1:15" ht="15">
      <c r="A25" s="145" t="s">
        <v>193</v>
      </c>
      <c r="B25" s="152">
        <v>0</v>
      </c>
      <c r="C25" s="156">
        <f t="shared" si="1"/>
        <v>0</v>
      </c>
      <c r="D25" s="154"/>
      <c r="F25" s="259"/>
      <c r="G25" s="259"/>
      <c r="H25" s="259"/>
      <c r="I25" s="259"/>
      <c r="J25" s="259"/>
      <c r="K25" s="259"/>
      <c r="L25" s="259"/>
      <c r="M25" s="259"/>
      <c r="N25" s="259"/>
      <c r="O25" s="259"/>
    </row>
    <row r="26" spans="1:15" ht="15">
      <c r="A26" s="145" t="s">
        <v>192</v>
      </c>
      <c r="B26" s="152">
        <v>0</v>
      </c>
      <c r="C26" s="156">
        <f t="shared" si="1"/>
        <v>0</v>
      </c>
      <c r="D26" s="154"/>
      <c r="F26" s="259"/>
      <c r="G26" s="259"/>
      <c r="H26" s="259"/>
      <c r="I26" s="259"/>
      <c r="J26" s="259"/>
      <c r="K26" s="259"/>
      <c r="L26" s="259"/>
      <c r="M26" s="259"/>
      <c r="N26" s="259"/>
      <c r="O26" s="259"/>
    </row>
    <row r="27" spans="1:15" ht="15">
      <c r="A27" s="145" t="s">
        <v>190</v>
      </c>
      <c r="B27" s="152">
        <v>0</v>
      </c>
      <c r="C27" s="156">
        <f t="shared" si="1"/>
        <v>0</v>
      </c>
      <c r="D27" s="154"/>
      <c r="F27" s="259"/>
      <c r="G27" s="259"/>
      <c r="H27" s="259"/>
      <c r="I27" s="259"/>
      <c r="J27" s="259"/>
      <c r="K27" s="259"/>
      <c r="L27" s="259"/>
      <c r="M27" s="259"/>
      <c r="N27" s="259"/>
      <c r="O27" s="259"/>
    </row>
    <row r="28" spans="1:15" ht="15">
      <c r="A28" s="145" t="s">
        <v>187</v>
      </c>
      <c r="B28" s="152">
        <v>20</v>
      </c>
      <c r="C28" s="156">
        <f t="shared" si="1"/>
        <v>0</v>
      </c>
      <c r="D28" s="154"/>
      <c r="F28" s="259"/>
      <c r="G28" s="259"/>
      <c r="H28" s="259"/>
      <c r="I28" s="259"/>
      <c r="J28" s="259"/>
      <c r="K28" s="259"/>
      <c r="L28" s="259"/>
      <c r="M28" s="259"/>
      <c r="N28" s="259"/>
      <c r="O28" s="259"/>
    </row>
    <row r="29" spans="1:15" ht="15">
      <c r="A29" s="145" t="s">
        <v>195</v>
      </c>
      <c r="B29" s="152">
        <v>40</v>
      </c>
      <c r="C29" s="156">
        <f t="shared" si="1"/>
        <v>25</v>
      </c>
      <c r="D29" s="154"/>
      <c r="F29" s="259"/>
      <c r="G29" s="259"/>
      <c r="H29" s="259"/>
      <c r="I29" s="259"/>
      <c r="J29" s="259"/>
      <c r="K29" s="259"/>
      <c r="L29" s="259"/>
      <c r="M29" s="259"/>
      <c r="N29" s="259"/>
      <c r="O29" s="259"/>
    </row>
    <row r="30" spans="1:15" ht="15">
      <c r="A30" s="145" t="s">
        <v>196</v>
      </c>
      <c r="B30" s="152">
        <v>40</v>
      </c>
      <c r="C30" s="156">
        <f t="shared" si="1"/>
        <v>25</v>
      </c>
      <c r="D30" s="154"/>
      <c r="F30" s="259"/>
      <c r="G30" s="259"/>
      <c r="H30" s="259"/>
      <c r="I30" s="259"/>
      <c r="J30" s="259"/>
      <c r="K30" s="259"/>
      <c r="L30" s="259"/>
      <c r="M30" s="259"/>
      <c r="N30" s="259"/>
      <c r="O30" s="259"/>
    </row>
    <row r="31" spans="1:15" ht="15">
      <c r="A31" s="149" t="s">
        <v>150</v>
      </c>
      <c r="B31" s="150"/>
      <c r="C31" s="150"/>
      <c r="D31" s="151"/>
      <c r="F31" s="259"/>
      <c r="G31" s="259"/>
      <c r="H31" s="259"/>
      <c r="I31" s="259"/>
      <c r="J31" s="259"/>
      <c r="K31" s="259"/>
      <c r="L31" s="259"/>
      <c r="M31" s="259"/>
      <c r="N31" s="259"/>
      <c r="O31" s="259"/>
    </row>
    <row r="32" spans="1:15" ht="15">
      <c r="A32" s="145" t="s">
        <v>60</v>
      </c>
      <c r="B32" s="152">
        <v>0</v>
      </c>
      <c r="C32" s="156">
        <f t="shared" ref="C32:C42" si="2">VLOOKUP(A32,$A$45:$D$55,4,0)</f>
        <v>0</v>
      </c>
      <c r="D32" s="154"/>
      <c r="F32" s="259"/>
      <c r="G32" s="259"/>
      <c r="H32" s="259"/>
      <c r="I32" s="259"/>
      <c r="J32" s="259"/>
      <c r="K32" s="259"/>
      <c r="L32" s="259"/>
      <c r="M32" s="259"/>
      <c r="N32" s="259"/>
      <c r="O32" s="259"/>
    </row>
    <row r="33" spans="1:15" ht="15">
      <c r="A33" s="145" t="s">
        <v>189</v>
      </c>
      <c r="B33" s="152">
        <v>0</v>
      </c>
      <c r="C33" s="156">
        <f t="shared" si="2"/>
        <v>0</v>
      </c>
      <c r="D33" s="154"/>
      <c r="F33" s="261" t="s">
        <v>28</v>
      </c>
      <c r="G33" s="259"/>
      <c r="H33" s="259"/>
      <c r="I33" s="259"/>
      <c r="J33" s="259"/>
      <c r="K33" s="259"/>
      <c r="L33" s="259"/>
      <c r="M33" s="259"/>
      <c r="N33" s="259"/>
      <c r="O33" s="259"/>
    </row>
    <row r="34" spans="1:15" ht="15">
      <c r="A34" s="145" t="s">
        <v>193</v>
      </c>
      <c r="B34" s="152">
        <v>0</v>
      </c>
      <c r="C34" s="156">
        <f t="shared" si="2"/>
        <v>0</v>
      </c>
      <c r="D34" s="154"/>
      <c r="F34" s="259"/>
      <c r="G34" s="259"/>
      <c r="H34" s="259"/>
      <c r="I34" s="259"/>
      <c r="J34" s="259"/>
      <c r="K34" s="259"/>
      <c r="L34" s="259"/>
      <c r="M34" s="259"/>
      <c r="N34" s="259"/>
      <c r="O34" s="259"/>
    </row>
    <row r="35" spans="1:15" ht="15">
      <c r="A35" s="145" t="s">
        <v>187</v>
      </c>
      <c r="B35" s="152">
        <v>25</v>
      </c>
      <c r="C35" s="156">
        <f t="shared" si="2"/>
        <v>0</v>
      </c>
      <c r="D35" s="154"/>
      <c r="F35" s="259"/>
      <c r="G35" s="259"/>
      <c r="H35" s="259"/>
      <c r="I35" s="259"/>
      <c r="J35" s="259"/>
      <c r="K35" s="259"/>
      <c r="L35" s="259"/>
      <c r="M35" s="259"/>
      <c r="N35" s="259"/>
      <c r="O35" s="259"/>
    </row>
    <row r="36" spans="1:15" ht="15">
      <c r="A36" s="145" t="s">
        <v>191</v>
      </c>
      <c r="B36" s="152">
        <v>25</v>
      </c>
      <c r="C36" s="156">
        <f t="shared" si="2"/>
        <v>0</v>
      </c>
      <c r="D36" s="154"/>
      <c r="F36" s="259"/>
      <c r="G36" s="259"/>
      <c r="H36" s="259"/>
      <c r="I36" s="259"/>
      <c r="J36" s="259"/>
      <c r="K36" s="259"/>
      <c r="L36" s="259"/>
      <c r="M36" s="259"/>
      <c r="N36" s="259"/>
      <c r="O36" s="259"/>
    </row>
    <row r="37" spans="1:15" ht="15">
      <c r="A37" s="145" t="s">
        <v>192</v>
      </c>
      <c r="B37" s="152">
        <v>25</v>
      </c>
      <c r="C37" s="156">
        <f t="shared" si="2"/>
        <v>0</v>
      </c>
      <c r="D37" s="154"/>
      <c r="F37" s="259"/>
      <c r="G37" s="259"/>
      <c r="H37" s="259"/>
      <c r="I37" s="259"/>
      <c r="J37" s="259"/>
      <c r="K37" s="259"/>
      <c r="L37" s="259"/>
      <c r="M37" s="259"/>
      <c r="N37" s="259"/>
      <c r="O37" s="259"/>
    </row>
    <row r="38" spans="1:15" ht="15">
      <c r="A38" s="145" t="s">
        <v>188</v>
      </c>
      <c r="B38" s="152">
        <v>25</v>
      </c>
      <c r="C38" s="156">
        <f t="shared" si="2"/>
        <v>33.3333333333333</v>
      </c>
      <c r="D38" s="154"/>
      <c r="F38" s="259"/>
      <c r="G38" s="259"/>
      <c r="H38" s="259"/>
      <c r="I38" s="259"/>
      <c r="J38" s="259"/>
      <c r="K38" s="259"/>
      <c r="L38" s="259"/>
      <c r="M38" s="259"/>
      <c r="N38" s="259"/>
      <c r="O38" s="259"/>
    </row>
    <row r="39" spans="1:15" ht="15">
      <c r="A39" s="145" t="s">
        <v>194</v>
      </c>
      <c r="B39" s="152">
        <v>25</v>
      </c>
      <c r="C39" s="156">
        <f t="shared" si="2"/>
        <v>33.3333333333333</v>
      </c>
      <c r="D39" s="154"/>
      <c r="F39" s="259"/>
      <c r="G39" s="259"/>
      <c r="H39" s="259"/>
      <c r="I39" s="259"/>
      <c r="J39" s="259"/>
      <c r="K39" s="259"/>
      <c r="L39" s="259"/>
      <c r="M39" s="259"/>
      <c r="N39" s="259"/>
      <c r="O39" s="259"/>
    </row>
    <row r="40" spans="1:15" ht="15">
      <c r="A40" s="145" t="s">
        <v>190</v>
      </c>
      <c r="B40" s="152">
        <v>25</v>
      </c>
      <c r="C40" s="156">
        <f t="shared" si="2"/>
        <v>33.3333333333333</v>
      </c>
      <c r="D40" s="154"/>
      <c r="F40" s="259"/>
      <c r="G40" s="259"/>
      <c r="H40" s="259"/>
      <c r="I40" s="259"/>
      <c r="J40" s="259"/>
      <c r="K40" s="259"/>
      <c r="L40" s="259"/>
      <c r="M40" s="259"/>
      <c r="N40" s="259"/>
      <c r="O40" s="259"/>
    </row>
    <row r="41" spans="1:15" ht="15">
      <c r="A41" s="145" t="s">
        <v>195</v>
      </c>
      <c r="B41" s="152">
        <v>50</v>
      </c>
      <c r="C41" s="156">
        <f t="shared" si="2"/>
        <v>66.6666666666667</v>
      </c>
      <c r="D41" s="154"/>
      <c r="F41" s="259"/>
      <c r="G41" s="259"/>
      <c r="H41" s="259"/>
      <c r="I41" s="259"/>
      <c r="J41" s="259"/>
      <c r="K41" s="259"/>
      <c r="L41" s="259"/>
      <c r="M41" s="259"/>
      <c r="N41" s="259"/>
      <c r="O41" s="259"/>
    </row>
    <row r="42" spans="1:15" ht="15">
      <c r="A42" s="145" t="s">
        <v>196</v>
      </c>
      <c r="B42" s="152">
        <v>75</v>
      </c>
      <c r="C42" s="156">
        <f t="shared" si="2"/>
        <v>100</v>
      </c>
      <c r="D42" s="154"/>
      <c r="F42" s="259"/>
      <c r="G42" s="259"/>
      <c r="H42" s="259"/>
      <c r="I42" s="259"/>
      <c r="J42" s="259"/>
      <c r="K42" s="259"/>
      <c r="L42" s="259"/>
      <c r="M42" s="259"/>
      <c r="N42" s="259"/>
      <c r="O42" s="259"/>
    </row>
    <row r="43" spans="1:15" ht="15">
      <c r="F43" s="259"/>
      <c r="G43" s="259"/>
      <c r="H43" s="259"/>
      <c r="I43" s="259"/>
      <c r="J43" s="259"/>
      <c r="K43" s="259"/>
      <c r="L43" s="259"/>
      <c r="M43" s="259"/>
      <c r="N43" s="259"/>
      <c r="O43" s="259"/>
    </row>
    <row r="44" spans="1:15" ht="15">
      <c r="A44" s="158" t="s">
        <v>145</v>
      </c>
      <c r="B44" s="285" t="s">
        <v>2</v>
      </c>
      <c r="C44" s="285" t="s">
        <v>3</v>
      </c>
      <c r="D44" s="285" t="s">
        <v>5</v>
      </c>
      <c r="F44" s="259"/>
      <c r="G44" s="259"/>
      <c r="H44" s="259"/>
      <c r="I44" s="259"/>
      <c r="J44" s="259"/>
      <c r="K44" s="259"/>
      <c r="L44" s="259"/>
      <c r="M44" s="259"/>
      <c r="N44" s="259"/>
      <c r="O44" s="259"/>
    </row>
    <row r="45" spans="1:15" ht="15">
      <c r="A45" s="145" t="s">
        <v>196</v>
      </c>
      <c r="B45">
        <v>85.714285714285694</v>
      </c>
      <c r="C45" s="277">
        <v>25</v>
      </c>
      <c r="D45" s="277">
        <v>100</v>
      </c>
      <c r="F45" s="259"/>
      <c r="G45" s="259"/>
      <c r="H45" s="259"/>
      <c r="I45" s="259"/>
      <c r="J45" s="259"/>
      <c r="K45" s="259"/>
      <c r="L45" s="259"/>
      <c r="M45" s="259"/>
      <c r="N45" s="259"/>
      <c r="O45" s="259"/>
    </row>
    <row r="46" spans="1:15" ht="15">
      <c r="A46" s="145" t="s">
        <v>193</v>
      </c>
      <c r="B46">
        <v>4.7619047619047601</v>
      </c>
      <c r="C46" s="277">
        <v>0</v>
      </c>
      <c r="D46" s="277">
        <v>0</v>
      </c>
      <c r="F46" s="259"/>
      <c r="G46" s="259"/>
      <c r="H46" s="259"/>
      <c r="I46" s="259"/>
      <c r="J46" s="259"/>
      <c r="K46" s="259"/>
      <c r="L46" s="259"/>
      <c r="M46" s="259"/>
      <c r="N46" s="259"/>
      <c r="O46" s="259"/>
    </row>
    <row r="47" spans="1:15" ht="15">
      <c r="A47" s="145" t="s">
        <v>191</v>
      </c>
      <c r="B47">
        <v>14.285714285714299</v>
      </c>
      <c r="C47" s="277">
        <v>0</v>
      </c>
      <c r="D47" s="277">
        <v>0</v>
      </c>
      <c r="F47" s="259"/>
      <c r="G47" s="259"/>
      <c r="H47" s="259"/>
      <c r="I47" s="259"/>
      <c r="J47" s="259"/>
      <c r="K47" s="259"/>
      <c r="L47" s="259"/>
      <c r="M47" s="259"/>
      <c r="N47" s="259"/>
      <c r="O47" s="259"/>
    </row>
    <row r="48" spans="1:15" ht="15">
      <c r="A48" s="145" t="s">
        <v>190</v>
      </c>
      <c r="B48">
        <v>4.7619047619047601</v>
      </c>
      <c r="C48" s="277">
        <v>0</v>
      </c>
      <c r="D48" s="277">
        <v>33.3333333333333</v>
      </c>
      <c r="F48" s="259"/>
      <c r="G48" s="259"/>
      <c r="H48" s="259"/>
      <c r="I48" s="259"/>
      <c r="J48" s="259"/>
      <c r="K48" s="259"/>
      <c r="L48" s="259"/>
      <c r="M48" s="259"/>
      <c r="N48" s="259"/>
      <c r="O48" s="259"/>
    </row>
    <row r="49" spans="1:15" ht="15">
      <c r="A49" s="145" t="s">
        <v>195</v>
      </c>
      <c r="B49">
        <v>19.047619047618998</v>
      </c>
      <c r="C49" s="277">
        <v>25</v>
      </c>
      <c r="D49" s="277">
        <v>66.6666666666667</v>
      </c>
      <c r="F49" s="259"/>
      <c r="G49" s="259"/>
      <c r="H49" s="259"/>
      <c r="I49" s="259"/>
      <c r="J49" s="259"/>
      <c r="K49" s="259"/>
      <c r="L49" s="259"/>
      <c r="M49" s="259"/>
      <c r="N49" s="259"/>
      <c r="O49" s="259"/>
    </row>
    <row r="50" spans="1:15" ht="15">
      <c r="A50" s="145" t="s">
        <v>189</v>
      </c>
      <c r="B50">
        <v>9.5238095238095202</v>
      </c>
      <c r="C50" s="277">
        <v>0</v>
      </c>
      <c r="D50" s="277">
        <v>0</v>
      </c>
      <c r="F50" s="259"/>
      <c r="G50" s="259"/>
      <c r="H50" s="259"/>
      <c r="I50" s="259"/>
      <c r="J50" s="259"/>
      <c r="K50" s="259"/>
      <c r="L50" s="259"/>
      <c r="M50" s="259"/>
      <c r="N50" s="259"/>
      <c r="O50" s="259"/>
    </row>
    <row r="51" spans="1:15" ht="15">
      <c r="A51" s="145" t="s">
        <v>187</v>
      </c>
      <c r="B51">
        <v>0</v>
      </c>
      <c r="C51" s="277">
        <v>0</v>
      </c>
      <c r="D51" s="277">
        <v>0</v>
      </c>
      <c r="F51" s="259"/>
      <c r="G51" s="259"/>
      <c r="H51" s="259"/>
      <c r="I51" s="259"/>
      <c r="J51" s="259"/>
      <c r="K51" s="259"/>
      <c r="L51" s="259"/>
      <c r="M51" s="259"/>
      <c r="N51" s="259"/>
      <c r="O51" s="259"/>
    </row>
    <row r="52" spans="1:15" ht="15">
      <c r="A52" s="145" t="s">
        <v>192</v>
      </c>
      <c r="B52">
        <v>4.7619047619047601</v>
      </c>
      <c r="C52" s="277">
        <v>0</v>
      </c>
      <c r="D52" s="277">
        <v>0</v>
      </c>
      <c r="F52" s="259"/>
      <c r="G52" s="259"/>
      <c r="H52" s="259"/>
      <c r="I52" s="259"/>
      <c r="J52" s="259"/>
      <c r="K52" s="259"/>
      <c r="L52" s="259"/>
      <c r="M52" s="259"/>
      <c r="N52" s="259"/>
      <c r="O52" s="259"/>
    </row>
    <row r="53" spans="1:15" ht="15">
      <c r="A53" s="145" t="s">
        <v>188</v>
      </c>
      <c r="B53">
        <v>4.7619047619047601</v>
      </c>
      <c r="C53" s="277">
        <v>0</v>
      </c>
      <c r="D53" s="277">
        <v>33.3333333333333</v>
      </c>
      <c r="F53" s="259"/>
      <c r="G53" s="259"/>
      <c r="H53" s="259"/>
      <c r="I53" s="259"/>
      <c r="J53" s="259"/>
      <c r="K53" s="259"/>
      <c r="L53" s="259"/>
      <c r="M53" s="259"/>
      <c r="N53" s="259"/>
      <c r="O53" s="259"/>
    </row>
    <row r="54" spans="1:15" ht="15">
      <c r="A54" s="145" t="s">
        <v>194</v>
      </c>
      <c r="B54">
        <v>28.571428571428598</v>
      </c>
      <c r="C54" s="277">
        <v>0</v>
      </c>
      <c r="D54" s="277">
        <v>33.3333333333333</v>
      </c>
      <c r="F54" s="259"/>
      <c r="G54" s="259"/>
      <c r="H54" s="259"/>
      <c r="I54" s="259"/>
      <c r="J54" s="259"/>
      <c r="K54" s="259"/>
      <c r="L54" s="259"/>
      <c r="M54" s="259"/>
      <c r="N54" s="259"/>
      <c r="O54" s="259"/>
    </row>
    <row r="55" spans="1:15" ht="15">
      <c r="A55" s="145" t="s">
        <v>60</v>
      </c>
      <c r="B55">
        <v>0</v>
      </c>
      <c r="C55" s="277">
        <v>0</v>
      </c>
      <c r="D55" s="277">
        <v>0</v>
      </c>
      <c r="F55" s="259"/>
      <c r="G55" s="259"/>
      <c r="H55" s="259"/>
      <c r="I55" s="259"/>
      <c r="J55" s="259"/>
      <c r="K55" s="259"/>
      <c r="L55" s="259"/>
      <c r="M55" s="259"/>
      <c r="N55" s="259"/>
      <c r="O55" s="259"/>
    </row>
    <row r="56" spans="1:15" ht="15">
      <c r="A56" s="145"/>
      <c r="B56" s="147"/>
      <c r="F56" s="261" t="s">
        <v>29</v>
      </c>
      <c r="G56" s="259"/>
      <c r="H56" s="259"/>
      <c r="I56" s="259"/>
      <c r="J56" s="259"/>
      <c r="K56" s="259"/>
      <c r="L56" s="259"/>
      <c r="M56" s="259"/>
      <c r="N56" s="259"/>
      <c r="O56" s="259"/>
    </row>
    <row r="57" spans="1:15" ht="15">
      <c r="B57" s="190"/>
      <c r="C57" s="190"/>
      <c r="D57" s="190"/>
      <c r="F57" s="259"/>
      <c r="G57" s="259"/>
      <c r="H57" s="259"/>
      <c r="I57" s="259"/>
      <c r="J57" s="259"/>
      <c r="K57" s="259"/>
      <c r="L57" s="259"/>
      <c r="M57" s="259"/>
      <c r="N57" s="259"/>
      <c r="O57" s="259"/>
    </row>
    <row r="58" spans="1:15" ht="15">
      <c r="B58" s="190"/>
      <c r="C58" s="190"/>
      <c r="D58" s="190"/>
      <c r="F58" s="259"/>
      <c r="G58" s="259"/>
      <c r="H58" s="259"/>
      <c r="I58" s="259"/>
      <c r="J58" s="259"/>
      <c r="K58" s="259"/>
      <c r="L58" s="259"/>
      <c r="M58" s="259"/>
      <c r="N58" s="259"/>
      <c r="O58" s="259"/>
    </row>
    <row r="59" spans="1:15" ht="15">
      <c r="B59" s="190"/>
      <c r="C59" s="190"/>
      <c r="D59" s="190"/>
      <c r="F59" s="259"/>
      <c r="G59" s="259"/>
      <c r="H59" s="259"/>
      <c r="I59" s="259"/>
      <c r="J59" s="259"/>
      <c r="K59" s="259"/>
      <c r="L59" s="259"/>
      <c r="M59" s="259"/>
      <c r="N59" s="259"/>
      <c r="O59" s="259"/>
    </row>
    <row r="60" spans="1:15" ht="15">
      <c r="B60" s="190"/>
      <c r="C60" s="190"/>
      <c r="D60" s="190"/>
      <c r="F60" s="259"/>
      <c r="G60" s="259"/>
      <c r="H60" s="259"/>
      <c r="I60" s="259"/>
      <c r="J60" s="259"/>
      <c r="K60" s="259"/>
      <c r="L60" s="259"/>
      <c r="M60" s="259"/>
      <c r="N60" s="259"/>
      <c r="O60" s="259"/>
    </row>
    <row r="61" spans="1:15" ht="15">
      <c r="B61" s="190"/>
      <c r="C61" s="190"/>
      <c r="D61" s="190"/>
      <c r="F61" s="259"/>
      <c r="G61" s="259"/>
      <c r="H61" s="259"/>
      <c r="I61" s="259"/>
      <c r="J61" s="259"/>
      <c r="K61" s="259"/>
      <c r="L61" s="259"/>
      <c r="M61" s="259"/>
      <c r="N61" s="259"/>
      <c r="O61" s="259"/>
    </row>
    <row r="62" spans="1:15" ht="15">
      <c r="B62" s="190"/>
      <c r="C62" s="190"/>
      <c r="D62" s="190"/>
      <c r="F62" s="259"/>
      <c r="G62" s="259"/>
      <c r="H62" s="259"/>
      <c r="I62" s="259"/>
      <c r="J62" s="259"/>
      <c r="K62" s="259"/>
      <c r="L62" s="259"/>
      <c r="M62" s="259"/>
      <c r="N62" s="259"/>
      <c r="O62" s="259"/>
    </row>
    <row r="63" spans="1:15" ht="15">
      <c r="B63" s="190"/>
      <c r="C63" s="190"/>
      <c r="D63" s="190"/>
      <c r="F63" s="259"/>
      <c r="G63" s="259"/>
      <c r="H63" s="259"/>
      <c r="I63" s="259"/>
      <c r="J63" s="259"/>
      <c r="K63" s="259"/>
      <c r="L63" s="259"/>
      <c r="M63" s="259"/>
      <c r="N63" s="259"/>
      <c r="O63" s="259"/>
    </row>
    <row r="64" spans="1:15" ht="15">
      <c r="B64" s="190"/>
      <c r="C64" s="190"/>
      <c r="D64" s="190"/>
      <c r="F64" s="259"/>
      <c r="G64" s="259"/>
      <c r="H64" s="259"/>
      <c r="I64" s="259"/>
      <c r="J64" s="259"/>
      <c r="K64" s="259"/>
      <c r="L64" s="259"/>
      <c r="M64" s="259"/>
      <c r="N64" s="259"/>
      <c r="O64" s="259"/>
    </row>
    <row r="65" spans="2:15" ht="15">
      <c r="B65" s="190"/>
      <c r="C65" s="190"/>
      <c r="D65" s="190"/>
      <c r="F65" s="259"/>
      <c r="G65" s="259"/>
      <c r="H65" s="259"/>
      <c r="I65" s="259"/>
      <c r="J65" s="259"/>
      <c r="K65" s="259"/>
      <c r="L65" s="259"/>
      <c r="M65" s="259"/>
      <c r="N65" s="259"/>
      <c r="O65" s="259"/>
    </row>
    <row r="66" spans="2:15" ht="15">
      <c r="B66" s="190"/>
      <c r="C66" s="190"/>
      <c r="D66" s="190"/>
      <c r="F66" s="259"/>
      <c r="G66" s="259"/>
      <c r="H66" s="259"/>
      <c r="I66" s="259"/>
      <c r="J66" s="259"/>
      <c r="K66" s="259"/>
      <c r="L66" s="259"/>
      <c r="M66" s="259"/>
      <c r="N66" s="259"/>
      <c r="O66" s="259"/>
    </row>
    <row r="67" spans="2:15" ht="15">
      <c r="B67" s="190"/>
      <c r="C67" s="190"/>
      <c r="D67" s="190"/>
      <c r="F67" s="259"/>
      <c r="G67" s="259"/>
      <c r="H67" s="259"/>
      <c r="I67" s="259"/>
      <c r="J67" s="259"/>
      <c r="K67" s="259"/>
      <c r="L67" s="259"/>
      <c r="M67" s="259"/>
      <c r="N67" s="259"/>
      <c r="O67" s="259"/>
    </row>
    <row r="68" spans="2:15" ht="15">
      <c r="B68" s="133"/>
      <c r="F68" s="259"/>
      <c r="G68" s="259"/>
      <c r="H68" s="259"/>
      <c r="I68" s="259"/>
      <c r="J68" s="259"/>
      <c r="K68" s="259"/>
      <c r="L68" s="259"/>
      <c r="M68" s="259"/>
      <c r="N68" s="259"/>
      <c r="O68" s="259"/>
    </row>
    <row r="69" spans="2:15" ht="15">
      <c r="F69" s="259"/>
      <c r="G69" s="259"/>
      <c r="H69" s="259"/>
      <c r="I69" s="259"/>
      <c r="J69" s="259"/>
      <c r="K69" s="259"/>
      <c r="L69" s="259"/>
      <c r="M69" s="259"/>
      <c r="N69" s="259"/>
      <c r="O69" s="259"/>
    </row>
    <row r="70" spans="2:15" ht="15">
      <c r="F70" s="259"/>
      <c r="G70" s="259"/>
      <c r="H70" s="259"/>
      <c r="I70" s="259"/>
      <c r="J70" s="259"/>
      <c r="K70" s="259"/>
      <c r="L70" s="259"/>
      <c r="M70" s="259"/>
      <c r="N70" s="259"/>
      <c r="O70" s="259"/>
    </row>
    <row r="71" spans="2:15" ht="15">
      <c r="F71" s="259"/>
      <c r="G71" s="259"/>
      <c r="H71" s="259"/>
      <c r="I71" s="259"/>
      <c r="J71" s="259"/>
      <c r="K71" s="259"/>
      <c r="L71" s="259"/>
      <c r="M71" s="259"/>
      <c r="N71" s="259"/>
      <c r="O71" s="259"/>
    </row>
    <row r="72" spans="2:15" ht="15">
      <c r="F72" s="259"/>
      <c r="G72" s="259"/>
      <c r="H72" s="259"/>
      <c r="I72" s="259"/>
      <c r="J72" s="259"/>
      <c r="K72" s="259"/>
      <c r="L72" s="259"/>
      <c r="M72" s="259"/>
      <c r="N72" s="259"/>
      <c r="O72" s="259"/>
    </row>
    <row r="73" spans="2:15" ht="15">
      <c r="F73" s="259"/>
      <c r="G73" s="259"/>
      <c r="H73" s="259"/>
      <c r="I73" s="259"/>
      <c r="J73" s="259"/>
      <c r="K73" s="259"/>
      <c r="L73" s="259"/>
      <c r="M73" s="259"/>
      <c r="N73" s="259"/>
      <c r="O73" s="259"/>
    </row>
    <row r="74" spans="2:15" ht="15">
      <c r="F74" s="259"/>
      <c r="G74" s="259"/>
      <c r="H74" s="259"/>
      <c r="I74" s="259"/>
      <c r="J74" s="259"/>
      <c r="K74" s="259"/>
      <c r="L74" s="259"/>
      <c r="M74" s="259"/>
      <c r="N74" s="259"/>
      <c r="O74" s="259"/>
    </row>
    <row r="75" spans="2:15" ht="15">
      <c r="F75" s="259"/>
      <c r="G75" s="259"/>
      <c r="H75" s="259"/>
      <c r="I75" s="259"/>
      <c r="J75" s="259"/>
      <c r="K75" s="259"/>
      <c r="L75" s="259"/>
      <c r="M75" s="259"/>
      <c r="N75" s="259"/>
      <c r="O75" s="259"/>
    </row>
    <row r="76" spans="2:15" ht="15">
      <c r="F76" s="259"/>
      <c r="G76" s="259"/>
      <c r="H76" s="259"/>
      <c r="I76" s="259"/>
      <c r="J76" s="259"/>
      <c r="K76" s="259"/>
      <c r="L76" s="259"/>
      <c r="M76" s="259"/>
      <c r="N76" s="259"/>
      <c r="O76" s="259"/>
    </row>
    <row r="77" spans="2:15" ht="15">
      <c r="F77" s="259"/>
      <c r="G77" s="259"/>
      <c r="H77" s="259"/>
      <c r="I77" s="259"/>
      <c r="J77" s="259"/>
      <c r="K77" s="259"/>
      <c r="L77" s="259"/>
      <c r="M77" s="259"/>
      <c r="N77" s="259"/>
      <c r="O77" s="259"/>
    </row>
    <row r="78" spans="2:15" ht="15">
      <c r="F78" s="1" t="s">
        <v>337</v>
      </c>
      <c r="H78" s="259"/>
      <c r="I78" s="259"/>
      <c r="J78" s="259"/>
      <c r="K78" s="259"/>
      <c r="L78" s="259"/>
      <c r="M78" s="259"/>
      <c r="N78" s="259"/>
      <c r="O78" s="259"/>
    </row>
    <row r="79" spans="2:15" ht="15">
      <c r="F79" s="259"/>
      <c r="G79" s="259"/>
      <c r="H79" s="259"/>
      <c r="I79" s="259"/>
      <c r="J79" s="259"/>
      <c r="K79" s="259"/>
      <c r="L79" s="259"/>
      <c r="M79" s="259"/>
      <c r="N79" s="259"/>
      <c r="O79" s="259"/>
    </row>
    <row r="80" spans="2:15" ht="15">
      <c r="F80" s="259"/>
      <c r="G80" s="259"/>
      <c r="H80" s="259"/>
      <c r="I80" s="259"/>
      <c r="J80" s="259"/>
      <c r="K80" s="259"/>
      <c r="L80" s="259"/>
      <c r="M80" s="259"/>
      <c r="N80" s="259"/>
      <c r="O80" s="259"/>
    </row>
    <row r="87" spans="6:6">
      <c r="F87" s="82"/>
    </row>
  </sheetData>
  <sortState xmlns:xlrd2="http://schemas.microsoft.com/office/spreadsheetml/2017/richdata2" ref="A32:C42">
    <sortCondition ref="C32:C42"/>
  </sortState>
  <pageMargins left="0.7" right="0.7" top="0.75" bottom="0.75" header="0.3" footer="0.3"/>
  <pageSetup scale="5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58DC9-9F37-4D1B-9940-0321057FC46D}">
  <dimension ref="A1:J50"/>
  <sheetViews>
    <sheetView view="pageBreakPreview" topLeftCell="F6" zoomScale="90" zoomScaleNormal="90" zoomScaleSheetLayoutView="90" workbookViewId="0">
      <selection activeCell="L31" sqref="L31"/>
    </sheetView>
  </sheetViews>
  <sheetFormatPr baseColWidth="10" defaultColWidth="11.42578125" defaultRowHeight="14.25"/>
  <cols>
    <col min="1" max="1" width="30.42578125" style="12" customWidth="1"/>
    <col min="2" max="2" width="13.42578125" style="12" bestFit="1" customWidth="1"/>
    <col min="3" max="3" width="7.7109375" style="12" customWidth="1"/>
    <col min="4" max="4" width="13.42578125" style="12" bestFit="1" customWidth="1"/>
    <col min="5" max="6" width="11.42578125" style="12"/>
    <col min="7" max="7" width="12" style="12" customWidth="1"/>
    <col min="8" max="8" width="10.140625" style="12" customWidth="1"/>
    <col min="9" max="16384" width="11.42578125" style="12"/>
  </cols>
  <sheetData>
    <row r="1" spans="1:10">
      <c r="A1" s="164" t="s">
        <v>200</v>
      </c>
    </row>
    <row r="2" spans="1:10">
      <c r="B2" s="12" t="s">
        <v>1</v>
      </c>
    </row>
    <row r="3" spans="1:10">
      <c r="A3" s="12" t="s">
        <v>2</v>
      </c>
    </row>
    <row r="4" spans="1:10" ht="15">
      <c r="A4" s="12" t="s">
        <v>3</v>
      </c>
      <c r="B4" s="13" t="s">
        <v>325</v>
      </c>
    </row>
    <row r="5" spans="1:10">
      <c r="A5" s="12" t="s">
        <v>5</v>
      </c>
    </row>
    <row r="6" spans="1:10" ht="15">
      <c r="A6" s="13"/>
      <c r="J6" s="13" t="s">
        <v>324</v>
      </c>
    </row>
    <row r="7" spans="1:10" ht="15">
      <c r="A7" s="13" t="s">
        <v>203</v>
      </c>
      <c r="B7" s="165" t="s">
        <v>2</v>
      </c>
      <c r="C7" s="165" t="s">
        <v>3</v>
      </c>
      <c r="D7" s="165" t="s">
        <v>5</v>
      </c>
      <c r="E7" s="81" t="s">
        <v>204</v>
      </c>
    </row>
    <row r="8" spans="1:10">
      <c r="A8" s="166" t="s">
        <v>70</v>
      </c>
      <c r="B8" s="12">
        <v>0</v>
      </c>
      <c r="C8" s="12">
        <v>0</v>
      </c>
      <c r="D8" s="12">
        <v>0</v>
      </c>
      <c r="E8" s="55">
        <v>0</v>
      </c>
    </row>
    <row r="9" spans="1:10">
      <c r="A9" s="166" t="s">
        <v>71</v>
      </c>
      <c r="B9" s="12">
        <v>0</v>
      </c>
      <c r="C9" s="12">
        <v>0</v>
      </c>
      <c r="D9" s="12">
        <v>0</v>
      </c>
      <c r="E9" s="55">
        <v>0</v>
      </c>
    </row>
    <row r="10" spans="1:10">
      <c r="A10" s="166" t="s">
        <v>72</v>
      </c>
      <c r="B10" s="12">
        <v>0</v>
      </c>
      <c r="C10" s="12">
        <v>0</v>
      </c>
      <c r="D10" s="12">
        <v>0</v>
      </c>
      <c r="E10" s="55">
        <v>0</v>
      </c>
    </row>
    <row r="11" spans="1:10">
      <c r="A11" s="166" t="s">
        <v>205</v>
      </c>
      <c r="B11" s="12">
        <v>0</v>
      </c>
      <c r="C11" s="12">
        <v>0</v>
      </c>
      <c r="D11" s="12">
        <v>0</v>
      </c>
      <c r="E11" s="55">
        <v>0</v>
      </c>
    </row>
    <row r="12" spans="1:10">
      <c r="A12" s="12" t="s">
        <v>68</v>
      </c>
      <c r="B12" s="12">
        <v>2.7027027027027</v>
      </c>
      <c r="C12" s="12">
        <v>0</v>
      </c>
      <c r="D12" s="12">
        <v>0</v>
      </c>
      <c r="E12" s="55">
        <v>270.27027027026998</v>
      </c>
    </row>
    <row r="13" spans="1:10">
      <c r="A13" s="166" t="s">
        <v>206</v>
      </c>
      <c r="B13" s="12">
        <v>2.7027027027027</v>
      </c>
      <c r="C13" s="12">
        <v>0</v>
      </c>
      <c r="D13" s="12">
        <v>0</v>
      </c>
      <c r="E13" s="55">
        <v>270.27027027026998</v>
      </c>
    </row>
    <row r="14" spans="1:10">
      <c r="A14" s="166" t="s">
        <v>207</v>
      </c>
      <c r="B14" s="12">
        <v>5.4054054054054097</v>
      </c>
      <c r="C14" s="12">
        <v>0</v>
      </c>
      <c r="D14" s="12">
        <v>0</v>
      </c>
      <c r="E14" s="55">
        <v>540.54054054054097</v>
      </c>
    </row>
    <row r="15" spans="1:10">
      <c r="A15" s="166" t="s">
        <v>65</v>
      </c>
      <c r="B15" s="12">
        <v>8.1081081081081106</v>
      </c>
      <c r="C15" s="12">
        <v>0</v>
      </c>
      <c r="D15" s="12">
        <v>0</v>
      </c>
      <c r="E15" s="55">
        <v>810.81081081081106</v>
      </c>
    </row>
    <row r="16" spans="1:10">
      <c r="A16" s="166" t="s">
        <v>69</v>
      </c>
      <c r="B16" s="12">
        <v>8.1081081081081106</v>
      </c>
      <c r="C16" s="12">
        <v>0</v>
      </c>
      <c r="D16" s="12">
        <v>25</v>
      </c>
      <c r="E16" s="55">
        <v>3310.8108108108113</v>
      </c>
    </row>
    <row r="17" spans="1:10">
      <c r="A17" s="166" t="s">
        <v>66</v>
      </c>
      <c r="B17" s="12">
        <v>13.5135135135135</v>
      </c>
      <c r="C17" s="12">
        <v>0</v>
      </c>
      <c r="D17" s="12">
        <v>25</v>
      </c>
      <c r="E17" s="55">
        <v>3851.3513513513503</v>
      </c>
    </row>
    <row r="18" spans="1:10">
      <c r="A18" s="166" t="s">
        <v>67</v>
      </c>
      <c r="B18" s="12">
        <v>18.918918918918902</v>
      </c>
      <c r="C18" s="12">
        <v>0</v>
      </c>
      <c r="D18" s="12">
        <v>25</v>
      </c>
      <c r="E18" s="55">
        <v>4391.8918918918907</v>
      </c>
    </row>
    <row r="19" spans="1:10">
      <c r="A19" s="166" t="s">
        <v>74</v>
      </c>
      <c r="B19" s="12">
        <v>40.540540540540498</v>
      </c>
      <c r="C19" s="12">
        <v>100</v>
      </c>
      <c r="D19" s="12">
        <v>25</v>
      </c>
      <c r="E19" s="55">
        <v>16554.05405405405</v>
      </c>
    </row>
    <row r="20" spans="1:10">
      <c r="B20" s="168"/>
    </row>
    <row r="21" spans="1:10">
      <c r="B21" s="168"/>
    </row>
    <row r="22" spans="1:10" ht="15">
      <c r="A22" s="158" t="s">
        <v>145</v>
      </c>
      <c r="B22" s="165" t="s">
        <v>2</v>
      </c>
      <c r="C22" s="165" t="s">
        <v>3</v>
      </c>
      <c r="D22" s="165" t="s">
        <v>5</v>
      </c>
      <c r="F22" s="14"/>
    </row>
    <row r="23" spans="1:10">
      <c r="A23" s="166" t="s">
        <v>65</v>
      </c>
      <c r="B23" s="55">
        <v>8.1081081081081106</v>
      </c>
      <c r="C23" s="55">
        <v>0</v>
      </c>
      <c r="D23" s="55">
        <v>0</v>
      </c>
      <c r="E23" s="55">
        <f t="shared" ref="E23:E34" si="0">(+SUM(B23:D23))*100</f>
        <v>810.81081081081106</v>
      </c>
      <c r="F23" s="14"/>
    </row>
    <row r="24" spans="1:10">
      <c r="A24" s="166" t="s">
        <v>67</v>
      </c>
      <c r="B24" s="55">
        <v>18.918918918918902</v>
      </c>
      <c r="C24" s="55">
        <v>0</v>
      </c>
      <c r="D24" s="55">
        <v>25</v>
      </c>
      <c r="E24" s="55">
        <f t="shared" si="0"/>
        <v>4391.8918918918907</v>
      </c>
      <c r="F24" s="14"/>
    </row>
    <row r="25" spans="1:10">
      <c r="A25" s="166" t="s">
        <v>66</v>
      </c>
      <c r="B25" s="55">
        <v>13.5135135135135</v>
      </c>
      <c r="C25" s="55">
        <v>0</v>
      </c>
      <c r="D25" s="55">
        <v>25</v>
      </c>
      <c r="E25" s="55">
        <f t="shared" si="0"/>
        <v>3851.3513513513503</v>
      </c>
      <c r="F25" s="14"/>
    </row>
    <row r="26" spans="1:10">
      <c r="A26" s="166" t="s">
        <v>68</v>
      </c>
      <c r="B26" s="55">
        <v>2.7027027027027</v>
      </c>
      <c r="C26" s="55">
        <v>0</v>
      </c>
      <c r="D26" s="55">
        <v>0</v>
      </c>
      <c r="E26" s="55">
        <f t="shared" si="0"/>
        <v>270.27027027026998</v>
      </c>
      <c r="F26" s="14"/>
    </row>
    <row r="27" spans="1:10">
      <c r="A27" s="166" t="s">
        <v>207</v>
      </c>
      <c r="B27" s="55">
        <v>5.4054054054054097</v>
      </c>
      <c r="C27" s="55">
        <v>0</v>
      </c>
      <c r="D27" s="55">
        <v>0</v>
      </c>
      <c r="E27" s="55">
        <f t="shared" si="0"/>
        <v>540.54054054054097</v>
      </c>
      <c r="F27" s="14"/>
      <c r="J27" s="14"/>
    </row>
    <row r="28" spans="1:10">
      <c r="A28" s="166" t="s">
        <v>70</v>
      </c>
      <c r="B28" s="55">
        <v>0</v>
      </c>
      <c r="C28" s="55">
        <v>0</v>
      </c>
      <c r="D28" s="55">
        <v>0</v>
      </c>
      <c r="E28" s="55">
        <f t="shared" si="0"/>
        <v>0</v>
      </c>
      <c r="F28" s="14"/>
    </row>
    <row r="29" spans="1:10" ht="15">
      <c r="A29" s="166" t="s">
        <v>69</v>
      </c>
      <c r="B29" s="55">
        <v>8.1081081081081106</v>
      </c>
      <c r="C29" s="55">
        <v>0</v>
      </c>
      <c r="D29" s="55">
        <v>25</v>
      </c>
      <c r="E29" s="55">
        <f t="shared" si="0"/>
        <v>3310.8108108108113</v>
      </c>
      <c r="F29" s="14"/>
      <c r="J29" s="1" t="s">
        <v>330</v>
      </c>
    </row>
    <row r="30" spans="1:10">
      <c r="A30" s="166" t="s">
        <v>71</v>
      </c>
      <c r="B30" s="55">
        <v>0</v>
      </c>
      <c r="C30" s="55">
        <v>0</v>
      </c>
      <c r="D30" s="55">
        <v>0</v>
      </c>
      <c r="E30" s="55">
        <f t="shared" si="0"/>
        <v>0</v>
      </c>
      <c r="F30" s="14"/>
    </row>
    <row r="31" spans="1:10">
      <c r="A31" s="166" t="s">
        <v>72</v>
      </c>
      <c r="B31" s="55">
        <v>0</v>
      </c>
      <c r="C31" s="55">
        <v>0</v>
      </c>
      <c r="D31" s="55">
        <v>0</v>
      </c>
      <c r="E31" s="55">
        <f t="shared" si="0"/>
        <v>0</v>
      </c>
      <c r="F31" s="14"/>
    </row>
    <row r="32" spans="1:10">
      <c r="A32" s="12" t="s">
        <v>205</v>
      </c>
      <c r="B32" s="55">
        <v>0</v>
      </c>
      <c r="C32" s="55">
        <v>0</v>
      </c>
      <c r="D32" s="55">
        <v>0</v>
      </c>
      <c r="E32" s="55">
        <f t="shared" si="0"/>
        <v>0</v>
      </c>
      <c r="F32" s="14"/>
    </row>
    <row r="33" spans="1:6">
      <c r="A33" s="166" t="s">
        <v>74</v>
      </c>
      <c r="B33" s="55">
        <v>40.540540540540498</v>
      </c>
      <c r="C33" s="55">
        <v>100</v>
      </c>
      <c r="D33" s="55">
        <v>25</v>
      </c>
      <c r="E33" s="55">
        <f t="shared" si="0"/>
        <v>16554.05405405405</v>
      </c>
      <c r="F33" s="14"/>
    </row>
    <row r="34" spans="1:6">
      <c r="A34" s="166" t="s">
        <v>206</v>
      </c>
      <c r="B34" s="55">
        <v>2.7027027027027</v>
      </c>
      <c r="C34" s="55">
        <v>0</v>
      </c>
      <c r="D34" s="55">
        <v>0</v>
      </c>
      <c r="E34" s="55">
        <f t="shared" si="0"/>
        <v>270.27027027026998</v>
      </c>
      <c r="F34" s="14"/>
    </row>
    <row r="35" spans="1:6">
      <c r="B35" s="168"/>
      <c r="C35" s="168"/>
      <c r="D35" s="168"/>
      <c r="F35" s="14"/>
    </row>
    <row r="36" spans="1:6">
      <c r="B36" s="168"/>
      <c r="C36" s="168"/>
      <c r="D36" s="168"/>
      <c r="F36" s="14"/>
    </row>
    <row r="37" spans="1:6">
      <c r="B37" s="167"/>
      <c r="C37" s="167"/>
      <c r="D37" s="167"/>
      <c r="F37" s="14"/>
    </row>
    <row r="38" spans="1:6">
      <c r="B38" s="167"/>
      <c r="C38" s="167"/>
      <c r="D38" s="167"/>
    </row>
    <row r="39" spans="1:6">
      <c r="B39" s="167"/>
      <c r="C39" s="167"/>
      <c r="D39" s="167"/>
    </row>
    <row r="40" spans="1:6">
      <c r="B40" s="167"/>
      <c r="C40" s="167"/>
      <c r="D40" s="167"/>
    </row>
    <row r="41" spans="1:6">
      <c r="B41" s="167"/>
      <c r="C41" s="167"/>
      <c r="D41" s="167"/>
    </row>
    <row r="42" spans="1:6">
      <c r="B42" s="167"/>
      <c r="C42" s="167"/>
      <c r="D42" s="167"/>
    </row>
    <row r="43" spans="1:6">
      <c r="B43" s="167"/>
      <c r="C43" s="167"/>
      <c r="D43" s="167"/>
    </row>
    <row r="44" spans="1:6">
      <c r="B44" s="167"/>
      <c r="C44" s="167"/>
      <c r="D44" s="167"/>
    </row>
    <row r="45" spans="1:6">
      <c r="B45" s="167"/>
      <c r="C45" s="167"/>
      <c r="D45" s="167"/>
    </row>
    <row r="46" spans="1:6">
      <c r="B46" s="167"/>
      <c r="C46" s="167"/>
      <c r="D46" s="167"/>
    </row>
    <row r="47" spans="1:6">
      <c r="B47" s="167"/>
      <c r="C47" s="167"/>
      <c r="D47" s="167"/>
    </row>
    <row r="48" spans="1:6">
      <c r="B48" s="167"/>
      <c r="C48" s="167"/>
      <c r="D48" s="167"/>
    </row>
    <row r="49" spans="2:2">
      <c r="B49" s="167"/>
    </row>
    <row r="50" spans="2:2">
      <c r="B50" s="167"/>
    </row>
  </sheetData>
  <sortState xmlns:xlrd2="http://schemas.microsoft.com/office/spreadsheetml/2017/richdata2" ref="A8:E19">
    <sortCondition ref="E8:E19"/>
  </sortState>
  <pageMargins left="0.7" right="0.7" top="0.75" bottom="0.75" header="0.3" footer="0.3"/>
  <pageSetup paperSize="9" scale="55" orientation="portrait" horizontalDpi="90" verticalDpi="90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A1:N87"/>
  <sheetViews>
    <sheetView showGridLines="0" view="pageBreakPreview" topLeftCell="C10" zoomScale="90" zoomScaleNormal="100" zoomScaleSheetLayoutView="70" workbookViewId="0">
      <selection activeCell="R17" sqref="R17"/>
    </sheetView>
  </sheetViews>
  <sheetFormatPr baseColWidth="10" defaultColWidth="11.42578125" defaultRowHeight="14.25"/>
  <cols>
    <col min="1" max="1" width="41.140625" style="147" customWidth="1"/>
    <col min="2" max="2" width="8.7109375" style="155" customWidth="1"/>
    <col min="3" max="3" width="11.140625" style="155" customWidth="1"/>
    <col min="4" max="4" width="11.42578125" style="147"/>
    <col min="5" max="5" width="3.42578125" style="147" customWidth="1"/>
    <col min="6" max="16384" width="11.42578125" style="147"/>
  </cols>
  <sheetData>
    <row r="1" spans="1:14" ht="15">
      <c r="A1" s="145" t="s">
        <v>197</v>
      </c>
      <c r="B1" s="146"/>
      <c r="C1" s="146"/>
      <c r="E1" s="148"/>
      <c r="F1" s="148"/>
      <c r="G1" s="148"/>
      <c r="H1" s="148"/>
    </row>
    <row r="2" spans="1:14" ht="15">
      <c r="A2" s="145"/>
      <c r="B2" s="145" t="s">
        <v>1</v>
      </c>
      <c r="C2" s="146"/>
      <c r="E2" s="148"/>
      <c r="F2" s="148"/>
      <c r="G2" s="148"/>
      <c r="H2" s="148"/>
    </row>
    <row r="3" spans="1:14" ht="15">
      <c r="A3" s="145" t="s">
        <v>2</v>
      </c>
      <c r="B3" s="145"/>
      <c r="C3" s="146"/>
      <c r="E3" s="148"/>
      <c r="F3" s="148"/>
      <c r="G3" s="148"/>
      <c r="H3" s="148"/>
    </row>
    <row r="4" spans="1:14" ht="15">
      <c r="A4" s="145" t="s">
        <v>3</v>
      </c>
      <c r="B4" s="149" t="s">
        <v>198</v>
      </c>
      <c r="C4" s="146"/>
      <c r="E4" s="148"/>
      <c r="F4" s="148"/>
      <c r="G4" s="148"/>
      <c r="H4" s="148"/>
    </row>
    <row r="5" spans="1:14" ht="15">
      <c r="A5" s="145" t="s">
        <v>5</v>
      </c>
      <c r="B5" s="145"/>
      <c r="C5" s="146"/>
      <c r="E5" s="148"/>
      <c r="F5" s="148"/>
      <c r="G5" s="148"/>
      <c r="H5" s="148"/>
    </row>
    <row r="6" spans="1:14" ht="15">
      <c r="B6" s="146"/>
      <c r="C6" s="146"/>
      <c r="E6" s="258"/>
      <c r="F6" s="258"/>
      <c r="G6" s="258"/>
      <c r="H6" s="258"/>
      <c r="I6" s="259"/>
      <c r="J6" s="259"/>
      <c r="K6" s="259"/>
      <c r="L6" s="259"/>
      <c r="M6" s="259"/>
      <c r="N6" s="259"/>
    </row>
    <row r="7" spans="1:14" ht="12.75" customHeight="1">
      <c r="A7" s="149" t="s">
        <v>148</v>
      </c>
      <c r="B7" s="150">
        <v>45352</v>
      </c>
      <c r="C7" s="150">
        <v>45444</v>
      </c>
      <c r="D7" s="151"/>
      <c r="E7" s="259"/>
      <c r="F7" s="260" t="s">
        <v>199</v>
      </c>
      <c r="G7" s="259"/>
      <c r="H7" s="259"/>
      <c r="I7" s="259"/>
      <c r="J7" s="259"/>
      <c r="K7" s="259"/>
      <c r="L7" s="259"/>
      <c r="M7" s="259"/>
      <c r="N7" s="259"/>
    </row>
    <row r="8" spans="1:14" ht="12.75" customHeight="1">
      <c r="A8" s="147" t="s">
        <v>60</v>
      </c>
      <c r="B8" s="153">
        <v>0</v>
      </c>
      <c r="C8" s="156">
        <f t="shared" ref="C8:C18" si="0">VLOOKUP(A8,$A$45:$D$55,2,0)</f>
        <v>0</v>
      </c>
      <c r="D8" s="157"/>
      <c r="E8" s="259"/>
      <c r="F8" s="259" t="s">
        <v>343</v>
      </c>
      <c r="G8" s="259"/>
      <c r="H8" s="259"/>
      <c r="I8" s="259"/>
      <c r="J8" s="259"/>
      <c r="K8" s="259"/>
      <c r="L8" s="259"/>
      <c r="M8" s="259"/>
      <c r="N8" s="259"/>
    </row>
    <row r="9" spans="1:14" ht="12.75" customHeight="1">
      <c r="A9" s="147" t="s">
        <v>191</v>
      </c>
      <c r="B9" s="153">
        <v>5.2631578947368398</v>
      </c>
      <c r="C9" s="156">
        <f t="shared" si="0"/>
        <v>4.7619047619047601</v>
      </c>
      <c r="D9" s="157"/>
      <c r="E9" s="259"/>
      <c r="F9" s="259"/>
      <c r="G9" s="259"/>
      <c r="H9" s="259"/>
      <c r="I9" s="259"/>
      <c r="J9" s="259"/>
      <c r="K9" s="259"/>
      <c r="L9" s="259"/>
      <c r="M9" s="259"/>
      <c r="N9" s="259"/>
    </row>
    <row r="10" spans="1:14" ht="12.75" customHeight="1">
      <c r="A10" s="147" t="s">
        <v>193</v>
      </c>
      <c r="B10" s="153">
        <v>5.2631578947368398</v>
      </c>
      <c r="C10" s="156">
        <f t="shared" si="0"/>
        <v>4.7619047619047601</v>
      </c>
      <c r="D10" s="157"/>
      <c r="E10" s="259"/>
      <c r="F10" s="261" t="s">
        <v>27</v>
      </c>
      <c r="G10" s="259"/>
      <c r="H10" s="259"/>
      <c r="I10" s="259"/>
      <c r="J10" s="259"/>
      <c r="K10" s="259"/>
      <c r="L10" s="259"/>
      <c r="M10" s="259"/>
      <c r="N10" s="259"/>
    </row>
    <row r="11" spans="1:14" ht="12.75" customHeight="1">
      <c r="A11" s="147" t="s">
        <v>190</v>
      </c>
      <c r="B11" s="153">
        <v>5.2631578947368398</v>
      </c>
      <c r="C11" s="156">
        <f t="shared" si="0"/>
        <v>4.7619047619047601</v>
      </c>
      <c r="D11" s="157"/>
      <c r="E11" s="259"/>
      <c r="F11" s="259"/>
      <c r="G11" s="259"/>
      <c r="H11" s="259"/>
      <c r="I11" s="259"/>
      <c r="J11" s="259"/>
      <c r="K11" s="259"/>
      <c r="L11" s="259"/>
      <c r="M11" s="259"/>
      <c r="N11" s="259"/>
    </row>
    <row r="12" spans="1:14" ht="12.75" customHeight="1">
      <c r="A12" s="147" t="s">
        <v>188</v>
      </c>
      <c r="B12" s="153">
        <v>15.789473684210501</v>
      </c>
      <c r="C12" s="156">
        <f t="shared" si="0"/>
        <v>9.5238095238095202</v>
      </c>
      <c r="D12" s="157"/>
      <c r="E12" s="259"/>
      <c r="F12" s="259"/>
      <c r="G12" s="259"/>
      <c r="H12" s="259"/>
      <c r="I12" s="259"/>
      <c r="J12" s="259"/>
      <c r="K12" s="259"/>
      <c r="L12" s="259"/>
      <c r="M12" s="259"/>
      <c r="N12" s="259"/>
    </row>
    <row r="13" spans="1:14" ht="12.75" customHeight="1">
      <c r="A13" s="147" t="s">
        <v>189</v>
      </c>
      <c r="B13" s="153">
        <v>10.526315789473701</v>
      </c>
      <c r="C13" s="156">
        <f t="shared" si="0"/>
        <v>14.285714285714299</v>
      </c>
      <c r="D13" s="157"/>
      <c r="E13" s="259"/>
      <c r="F13" s="259"/>
      <c r="G13" s="259"/>
      <c r="H13" s="259"/>
      <c r="I13" s="259"/>
      <c r="J13" s="259"/>
      <c r="K13" s="259"/>
      <c r="L13" s="259"/>
      <c r="M13" s="259"/>
      <c r="N13" s="259"/>
    </row>
    <row r="14" spans="1:14" ht="12.75" customHeight="1">
      <c r="A14" s="147" t="s">
        <v>192</v>
      </c>
      <c r="B14" s="153">
        <v>26.315789473684198</v>
      </c>
      <c r="C14" s="156">
        <f t="shared" si="0"/>
        <v>14.285714285714299</v>
      </c>
      <c r="D14" s="157"/>
      <c r="E14" s="259"/>
      <c r="F14" s="259"/>
      <c r="G14" s="259"/>
      <c r="H14" s="259"/>
      <c r="I14" s="259"/>
      <c r="J14" s="259"/>
      <c r="K14" s="259"/>
      <c r="L14" s="259"/>
      <c r="M14" s="259"/>
      <c r="N14" s="259"/>
    </row>
    <row r="15" spans="1:14" ht="12.75" customHeight="1">
      <c r="A15" s="147" t="s">
        <v>187</v>
      </c>
      <c r="B15" s="153">
        <v>26.315789473684198</v>
      </c>
      <c r="C15" s="156">
        <f t="shared" si="0"/>
        <v>19.047619047618998</v>
      </c>
      <c r="D15" s="157"/>
      <c r="E15" s="259"/>
      <c r="F15" s="259"/>
      <c r="G15" s="259"/>
      <c r="H15" s="259"/>
      <c r="I15" s="259"/>
      <c r="J15" s="259"/>
      <c r="K15" s="259"/>
      <c r="L15" s="259"/>
      <c r="M15" s="259"/>
      <c r="N15" s="259"/>
    </row>
    <row r="16" spans="1:14" ht="15">
      <c r="A16" s="147" t="s">
        <v>195</v>
      </c>
      <c r="B16" s="153">
        <v>31.578947368421101</v>
      </c>
      <c r="C16" s="156">
        <f t="shared" si="0"/>
        <v>33.3333333333333</v>
      </c>
      <c r="D16" s="157"/>
      <c r="E16" s="259"/>
      <c r="F16" s="259"/>
      <c r="G16" s="259"/>
      <c r="H16" s="259"/>
      <c r="I16" s="259"/>
      <c r="J16" s="259"/>
      <c r="K16" s="259"/>
      <c r="L16" s="259"/>
      <c r="M16" s="259"/>
      <c r="N16" s="259"/>
    </row>
    <row r="17" spans="1:14" ht="15">
      <c r="A17" s="147" t="s">
        <v>194</v>
      </c>
      <c r="B17" s="153">
        <v>52.631578947368396</v>
      </c>
      <c r="C17" s="156">
        <f t="shared" si="0"/>
        <v>42.857142857142897</v>
      </c>
      <c r="D17" s="157"/>
      <c r="E17" s="259"/>
      <c r="F17" s="259"/>
      <c r="G17" s="259"/>
      <c r="H17" s="259"/>
      <c r="I17" s="259"/>
      <c r="J17" s="259"/>
      <c r="K17" s="259"/>
      <c r="L17" s="259"/>
      <c r="M17" s="259"/>
      <c r="N17" s="259"/>
    </row>
    <row r="18" spans="1:14" ht="12.75" customHeight="1">
      <c r="A18" s="147" t="s">
        <v>196</v>
      </c>
      <c r="B18" s="153">
        <v>73.684210526315795</v>
      </c>
      <c r="C18" s="156">
        <f t="shared" si="0"/>
        <v>80.952380952380992</v>
      </c>
      <c r="D18" s="157"/>
      <c r="E18" s="259"/>
      <c r="F18" s="259"/>
      <c r="G18" s="259"/>
      <c r="H18" s="259"/>
      <c r="I18" s="259"/>
      <c r="J18" s="259"/>
      <c r="K18" s="259"/>
      <c r="L18" s="259"/>
      <c r="M18" s="259"/>
      <c r="N18" s="259"/>
    </row>
    <row r="19" spans="1:14" ht="15">
      <c r="A19" s="149" t="s">
        <v>3</v>
      </c>
      <c r="D19" s="151"/>
      <c r="E19" s="259"/>
      <c r="F19" s="259"/>
      <c r="G19" s="259"/>
      <c r="H19" s="259"/>
      <c r="I19" s="259"/>
      <c r="J19" s="259"/>
      <c r="K19" s="259"/>
      <c r="L19" s="259"/>
      <c r="M19" s="259"/>
      <c r="N19" s="259"/>
    </row>
    <row r="20" spans="1:14" ht="15">
      <c r="A20" s="145" t="s">
        <v>189</v>
      </c>
      <c r="B20" s="152">
        <v>0</v>
      </c>
      <c r="C20" s="156">
        <f t="shared" ref="C20:C30" si="1">VLOOKUP(A20,$A$45:$D$55,3,0)</f>
        <v>0</v>
      </c>
      <c r="D20" s="154"/>
      <c r="E20" s="259"/>
      <c r="F20" s="259"/>
      <c r="G20" s="259"/>
      <c r="H20" s="259"/>
      <c r="I20" s="259"/>
      <c r="J20" s="259"/>
      <c r="K20" s="259"/>
      <c r="L20" s="259"/>
      <c r="M20" s="259"/>
      <c r="N20" s="259"/>
    </row>
    <row r="21" spans="1:14" ht="15" customHeight="1">
      <c r="A21" s="145" t="s">
        <v>194</v>
      </c>
      <c r="B21" s="152">
        <v>0</v>
      </c>
      <c r="C21" s="156">
        <f t="shared" si="1"/>
        <v>0</v>
      </c>
      <c r="D21" s="154"/>
      <c r="E21" s="259"/>
      <c r="F21" s="259"/>
      <c r="G21" s="259"/>
      <c r="H21" s="259"/>
      <c r="I21" s="259"/>
      <c r="J21" s="259"/>
      <c r="K21" s="259"/>
      <c r="L21" s="259"/>
      <c r="M21" s="259"/>
      <c r="N21" s="259"/>
    </row>
    <row r="22" spans="1:14" ht="15">
      <c r="A22" s="145" t="s">
        <v>188</v>
      </c>
      <c r="B22" s="152">
        <v>0</v>
      </c>
      <c r="C22" s="156">
        <f t="shared" si="1"/>
        <v>0</v>
      </c>
      <c r="D22" s="154"/>
      <c r="E22" s="259"/>
      <c r="F22" s="259"/>
      <c r="G22" s="259"/>
      <c r="H22" s="259"/>
      <c r="I22" s="259"/>
      <c r="J22" s="259"/>
      <c r="K22" s="259"/>
      <c r="L22" s="259"/>
      <c r="M22" s="259"/>
      <c r="N22" s="259"/>
    </row>
    <row r="23" spans="1:14" ht="15">
      <c r="A23" s="145" t="s">
        <v>190</v>
      </c>
      <c r="B23" s="152">
        <v>0</v>
      </c>
      <c r="C23" s="156">
        <f t="shared" si="1"/>
        <v>0</v>
      </c>
      <c r="D23" s="154"/>
      <c r="E23" s="259"/>
      <c r="F23" s="259"/>
      <c r="G23" s="259"/>
      <c r="H23" s="259"/>
      <c r="I23" s="259"/>
      <c r="J23" s="259"/>
      <c r="K23" s="259"/>
      <c r="L23" s="259"/>
      <c r="M23" s="259"/>
      <c r="N23" s="259"/>
    </row>
    <row r="24" spans="1:14" ht="12.75" customHeight="1">
      <c r="A24" s="145" t="s">
        <v>192</v>
      </c>
      <c r="B24" s="152">
        <v>0</v>
      </c>
      <c r="C24" s="156">
        <f t="shared" si="1"/>
        <v>0</v>
      </c>
      <c r="D24" s="154"/>
      <c r="E24" s="259"/>
      <c r="F24" s="259"/>
      <c r="G24" s="259"/>
      <c r="H24" s="259"/>
      <c r="I24" s="259"/>
      <c r="J24" s="259"/>
      <c r="K24" s="259"/>
      <c r="L24" s="259"/>
      <c r="M24" s="259"/>
      <c r="N24" s="259"/>
    </row>
    <row r="25" spans="1:14" ht="15">
      <c r="A25" s="145" t="s">
        <v>195</v>
      </c>
      <c r="B25" s="152">
        <v>20</v>
      </c>
      <c r="C25" s="156">
        <f t="shared" si="1"/>
        <v>0</v>
      </c>
      <c r="D25" s="154"/>
      <c r="E25" s="259"/>
      <c r="F25" s="259"/>
      <c r="G25" s="259"/>
      <c r="H25" s="259"/>
      <c r="I25" s="259"/>
      <c r="J25" s="259"/>
      <c r="K25" s="259"/>
      <c r="L25" s="259"/>
      <c r="M25" s="259"/>
      <c r="N25" s="259"/>
    </row>
    <row r="26" spans="1:14" ht="15">
      <c r="A26" s="147" t="s">
        <v>60</v>
      </c>
      <c r="B26" s="152">
        <v>0</v>
      </c>
      <c r="C26" s="156">
        <f t="shared" si="1"/>
        <v>25</v>
      </c>
      <c r="D26" s="154"/>
      <c r="E26" s="259"/>
      <c r="F26" s="259"/>
      <c r="G26" s="259"/>
      <c r="H26" s="259"/>
      <c r="I26" s="259"/>
      <c r="J26" s="259"/>
      <c r="K26" s="259"/>
      <c r="L26" s="259"/>
      <c r="M26" s="259"/>
      <c r="N26" s="259"/>
    </row>
    <row r="27" spans="1:14" ht="15">
      <c r="A27" s="145" t="s">
        <v>193</v>
      </c>
      <c r="B27" s="152">
        <v>0</v>
      </c>
      <c r="C27" s="156">
        <f t="shared" si="1"/>
        <v>25</v>
      </c>
      <c r="D27" s="154"/>
      <c r="E27" s="259"/>
      <c r="F27" s="259"/>
      <c r="G27" s="259"/>
      <c r="H27" s="259"/>
      <c r="I27" s="259"/>
      <c r="J27" s="259"/>
      <c r="K27" s="259"/>
      <c r="L27" s="259"/>
      <c r="M27" s="259"/>
      <c r="N27" s="259"/>
    </row>
    <row r="28" spans="1:14" ht="15">
      <c r="A28" s="145" t="s">
        <v>187</v>
      </c>
      <c r="B28" s="152">
        <v>0</v>
      </c>
      <c r="C28" s="156">
        <f t="shared" si="1"/>
        <v>25</v>
      </c>
      <c r="D28" s="154"/>
      <c r="E28" s="259"/>
      <c r="F28" s="259"/>
      <c r="G28" s="259"/>
      <c r="H28" s="259"/>
      <c r="I28" s="259"/>
      <c r="J28" s="259"/>
      <c r="K28" s="259"/>
      <c r="L28" s="259"/>
      <c r="M28" s="259"/>
      <c r="N28" s="259"/>
    </row>
    <row r="29" spans="1:14" ht="15">
      <c r="A29" s="145" t="s">
        <v>191</v>
      </c>
      <c r="B29" s="152">
        <v>0</v>
      </c>
      <c r="C29" s="156">
        <f t="shared" si="1"/>
        <v>25</v>
      </c>
      <c r="D29" s="154"/>
      <c r="E29" s="259"/>
      <c r="F29" s="259"/>
      <c r="G29" s="259"/>
      <c r="H29" s="259"/>
      <c r="I29" s="259"/>
      <c r="J29" s="259"/>
      <c r="K29" s="259"/>
      <c r="L29" s="259"/>
      <c r="M29" s="259"/>
      <c r="N29" s="259"/>
    </row>
    <row r="30" spans="1:14" ht="15">
      <c r="A30" s="145" t="s">
        <v>196</v>
      </c>
      <c r="B30" s="152">
        <v>40</v>
      </c>
      <c r="C30" s="156">
        <f t="shared" si="1"/>
        <v>25</v>
      </c>
      <c r="D30" s="154"/>
      <c r="E30" s="259"/>
      <c r="F30" s="259"/>
      <c r="G30" s="259"/>
      <c r="H30" s="259"/>
      <c r="I30" s="259"/>
      <c r="J30" s="259"/>
      <c r="K30" s="259"/>
      <c r="L30" s="259"/>
      <c r="M30" s="259"/>
      <c r="N30" s="259"/>
    </row>
    <row r="31" spans="1:14" ht="15">
      <c r="A31" s="149" t="s">
        <v>150</v>
      </c>
      <c r="B31" s="150"/>
      <c r="C31" s="150"/>
      <c r="D31" s="151"/>
      <c r="E31" s="259"/>
      <c r="F31" s="259"/>
      <c r="G31" s="259"/>
      <c r="H31" s="259"/>
      <c r="I31" s="259"/>
      <c r="J31" s="259"/>
      <c r="K31" s="259"/>
      <c r="L31" s="259"/>
      <c r="M31" s="259"/>
      <c r="N31" s="259"/>
    </row>
    <row r="32" spans="1:14" ht="15">
      <c r="A32" s="145" t="s">
        <v>187</v>
      </c>
      <c r="B32" s="152">
        <v>0</v>
      </c>
      <c r="C32" s="156">
        <f t="shared" ref="C32:C42" si="2">VLOOKUP(A32,$A$45:$D$55,4,0)</f>
        <v>0</v>
      </c>
      <c r="D32" s="154"/>
      <c r="E32" s="259"/>
      <c r="F32" s="259"/>
      <c r="G32" s="259"/>
      <c r="H32" s="259"/>
      <c r="I32" s="259"/>
      <c r="J32" s="259"/>
      <c r="K32" s="259"/>
      <c r="L32" s="259"/>
      <c r="M32" s="259"/>
      <c r="N32" s="259"/>
    </row>
    <row r="33" spans="1:14" ht="15">
      <c r="A33" s="145" t="s">
        <v>60</v>
      </c>
      <c r="B33" s="152">
        <v>0</v>
      </c>
      <c r="C33" s="156">
        <f t="shared" si="2"/>
        <v>0</v>
      </c>
      <c r="D33" s="154"/>
      <c r="E33" s="259"/>
      <c r="F33" s="261" t="s">
        <v>28</v>
      </c>
      <c r="G33" s="259"/>
      <c r="H33" s="259"/>
      <c r="I33" s="259"/>
      <c r="J33" s="259"/>
      <c r="K33" s="259"/>
      <c r="L33" s="259"/>
      <c r="M33" s="259"/>
      <c r="N33" s="259"/>
    </row>
    <row r="34" spans="1:14" ht="15">
      <c r="A34" s="145" t="s">
        <v>191</v>
      </c>
      <c r="B34" s="152">
        <v>0</v>
      </c>
      <c r="C34" s="156">
        <f t="shared" si="2"/>
        <v>0</v>
      </c>
      <c r="D34" s="154"/>
      <c r="E34" s="259"/>
      <c r="F34" s="259"/>
      <c r="G34" s="259"/>
      <c r="H34" s="259"/>
      <c r="I34" s="259"/>
      <c r="J34" s="259"/>
      <c r="K34" s="259"/>
      <c r="L34" s="259"/>
      <c r="M34" s="259"/>
      <c r="N34" s="259"/>
    </row>
    <row r="35" spans="1:14" ht="15">
      <c r="A35" s="145" t="s">
        <v>189</v>
      </c>
      <c r="B35" s="152">
        <v>25</v>
      </c>
      <c r="C35" s="156">
        <f t="shared" si="2"/>
        <v>0</v>
      </c>
      <c r="D35" s="154"/>
      <c r="E35" s="259"/>
      <c r="F35" s="259"/>
      <c r="G35" s="259"/>
      <c r="H35" s="259"/>
      <c r="I35" s="259"/>
      <c r="J35" s="259"/>
      <c r="K35" s="259"/>
      <c r="L35" s="259"/>
      <c r="M35" s="259"/>
      <c r="N35" s="259"/>
    </row>
    <row r="36" spans="1:14" ht="15">
      <c r="A36" s="145" t="s">
        <v>193</v>
      </c>
      <c r="B36" s="152">
        <v>25</v>
      </c>
      <c r="C36" s="156">
        <f t="shared" si="2"/>
        <v>0</v>
      </c>
      <c r="D36" s="154"/>
      <c r="E36" s="259"/>
      <c r="F36" s="259"/>
      <c r="G36" s="259"/>
      <c r="H36" s="259"/>
      <c r="I36" s="259"/>
      <c r="J36" s="259"/>
      <c r="K36" s="259"/>
      <c r="L36" s="259"/>
      <c r="M36" s="259"/>
      <c r="N36" s="259"/>
    </row>
    <row r="37" spans="1:14" ht="15">
      <c r="A37" s="145" t="s">
        <v>192</v>
      </c>
      <c r="B37" s="152">
        <v>25</v>
      </c>
      <c r="C37" s="156">
        <f t="shared" si="2"/>
        <v>0</v>
      </c>
      <c r="D37" s="154"/>
      <c r="E37" s="259"/>
      <c r="F37" s="259"/>
      <c r="G37" s="259"/>
      <c r="H37" s="259"/>
      <c r="I37" s="259"/>
      <c r="J37" s="259"/>
      <c r="K37" s="259"/>
      <c r="L37" s="259"/>
      <c r="M37" s="259"/>
      <c r="N37" s="259"/>
    </row>
    <row r="38" spans="1:14" ht="15">
      <c r="A38" s="145" t="s">
        <v>195</v>
      </c>
      <c r="B38" s="152">
        <v>0</v>
      </c>
      <c r="C38" s="156">
        <f t="shared" si="2"/>
        <v>33.3333333333333</v>
      </c>
      <c r="D38" s="154"/>
      <c r="E38" s="259"/>
      <c r="F38" s="259"/>
      <c r="G38" s="259"/>
      <c r="H38" s="259"/>
      <c r="I38" s="259"/>
      <c r="J38" s="259"/>
      <c r="K38" s="259"/>
      <c r="L38" s="259"/>
      <c r="M38" s="259"/>
      <c r="N38" s="259"/>
    </row>
    <row r="39" spans="1:14" ht="15">
      <c r="A39" s="145" t="s">
        <v>188</v>
      </c>
      <c r="B39" s="152">
        <v>25</v>
      </c>
      <c r="C39" s="156">
        <f t="shared" si="2"/>
        <v>33.3333333333333</v>
      </c>
      <c r="D39" s="154"/>
      <c r="E39" s="259"/>
      <c r="F39" s="259"/>
      <c r="G39" s="259"/>
      <c r="H39" s="259"/>
      <c r="I39" s="259"/>
      <c r="J39" s="259"/>
      <c r="K39" s="259"/>
      <c r="L39" s="259"/>
      <c r="M39" s="259"/>
      <c r="N39" s="259"/>
    </row>
    <row r="40" spans="1:14" ht="15">
      <c r="A40" s="145" t="s">
        <v>190</v>
      </c>
      <c r="B40" s="152">
        <v>25</v>
      </c>
      <c r="C40" s="156">
        <f t="shared" si="2"/>
        <v>33.3333333333333</v>
      </c>
      <c r="D40" s="154"/>
      <c r="E40" s="259"/>
      <c r="F40" s="259"/>
      <c r="G40" s="259"/>
      <c r="H40" s="259"/>
      <c r="I40" s="259"/>
      <c r="J40" s="259"/>
      <c r="K40" s="259"/>
      <c r="L40" s="259"/>
      <c r="M40" s="259"/>
      <c r="N40" s="259"/>
    </row>
    <row r="41" spans="1:14" ht="15">
      <c r="A41" s="145" t="s">
        <v>194</v>
      </c>
      <c r="B41" s="152">
        <v>25</v>
      </c>
      <c r="C41" s="156">
        <f t="shared" si="2"/>
        <v>33.3333333333333</v>
      </c>
      <c r="D41" s="154"/>
      <c r="E41" s="259"/>
      <c r="F41" s="259"/>
      <c r="G41" s="259"/>
      <c r="H41" s="259"/>
      <c r="I41" s="259"/>
      <c r="J41" s="259"/>
      <c r="K41" s="259"/>
      <c r="L41" s="259"/>
      <c r="M41" s="259"/>
      <c r="N41" s="259"/>
    </row>
    <row r="42" spans="1:14" ht="15">
      <c r="A42" s="145" t="s">
        <v>196</v>
      </c>
      <c r="B42" s="152">
        <v>100</v>
      </c>
      <c r="C42" s="156">
        <f t="shared" si="2"/>
        <v>100</v>
      </c>
      <c r="D42" s="154"/>
      <c r="E42" s="259"/>
      <c r="F42" s="259"/>
      <c r="G42" s="259"/>
      <c r="H42" s="259"/>
      <c r="I42" s="259"/>
      <c r="J42" s="259"/>
      <c r="K42" s="259"/>
      <c r="L42" s="259"/>
      <c r="M42" s="259"/>
      <c r="N42" s="259"/>
    </row>
    <row r="43" spans="1:14" ht="15">
      <c r="E43" s="259"/>
      <c r="F43" s="259"/>
      <c r="G43" s="259"/>
      <c r="H43" s="259"/>
      <c r="I43" s="259"/>
      <c r="J43" s="259"/>
      <c r="K43" s="259"/>
      <c r="L43" s="259"/>
      <c r="M43" s="259"/>
      <c r="N43" s="259"/>
    </row>
    <row r="44" spans="1:14" ht="15">
      <c r="A44" s="158" t="s">
        <v>145</v>
      </c>
      <c r="B44" s="155" t="s">
        <v>2</v>
      </c>
      <c r="C44" s="155" t="s">
        <v>3</v>
      </c>
      <c r="D44" s="147" t="s">
        <v>5</v>
      </c>
      <c r="E44" s="259"/>
      <c r="F44" s="259"/>
      <c r="G44" s="259"/>
      <c r="H44" s="259"/>
      <c r="I44" s="259"/>
      <c r="J44" s="259"/>
      <c r="K44" s="259"/>
      <c r="L44" s="259"/>
      <c r="M44" s="259"/>
      <c r="N44" s="259"/>
    </row>
    <row r="45" spans="1:14" ht="15">
      <c r="A45" s="145" t="s">
        <v>196</v>
      </c>
      <c r="B45" s="152">
        <v>80.952380952380992</v>
      </c>
      <c r="C45" s="152">
        <v>25</v>
      </c>
      <c r="D45" s="152">
        <v>100</v>
      </c>
      <c r="E45" s="259"/>
      <c r="F45" s="259"/>
      <c r="G45" s="259"/>
      <c r="H45" s="259"/>
      <c r="I45" s="259"/>
      <c r="J45" s="259"/>
      <c r="K45" s="259"/>
      <c r="L45" s="259"/>
      <c r="M45" s="259"/>
      <c r="N45" s="259"/>
    </row>
    <row r="46" spans="1:14" ht="15">
      <c r="A46" s="145" t="s">
        <v>193</v>
      </c>
      <c r="B46" s="152">
        <v>4.7619047619047601</v>
      </c>
      <c r="C46" s="152">
        <v>25</v>
      </c>
      <c r="D46" s="152">
        <v>0</v>
      </c>
      <c r="E46" s="259"/>
      <c r="F46" s="259"/>
      <c r="G46" s="259"/>
      <c r="H46" s="259"/>
      <c r="I46" s="259"/>
      <c r="J46" s="259"/>
      <c r="K46" s="259"/>
      <c r="L46" s="259"/>
      <c r="M46" s="259"/>
      <c r="N46" s="259"/>
    </row>
    <row r="47" spans="1:14" ht="15">
      <c r="A47" s="145" t="s">
        <v>191</v>
      </c>
      <c r="B47" s="152">
        <v>4.7619047619047601</v>
      </c>
      <c r="C47" s="152">
        <v>25</v>
      </c>
      <c r="D47" s="152">
        <v>0</v>
      </c>
      <c r="E47" s="259"/>
      <c r="F47" s="259"/>
      <c r="G47" s="259"/>
      <c r="H47" s="259"/>
      <c r="I47" s="259"/>
      <c r="J47" s="259"/>
      <c r="K47" s="259"/>
      <c r="L47" s="259"/>
      <c r="M47" s="259"/>
      <c r="N47" s="259"/>
    </row>
    <row r="48" spans="1:14" ht="15">
      <c r="A48" s="145" t="s">
        <v>190</v>
      </c>
      <c r="B48" s="152">
        <v>4.7619047619047601</v>
      </c>
      <c r="C48" s="152">
        <v>0</v>
      </c>
      <c r="D48" s="152">
        <v>33.3333333333333</v>
      </c>
      <c r="E48" s="259"/>
      <c r="F48" s="259"/>
      <c r="G48" s="259"/>
      <c r="H48" s="259"/>
      <c r="I48" s="259"/>
      <c r="J48" s="259"/>
      <c r="K48" s="259"/>
      <c r="L48" s="259"/>
      <c r="M48" s="259"/>
      <c r="N48" s="259"/>
    </row>
    <row r="49" spans="1:14" ht="15">
      <c r="A49" s="145" t="s">
        <v>195</v>
      </c>
      <c r="B49" s="152">
        <v>33.3333333333333</v>
      </c>
      <c r="C49" s="152">
        <v>0</v>
      </c>
      <c r="D49" s="152">
        <v>33.3333333333333</v>
      </c>
      <c r="E49" s="259"/>
      <c r="F49" s="259"/>
      <c r="G49" s="259"/>
      <c r="H49" s="259"/>
      <c r="I49" s="259"/>
      <c r="J49" s="259"/>
      <c r="K49" s="259"/>
      <c r="L49" s="259"/>
      <c r="M49" s="259"/>
      <c r="N49" s="259"/>
    </row>
    <row r="50" spans="1:14" ht="15">
      <c r="A50" s="145" t="s">
        <v>189</v>
      </c>
      <c r="B50" s="152">
        <v>14.285714285714299</v>
      </c>
      <c r="C50" s="152">
        <v>0</v>
      </c>
      <c r="D50" s="152">
        <v>0</v>
      </c>
      <c r="E50" s="259"/>
      <c r="F50" s="259"/>
      <c r="G50" s="259"/>
      <c r="H50" s="259"/>
      <c r="I50" s="259"/>
      <c r="J50" s="259"/>
      <c r="K50" s="259"/>
      <c r="L50" s="259"/>
      <c r="M50" s="259"/>
      <c r="N50" s="259"/>
    </row>
    <row r="51" spans="1:14" ht="15">
      <c r="A51" s="145" t="s">
        <v>187</v>
      </c>
      <c r="B51" s="152">
        <v>19.047619047618998</v>
      </c>
      <c r="C51" s="152">
        <v>25</v>
      </c>
      <c r="D51" s="152">
        <v>0</v>
      </c>
      <c r="E51" s="259"/>
      <c r="F51" s="259"/>
      <c r="G51" s="259"/>
      <c r="H51" s="259"/>
      <c r="I51" s="259"/>
      <c r="J51" s="259"/>
      <c r="K51" s="259"/>
      <c r="L51" s="259"/>
      <c r="M51" s="259"/>
      <c r="N51" s="259"/>
    </row>
    <row r="52" spans="1:14" ht="15">
      <c r="A52" s="145" t="s">
        <v>192</v>
      </c>
      <c r="B52" s="152">
        <v>14.285714285714299</v>
      </c>
      <c r="C52" s="152">
        <v>0</v>
      </c>
      <c r="D52" s="152">
        <v>0</v>
      </c>
      <c r="E52" s="259"/>
      <c r="F52" s="259"/>
      <c r="G52" s="259"/>
      <c r="H52" s="259"/>
      <c r="I52" s="259"/>
      <c r="J52" s="259"/>
      <c r="K52" s="259"/>
      <c r="L52" s="259"/>
      <c r="M52" s="259"/>
      <c r="N52" s="259"/>
    </row>
    <row r="53" spans="1:14" ht="15">
      <c r="A53" s="145" t="s">
        <v>188</v>
      </c>
      <c r="B53" s="152">
        <v>9.5238095238095202</v>
      </c>
      <c r="C53" s="152">
        <v>0</v>
      </c>
      <c r="D53" s="152">
        <v>33.3333333333333</v>
      </c>
      <c r="E53" s="259"/>
      <c r="F53" s="259"/>
      <c r="G53" s="259"/>
      <c r="H53" s="259"/>
      <c r="I53" s="259"/>
      <c r="J53" s="259"/>
      <c r="K53" s="259"/>
      <c r="L53" s="259"/>
      <c r="M53" s="259"/>
      <c r="N53" s="259"/>
    </row>
    <row r="54" spans="1:14" ht="15">
      <c r="A54" s="145" t="s">
        <v>194</v>
      </c>
      <c r="B54" s="152">
        <v>42.857142857142897</v>
      </c>
      <c r="C54" s="152">
        <v>0</v>
      </c>
      <c r="D54" s="152">
        <v>33.3333333333333</v>
      </c>
      <c r="E54" s="259"/>
      <c r="F54" s="259"/>
      <c r="G54" s="259"/>
      <c r="H54" s="259"/>
      <c r="I54" s="259"/>
      <c r="J54" s="259"/>
      <c r="K54" s="259"/>
      <c r="L54" s="259"/>
      <c r="M54" s="259"/>
      <c r="N54" s="259"/>
    </row>
    <row r="55" spans="1:14" ht="15">
      <c r="A55" s="145" t="s">
        <v>60</v>
      </c>
      <c r="B55" s="152">
        <v>0</v>
      </c>
      <c r="C55" s="152">
        <v>25</v>
      </c>
      <c r="D55" s="152">
        <v>0</v>
      </c>
      <c r="E55" s="259"/>
      <c r="F55" s="259"/>
      <c r="G55" s="259"/>
      <c r="H55" s="259"/>
      <c r="I55" s="259"/>
      <c r="J55" s="259"/>
      <c r="K55" s="259"/>
      <c r="L55" s="259"/>
      <c r="M55" s="259"/>
      <c r="N55" s="259"/>
    </row>
    <row r="56" spans="1:14" ht="15">
      <c r="A56" s="145"/>
      <c r="E56" s="259"/>
      <c r="F56" s="261" t="s">
        <v>29</v>
      </c>
      <c r="G56" s="259"/>
      <c r="H56" s="259"/>
      <c r="I56" s="259"/>
      <c r="J56" s="259"/>
      <c r="K56" s="259"/>
      <c r="L56" s="259"/>
      <c r="M56" s="259"/>
      <c r="N56" s="259"/>
    </row>
    <row r="57" spans="1:14" ht="15">
      <c r="B57" s="190"/>
      <c r="D57" s="155"/>
      <c r="E57" s="259"/>
      <c r="F57" s="259"/>
      <c r="G57" s="259"/>
      <c r="H57" s="259"/>
      <c r="I57" s="259"/>
      <c r="J57" s="259"/>
      <c r="K57" s="259"/>
      <c r="L57" s="259"/>
      <c r="M57" s="259"/>
      <c r="N57" s="259"/>
    </row>
    <row r="58" spans="1:14" ht="15">
      <c r="B58" s="190"/>
      <c r="D58" s="155"/>
      <c r="E58" s="259"/>
      <c r="F58" s="259"/>
      <c r="G58" s="259"/>
      <c r="H58" s="259"/>
      <c r="I58" s="259"/>
      <c r="J58" s="259"/>
      <c r="K58" s="259"/>
      <c r="L58" s="259"/>
      <c r="M58" s="259"/>
      <c r="N58" s="259"/>
    </row>
    <row r="59" spans="1:14" ht="15">
      <c r="B59" s="190"/>
      <c r="D59" s="155"/>
      <c r="E59" s="259"/>
      <c r="F59" s="259"/>
      <c r="G59" s="259"/>
      <c r="H59" s="259"/>
      <c r="I59" s="259"/>
      <c r="J59" s="259"/>
      <c r="K59" s="259"/>
      <c r="L59" s="259"/>
      <c r="M59" s="259"/>
      <c r="N59" s="259"/>
    </row>
    <row r="60" spans="1:14" ht="15">
      <c r="B60" s="190"/>
      <c r="D60" s="155"/>
      <c r="E60" s="259"/>
      <c r="F60" s="259"/>
      <c r="G60" s="259"/>
      <c r="H60" s="259"/>
      <c r="I60" s="259"/>
      <c r="J60" s="259"/>
      <c r="K60" s="259"/>
      <c r="L60" s="259"/>
      <c r="M60" s="259"/>
      <c r="N60" s="259"/>
    </row>
    <row r="61" spans="1:14" ht="15">
      <c r="B61" s="190"/>
      <c r="D61" s="155"/>
      <c r="E61" s="259"/>
      <c r="F61" s="259"/>
      <c r="G61" s="259"/>
      <c r="H61" s="259"/>
      <c r="I61" s="259"/>
      <c r="J61" s="259"/>
      <c r="K61" s="259"/>
      <c r="L61" s="259"/>
      <c r="M61" s="259"/>
      <c r="N61" s="259"/>
    </row>
    <row r="62" spans="1:14" ht="15">
      <c r="B62" s="190"/>
      <c r="D62" s="155"/>
      <c r="E62" s="259"/>
      <c r="F62" s="259"/>
      <c r="G62" s="259"/>
      <c r="H62" s="259"/>
      <c r="I62" s="259"/>
      <c r="J62" s="259"/>
      <c r="K62" s="259"/>
      <c r="L62" s="259"/>
      <c r="M62" s="259"/>
      <c r="N62" s="259"/>
    </row>
    <row r="63" spans="1:14" ht="15">
      <c r="B63" s="190"/>
      <c r="D63" s="155"/>
      <c r="E63" s="259"/>
      <c r="F63" s="259"/>
      <c r="G63" s="259"/>
      <c r="H63" s="259"/>
      <c r="I63" s="259"/>
      <c r="J63" s="259"/>
      <c r="K63" s="259"/>
      <c r="L63" s="259"/>
      <c r="M63" s="259"/>
      <c r="N63" s="259"/>
    </row>
    <row r="64" spans="1:14" ht="15">
      <c r="B64" s="190"/>
      <c r="D64" s="155"/>
      <c r="E64" s="259"/>
      <c r="F64" s="259"/>
      <c r="G64" s="259"/>
      <c r="H64" s="259"/>
      <c r="I64" s="259"/>
      <c r="J64" s="259"/>
      <c r="K64" s="259"/>
      <c r="L64" s="259"/>
      <c r="M64" s="259"/>
      <c r="N64" s="259"/>
    </row>
    <row r="65" spans="1:14" ht="15">
      <c r="B65" s="190"/>
      <c r="D65" s="155"/>
      <c r="E65" s="259"/>
      <c r="F65" s="259"/>
      <c r="G65" s="259"/>
      <c r="H65" s="259"/>
      <c r="I65" s="259"/>
      <c r="J65" s="259"/>
      <c r="K65" s="259"/>
      <c r="L65" s="259"/>
      <c r="M65" s="259"/>
      <c r="N65" s="259"/>
    </row>
    <row r="66" spans="1:14" ht="15">
      <c r="B66" s="190"/>
      <c r="D66" s="155"/>
      <c r="E66" s="259"/>
      <c r="F66" s="259"/>
      <c r="G66" s="259"/>
      <c r="H66" s="259"/>
      <c r="I66" s="259"/>
      <c r="J66" s="259"/>
      <c r="K66" s="259"/>
      <c r="L66" s="259"/>
      <c r="M66" s="259"/>
      <c r="N66" s="259"/>
    </row>
    <row r="67" spans="1:14" ht="15">
      <c r="B67" s="190"/>
      <c r="D67" s="155"/>
      <c r="E67" s="259"/>
      <c r="F67" s="259"/>
      <c r="G67" s="259"/>
      <c r="H67" s="259"/>
      <c r="I67" s="259"/>
      <c r="J67" s="259"/>
      <c r="K67" s="259"/>
      <c r="L67" s="259"/>
      <c r="M67" s="259"/>
      <c r="N67" s="259"/>
    </row>
    <row r="68" spans="1:14" ht="15">
      <c r="B68" s="133"/>
      <c r="E68" s="259"/>
      <c r="F68" s="259"/>
      <c r="G68" s="259"/>
      <c r="H68" s="259"/>
      <c r="I68" s="259"/>
      <c r="J68" s="259"/>
      <c r="K68" s="259"/>
      <c r="L68" s="259"/>
      <c r="M68" s="259"/>
      <c r="N68" s="259"/>
    </row>
    <row r="69" spans="1:14" ht="15">
      <c r="E69" s="259"/>
      <c r="F69" s="259"/>
      <c r="G69" s="259"/>
      <c r="H69" s="259"/>
      <c r="I69" s="259"/>
      <c r="J69" s="259"/>
      <c r="K69" s="259"/>
      <c r="L69" s="259"/>
      <c r="M69" s="259"/>
      <c r="N69" s="259"/>
    </row>
    <row r="70" spans="1:14" ht="15">
      <c r="E70" s="259"/>
      <c r="F70" s="259"/>
      <c r="G70" s="259"/>
      <c r="H70" s="259"/>
      <c r="I70" s="259"/>
      <c r="J70" s="259"/>
      <c r="K70" s="259"/>
      <c r="L70" s="259"/>
      <c r="M70" s="259"/>
      <c r="N70" s="259"/>
    </row>
    <row r="71" spans="1:14" ht="15">
      <c r="E71" s="259"/>
      <c r="F71" s="259"/>
      <c r="G71" s="259"/>
      <c r="H71" s="259"/>
      <c r="I71" s="259"/>
      <c r="J71" s="259"/>
      <c r="K71" s="259"/>
      <c r="L71" s="259"/>
      <c r="M71" s="259"/>
      <c r="N71" s="259"/>
    </row>
    <row r="72" spans="1:14" ht="15">
      <c r="E72" s="259"/>
      <c r="F72" s="259"/>
      <c r="G72" s="259"/>
      <c r="H72" s="259"/>
      <c r="I72" s="259"/>
      <c r="J72" s="259"/>
      <c r="K72" s="259"/>
      <c r="L72" s="259"/>
      <c r="M72" s="259"/>
      <c r="N72" s="259"/>
    </row>
    <row r="73" spans="1:14" ht="15">
      <c r="E73" s="259"/>
      <c r="F73" s="259"/>
      <c r="G73" s="259"/>
      <c r="H73" s="259"/>
      <c r="I73" s="259"/>
      <c r="J73" s="259"/>
      <c r="K73" s="259"/>
      <c r="L73" s="259"/>
      <c r="M73" s="259"/>
      <c r="N73" s="259"/>
    </row>
    <row r="74" spans="1:14" ht="15">
      <c r="E74" s="259"/>
      <c r="F74" s="259"/>
      <c r="G74" s="259"/>
      <c r="H74" s="259"/>
      <c r="I74" s="259"/>
      <c r="J74" s="259"/>
      <c r="K74" s="259"/>
      <c r="L74" s="259"/>
      <c r="M74" s="259"/>
      <c r="N74" s="259"/>
    </row>
    <row r="75" spans="1:14" ht="15">
      <c r="A75" s="145"/>
      <c r="E75" s="259"/>
      <c r="F75" s="259"/>
      <c r="G75" s="259"/>
      <c r="H75" s="259"/>
      <c r="I75" s="259"/>
      <c r="J75" s="259"/>
      <c r="K75" s="259"/>
      <c r="L75" s="259"/>
      <c r="M75" s="259"/>
      <c r="N75" s="259"/>
    </row>
    <row r="76" spans="1:14" ht="15">
      <c r="A76" s="145"/>
      <c r="E76" s="259"/>
      <c r="F76" s="259"/>
      <c r="G76" s="259"/>
      <c r="H76" s="259"/>
      <c r="I76" s="259"/>
      <c r="J76" s="259"/>
      <c r="K76" s="259"/>
      <c r="L76" s="259"/>
      <c r="M76" s="259"/>
      <c r="N76" s="259"/>
    </row>
    <row r="77" spans="1:14" ht="15">
      <c r="A77" s="145"/>
      <c r="E77" s="259"/>
      <c r="F77" s="259"/>
      <c r="G77" s="259"/>
      <c r="H77" s="259"/>
      <c r="I77" s="259"/>
      <c r="J77" s="259"/>
      <c r="K77" s="259"/>
      <c r="L77" s="259"/>
      <c r="M77" s="259"/>
      <c r="N77" s="259"/>
    </row>
    <row r="78" spans="1:14" ht="15">
      <c r="A78" s="145"/>
      <c r="E78" s="259"/>
      <c r="F78" s="259"/>
      <c r="G78" s="259"/>
      <c r="H78" s="259"/>
      <c r="I78" s="259"/>
      <c r="J78" s="259"/>
      <c r="K78" s="259"/>
      <c r="L78" s="259"/>
      <c r="M78" s="259"/>
      <c r="N78" s="259"/>
    </row>
    <row r="79" spans="1:14" ht="15">
      <c r="A79" s="145"/>
      <c r="F79" s="1" t="s">
        <v>329</v>
      </c>
      <c r="G79" s="259"/>
      <c r="H79" s="259"/>
      <c r="I79" s="259"/>
      <c r="J79" s="259"/>
      <c r="K79" s="259"/>
      <c r="L79" s="259"/>
      <c r="M79" s="259"/>
      <c r="N79" s="259"/>
    </row>
    <row r="80" spans="1:14" ht="15">
      <c r="A80" s="145"/>
      <c r="E80" s="259"/>
      <c r="F80" s="259"/>
      <c r="G80" s="259"/>
      <c r="H80" s="259"/>
      <c r="I80" s="259"/>
      <c r="J80" s="259"/>
      <c r="K80" s="259"/>
      <c r="L80" s="259"/>
      <c r="M80" s="259"/>
      <c r="N80" s="259"/>
    </row>
    <row r="81" spans="1:14" ht="15">
      <c r="A81" s="145"/>
      <c r="E81" s="259"/>
      <c r="F81" s="259"/>
      <c r="G81" s="259"/>
      <c r="H81" s="259"/>
      <c r="I81" s="259"/>
      <c r="J81" s="259"/>
      <c r="K81" s="259"/>
      <c r="L81" s="259"/>
      <c r="M81" s="259"/>
      <c r="N81" s="259"/>
    </row>
    <row r="82" spans="1:14" ht="15">
      <c r="A82" s="145"/>
      <c r="E82" s="259"/>
      <c r="F82" s="259"/>
      <c r="G82" s="259"/>
      <c r="H82" s="259"/>
      <c r="I82" s="259"/>
      <c r="J82" s="259"/>
      <c r="K82" s="259"/>
      <c r="L82" s="259"/>
      <c r="M82" s="259"/>
      <c r="N82" s="259"/>
    </row>
    <row r="83" spans="1:14">
      <c r="A83" s="145"/>
    </row>
    <row r="84" spans="1:14">
      <c r="A84" s="145"/>
    </row>
    <row r="85" spans="1:14">
      <c r="A85" s="145"/>
    </row>
    <row r="87" spans="1:14">
      <c r="F87" s="82"/>
    </row>
  </sheetData>
  <sortState xmlns:xlrd2="http://schemas.microsoft.com/office/spreadsheetml/2017/richdata2" ref="A32:C42">
    <sortCondition ref="C32:C42"/>
  </sortState>
  <pageMargins left="0.7" right="0.7" top="0.75" bottom="0.75" header="0.3" footer="0.3"/>
  <pageSetup scale="61"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50"/>
  <sheetViews>
    <sheetView view="pageBreakPreview" topLeftCell="H1" zoomScale="111" zoomScaleNormal="90" zoomScaleSheetLayoutView="90" workbookViewId="0">
      <selection activeCell="G14" sqref="G14"/>
    </sheetView>
  </sheetViews>
  <sheetFormatPr baseColWidth="10" defaultColWidth="11.42578125" defaultRowHeight="14.25"/>
  <cols>
    <col min="1" max="1" width="30.42578125" style="12" customWidth="1"/>
    <col min="2" max="2" width="13.42578125" style="12" bestFit="1" customWidth="1"/>
    <col min="3" max="3" width="7.7109375" style="12" customWidth="1"/>
    <col min="4" max="4" width="13.42578125" style="12" bestFit="1" customWidth="1"/>
    <col min="5" max="6" width="11.42578125" style="12"/>
    <col min="7" max="7" width="12" style="12" customWidth="1"/>
    <col min="8" max="8" width="10.140625" style="12" customWidth="1"/>
    <col min="9" max="16384" width="11.42578125" style="12"/>
  </cols>
  <sheetData>
    <row r="1" spans="1:10">
      <c r="A1" s="164" t="s">
        <v>200</v>
      </c>
    </row>
    <row r="2" spans="1:10">
      <c r="B2" s="12" t="s">
        <v>1</v>
      </c>
    </row>
    <row r="3" spans="1:10">
      <c r="A3" s="12" t="s">
        <v>2</v>
      </c>
    </row>
    <row r="4" spans="1:10" ht="15">
      <c r="A4" s="12" t="s">
        <v>3</v>
      </c>
      <c r="B4" s="13" t="s">
        <v>201</v>
      </c>
    </row>
    <row r="5" spans="1:10">
      <c r="A5" s="12" t="s">
        <v>5</v>
      </c>
    </row>
    <row r="6" spans="1:10" ht="15">
      <c r="A6" s="13"/>
      <c r="J6" s="13" t="s">
        <v>202</v>
      </c>
    </row>
    <row r="7" spans="1:10" ht="15">
      <c r="A7" s="13" t="s">
        <v>203</v>
      </c>
      <c r="B7" s="165" t="s">
        <v>2</v>
      </c>
      <c r="C7" s="165" t="s">
        <v>3</v>
      </c>
      <c r="D7" s="165" t="s">
        <v>5</v>
      </c>
      <c r="E7" s="81" t="s">
        <v>204</v>
      </c>
    </row>
    <row r="8" spans="1:10">
      <c r="A8" s="166" t="s">
        <v>207</v>
      </c>
      <c r="B8" s="12">
        <v>0</v>
      </c>
      <c r="C8" s="12">
        <v>0</v>
      </c>
      <c r="D8" s="12">
        <v>0</v>
      </c>
      <c r="E8" s="55">
        <v>0</v>
      </c>
    </row>
    <row r="9" spans="1:10">
      <c r="A9" s="166" t="s">
        <v>70</v>
      </c>
      <c r="B9" s="12">
        <v>0</v>
      </c>
      <c r="C9" s="12">
        <v>0</v>
      </c>
      <c r="D9" s="12">
        <v>0</v>
      </c>
      <c r="E9" s="55">
        <v>0</v>
      </c>
    </row>
    <row r="10" spans="1:10">
      <c r="A10" s="166" t="s">
        <v>71</v>
      </c>
      <c r="B10" s="12">
        <v>0</v>
      </c>
      <c r="C10" s="12">
        <v>0</v>
      </c>
      <c r="D10" s="12">
        <v>0</v>
      </c>
      <c r="E10" s="55">
        <v>0</v>
      </c>
    </row>
    <row r="11" spans="1:10">
      <c r="A11" s="166" t="s">
        <v>72</v>
      </c>
      <c r="B11" s="12">
        <v>0</v>
      </c>
      <c r="C11" s="12">
        <v>0</v>
      </c>
      <c r="D11" s="12">
        <v>0</v>
      </c>
      <c r="E11" s="55">
        <v>0</v>
      </c>
    </row>
    <row r="12" spans="1:10">
      <c r="A12" s="166" t="s">
        <v>205</v>
      </c>
      <c r="B12" s="12">
        <v>0</v>
      </c>
      <c r="C12" s="12">
        <v>0</v>
      </c>
      <c r="D12" s="12">
        <v>0</v>
      </c>
      <c r="E12" s="55">
        <v>0</v>
      </c>
    </row>
    <row r="13" spans="1:10">
      <c r="A13" s="166" t="s">
        <v>206</v>
      </c>
      <c r="B13" s="12">
        <v>0</v>
      </c>
      <c r="C13" s="12">
        <v>0</v>
      </c>
      <c r="D13" s="12">
        <v>0</v>
      </c>
      <c r="E13" s="55">
        <v>0</v>
      </c>
    </row>
    <row r="14" spans="1:10">
      <c r="A14" s="12" t="s">
        <v>68</v>
      </c>
      <c r="B14" s="12">
        <v>5.4054054054054097</v>
      </c>
      <c r="C14" s="12">
        <v>0</v>
      </c>
      <c r="D14" s="12">
        <v>0</v>
      </c>
      <c r="E14" s="55">
        <v>540.54054054054097</v>
      </c>
    </row>
    <row r="15" spans="1:10">
      <c r="A15" s="166" t="s">
        <v>65</v>
      </c>
      <c r="B15" s="12">
        <v>5.4054054054054097</v>
      </c>
      <c r="C15" s="12">
        <v>0</v>
      </c>
      <c r="D15" s="12">
        <v>12.5</v>
      </c>
      <c r="E15" s="55">
        <v>1790.5405405405411</v>
      </c>
    </row>
    <row r="16" spans="1:10">
      <c r="A16" s="166" t="s">
        <v>66</v>
      </c>
      <c r="B16" s="12">
        <v>16.2162162162162</v>
      </c>
      <c r="C16" s="12">
        <v>0</v>
      </c>
      <c r="D16" s="12">
        <v>12.5</v>
      </c>
      <c r="E16" s="55">
        <v>2871.6216216216199</v>
      </c>
    </row>
    <row r="17" spans="1:10">
      <c r="A17" s="166" t="s">
        <v>69</v>
      </c>
      <c r="B17" s="12">
        <v>5.4054054054054097</v>
      </c>
      <c r="C17" s="12">
        <v>0</v>
      </c>
      <c r="D17" s="12">
        <v>25</v>
      </c>
      <c r="E17" s="55">
        <v>3040.5405405405409</v>
      </c>
    </row>
    <row r="18" spans="1:10">
      <c r="A18" s="166" t="s">
        <v>67</v>
      </c>
      <c r="B18" s="12">
        <v>21.6216216216216</v>
      </c>
      <c r="C18" s="12">
        <v>0</v>
      </c>
      <c r="D18" s="12">
        <v>25</v>
      </c>
      <c r="E18" s="55">
        <v>4662.1621621621598</v>
      </c>
    </row>
    <row r="19" spans="1:10">
      <c r="A19" s="166" t="s">
        <v>74</v>
      </c>
      <c r="B19" s="12">
        <v>45.945945945945901</v>
      </c>
      <c r="C19" s="12">
        <v>100</v>
      </c>
      <c r="D19" s="12">
        <v>25</v>
      </c>
      <c r="E19" s="55">
        <v>17094.59459459459</v>
      </c>
    </row>
    <row r="20" spans="1:10">
      <c r="B20" s="168"/>
    </row>
    <row r="21" spans="1:10">
      <c r="B21" s="168"/>
    </row>
    <row r="22" spans="1:10" ht="15">
      <c r="A22" s="158" t="s">
        <v>145</v>
      </c>
      <c r="B22" s="165" t="s">
        <v>2</v>
      </c>
      <c r="C22" s="165" t="s">
        <v>3</v>
      </c>
      <c r="D22" s="165" t="s">
        <v>5</v>
      </c>
      <c r="F22" s="14"/>
    </row>
    <row r="23" spans="1:10">
      <c r="A23" s="166" t="s">
        <v>65</v>
      </c>
      <c r="B23" s="12">
        <v>5.4054054054054097</v>
      </c>
      <c r="C23" s="12">
        <v>0</v>
      </c>
      <c r="D23" s="12">
        <v>12.5</v>
      </c>
      <c r="E23" s="55">
        <f t="shared" ref="E23:E34" si="0">(+SUM(B23:D23))*100</f>
        <v>1790.5405405405411</v>
      </c>
      <c r="F23" s="14"/>
    </row>
    <row r="24" spans="1:10">
      <c r="A24" s="166" t="s">
        <v>67</v>
      </c>
      <c r="B24" s="12">
        <v>21.6216216216216</v>
      </c>
      <c r="C24" s="12">
        <v>0</v>
      </c>
      <c r="D24" s="12">
        <v>25</v>
      </c>
      <c r="E24" s="55">
        <f t="shared" si="0"/>
        <v>4662.1621621621598</v>
      </c>
      <c r="F24" s="14"/>
    </row>
    <row r="25" spans="1:10">
      <c r="A25" s="166" t="s">
        <v>66</v>
      </c>
      <c r="B25" s="12">
        <v>16.2162162162162</v>
      </c>
      <c r="C25" s="12">
        <v>0</v>
      </c>
      <c r="D25" s="12">
        <v>12.5</v>
      </c>
      <c r="E25" s="55">
        <f t="shared" si="0"/>
        <v>2871.6216216216199</v>
      </c>
      <c r="F25" s="14"/>
    </row>
    <row r="26" spans="1:10">
      <c r="A26" s="166" t="s">
        <v>68</v>
      </c>
      <c r="B26" s="12">
        <v>5.4054054054054097</v>
      </c>
      <c r="C26" s="12">
        <v>0</v>
      </c>
      <c r="D26" s="12">
        <v>0</v>
      </c>
      <c r="E26" s="55">
        <f t="shared" si="0"/>
        <v>540.54054054054097</v>
      </c>
      <c r="F26" s="14"/>
    </row>
    <row r="27" spans="1:10">
      <c r="A27" s="166" t="s">
        <v>207</v>
      </c>
      <c r="B27" s="12">
        <v>0</v>
      </c>
      <c r="C27" s="12">
        <v>0</v>
      </c>
      <c r="D27" s="12">
        <v>0</v>
      </c>
      <c r="E27" s="55">
        <f t="shared" si="0"/>
        <v>0</v>
      </c>
      <c r="F27" s="14"/>
      <c r="J27" s="14"/>
    </row>
    <row r="28" spans="1:10">
      <c r="A28" s="166" t="s">
        <v>70</v>
      </c>
      <c r="B28" s="12">
        <v>0</v>
      </c>
      <c r="C28" s="12">
        <v>0</v>
      </c>
      <c r="D28" s="12">
        <v>0</v>
      </c>
      <c r="E28" s="55">
        <f t="shared" si="0"/>
        <v>0</v>
      </c>
      <c r="F28" s="14"/>
    </row>
    <row r="29" spans="1:10" ht="15">
      <c r="A29" s="166" t="s">
        <v>69</v>
      </c>
      <c r="B29" s="12">
        <v>5.4054054054054097</v>
      </c>
      <c r="C29" s="12">
        <v>0</v>
      </c>
      <c r="D29" s="12">
        <v>25</v>
      </c>
      <c r="E29" s="55">
        <f t="shared" si="0"/>
        <v>3040.5405405405409</v>
      </c>
      <c r="F29" s="14"/>
      <c r="J29" s="1" t="s">
        <v>330</v>
      </c>
    </row>
    <row r="30" spans="1:10">
      <c r="A30" s="166" t="s">
        <v>71</v>
      </c>
      <c r="B30" s="12">
        <v>0</v>
      </c>
      <c r="C30" s="12">
        <v>0</v>
      </c>
      <c r="D30" s="12">
        <v>0</v>
      </c>
      <c r="E30" s="55">
        <f t="shared" si="0"/>
        <v>0</v>
      </c>
      <c r="F30" s="14"/>
    </row>
    <row r="31" spans="1:10">
      <c r="A31" s="166" t="s">
        <v>72</v>
      </c>
      <c r="B31" s="12">
        <v>0</v>
      </c>
      <c r="C31" s="12">
        <v>0</v>
      </c>
      <c r="D31" s="12">
        <v>0</v>
      </c>
      <c r="E31" s="55">
        <f t="shared" si="0"/>
        <v>0</v>
      </c>
      <c r="F31" s="14"/>
    </row>
    <row r="32" spans="1:10">
      <c r="A32" s="12" t="s">
        <v>205</v>
      </c>
      <c r="B32" s="12">
        <v>0</v>
      </c>
      <c r="C32" s="12">
        <v>0</v>
      </c>
      <c r="D32" s="12">
        <v>0</v>
      </c>
      <c r="E32" s="55">
        <f t="shared" si="0"/>
        <v>0</v>
      </c>
      <c r="F32" s="14"/>
    </row>
    <row r="33" spans="1:6">
      <c r="A33" s="166" t="s">
        <v>74</v>
      </c>
      <c r="B33" s="12">
        <v>45.945945945945901</v>
      </c>
      <c r="C33" s="12">
        <v>100</v>
      </c>
      <c r="D33" s="12">
        <v>25</v>
      </c>
      <c r="E33" s="55">
        <f t="shared" si="0"/>
        <v>17094.59459459459</v>
      </c>
      <c r="F33" s="14"/>
    </row>
    <row r="34" spans="1:6">
      <c r="A34" s="166" t="s">
        <v>206</v>
      </c>
      <c r="B34" s="12">
        <v>0</v>
      </c>
      <c r="C34" s="12">
        <v>0</v>
      </c>
      <c r="D34" s="12">
        <v>0</v>
      </c>
      <c r="E34" s="55">
        <f t="shared" si="0"/>
        <v>0</v>
      </c>
      <c r="F34" s="14"/>
    </row>
    <row r="35" spans="1:6">
      <c r="B35" s="168"/>
      <c r="C35" s="168"/>
      <c r="D35" s="168"/>
      <c r="F35" s="14"/>
    </row>
    <row r="36" spans="1:6">
      <c r="B36" s="168"/>
      <c r="C36" s="168"/>
      <c r="D36" s="168"/>
      <c r="F36" s="14"/>
    </row>
    <row r="37" spans="1:6">
      <c r="B37" s="167"/>
      <c r="C37" s="167"/>
      <c r="D37" s="167"/>
      <c r="F37" s="14"/>
    </row>
    <row r="38" spans="1:6">
      <c r="B38" s="167"/>
      <c r="C38" s="167"/>
      <c r="D38" s="167"/>
    </row>
    <row r="39" spans="1:6">
      <c r="B39" s="167"/>
      <c r="C39" s="167"/>
      <c r="D39" s="167"/>
    </row>
    <row r="40" spans="1:6">
      <c r="B40" s="167"/>
      <c r="C40" s="167"/>
      <c r="D40" s="167"/>
    </row>
    <row r="41" spans="1:6">
      <c r="B41" s="167"/>
      <c r="C41" s="167"/>
      <c r="D41" s="167"/>
    </row>
    <row r="42" spans="1:6">
      <c r="B42" s="167"/>
      <c r="C42" s="167"/>
      <c r="D42" s="167"/>
    </row>
    <row r="43" spans="1:6">
      <c r="B43" s="167"/>
      <c r="C43" s="167"/>
      <c r="D43" s="167"/>
    </row>
    <row r="44" spans="1:6">
      <c r="B44" s="167"/>
      <c r="C44" s="167"/>
      <c r="D44" s="167"/>
    </row>
    <row r="45" spans="1:6">
      <c r="B45" s="167"/>
      <c r="C45" s="167"/>
      <c r="D45" s="167"/>
    </row>
    <row r="46" spans="1:6">
      <c r="B46" s="167"/>
      <c r="C46" s="167"/>
      <c r="D46" s="167"/>
    </row>
    <row r="47" spans="1:6">
      <c r="B47" s="167"/>
      <c r="C47" s="167"/>
      <c r="D47" s="167"/>
    </row>
    <row r="48" spans="1:6">
      <c r="B48" s="167"/>
      <c r="C48" s="167"/>
      <c r="D48" s="167"/>
    </row>
    <row r="49" spans="2:2">
      <c r="B49" s="167"/>
    </row>
    <row r="50" spans="2:2">
      <c r="B50" s="167"/>
    </row>
  </sheetData>
  <sortState xmlns:xlrd2="http://schemas.microsoft.com/office/spreadsheetml/2017/richdata2" ref="A8:E19">
    <sortCondition ref="E8:E19"/>
  </sortState>
  <pageMargins left="0.7" right="0.7" top="0.75" bottom="0.75" header="0.3" footer="0.3"/>
  <pageSetup paperSize="9" scale="55" orientation="portrait" horizontalDpi="90" verticalDpi="9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69"/>
  <sheetViews>
    <sheetView view="pageBreakPreview" topLeftCell="D1" zoomScaleNormal="80" zoomScaleSheetLayoutView="100" workbookViewId="0">
      <selection activeCell="L69" activeCellId="2" sqref="D69 H69 L69"/>
    </sheetView>
  </sheetViews>
  <sheetFormatPr baseColWidth="10" defaultColWidth="11.42578125" defaultRowHeight="14.25"/>
  <cols>
    <col min="1" max="1" width="13.140625" style="45" bestFit="1" customWidth="1"/>
    <col min="2" max="2" width="13" style="12" bestFit="1" customWidth="1"/>
    <col min="3" max="3" width="11.42578125" style="12"/>
    <col min="4" max="4" width="13" style="12" bestFit="1" customWidth="1"/>
    <col min="5" max="5" width="11.42578125" style="12"/>
    <col min="6" max="6" width="13" style="12" bestFit="1" customWidth="1"/>
    <col min="7" max="14" width="11.42578125" style="12"/>
    <col min="15" max="15" width="3.42578125" style="12" customWidth="1"/>
    <col min="16" max="16" width="11.42578125" style="12" customWidth="1"/>
    <col min="17" max="29" width="11.42578125" style="12"/>
    <col min="30" max="30" width="7.140625" style="12" bestFit="1" customWidth="1"/>
    <col min="31" max="16384" width="11.42578125" style="12"/>
  </cols>
  <sheetData>
    <row r="1" spans="1:24">
      <c r="A1" s="45" t="s">
        <v>23</v>
      </c>
    </row>
    <row r="2" spans="1:24">
      <c r="B2" s="12" t="s">
        <v>1</v>
      </c>
    </row>
    <row r="3" spans="1:24">
      <c r="A3" s="12" t="s">
        <v>2</v>
      </c>
    </row>
    <row r="4" spans="1:24" ht="15">
      <c r="A4" s="12" t="s">
        <v>3</v>
      </c>
      <c r="B4" s="13" t="s">
        <v>4</v>
      </c>
      <c r="O4" s="13"/>
    </row>
    <row r="5" spans="1:24" ht="14.25" customHeight="1">
      <c r="A5" s="12" t="s">
        <v>5</v>
      </c>
    </row>
    <row r="6" spans="1:24">
      <c r="A6" s="12"/>
    </row>
    <row r="7" spans="1:24">
      <c r="B7" s="12" t="s">
        <v>2</v>
      </c>
      <c r="F7" s="12" t="s">
        <v>3</v>
      </c>
      <c r="J7" s="12" t="s">
        <v>5</v>
      </c>
    </row>
    <row r="8" spans="1:24">
      <c r="A8" s="45" t="s">
        <v>12</v>
      </c>
      <c r="B8" s="12" t="s">
        <v>8</v>
      </c>
      <c r="C8" s="12" t="s">
        <v>9</v>
      </c>
      <c r="D8" s="12" t="s">
        <v>10</v>
      </c>
      <c r="E8" s="12" t="s">
        <v>24</v>
      </c>
      <c r="F8" s="12" t="s">
        <v>8</v>
      </c>
      <c r="G8" s="12" t="s">
        <v>9</v>
      </c>
      <c r="H8" s="12" t="s">
        <v>10</v>
      </c>
      <c r="I8" s="12" t="s">
        <v>24</v>
      </c>
      <c r="J8" s="12" t="s">
        <v>8</v>
      </c>
      <c r="K8" s="12" t="s">
        <v>9</v>
      </c>
      <c r="L8" s="12" t="s">
        <v>10</v>
      </c>
      <c r="M8" s="12" t="s">
        <v>24</v>
      </c>
    </row>
    <row r="9" spans="1:24" ht="15">
      <c r="A9" s="45">
        <v>39965</v>
      </c>
      <c r="B9" s="16">
        <v>-63.157894736842103</v>
      </c>
      <c r="C9" s="16">
        <v>-9.58979155636227</v>
      </c>
      <c r="D9" s="16">
        <v>-31.578947368421051</v>
      </c>
      <c r="E9" s="16">
        <v>-10.526315789473683</v>
      </c>
      <c r="F9" s="16">
        <v>-55.000000000000007</v>
      </c>
      <c r="G9" s="16">
        <v>-39.284617625675466</v>
      </c>
      <c r="H9" s="16">
        <v>-20</v>
      </c>
      <c r="I9" s="16">
        <v>-5</v>
      </c>
      <c r="J9" s="16">
        <v>-14.285714285714285</v>
      </c>
      <c r="K9" s="16">
        <v>-18.761122033841136</v>
      </c>
      <c r="L9" s="16">
        <v>0</v>
      </c>
      <c r="M9" s="16">
        <v>-14.285714285714285</v>
      </c>
      <c r="N9" s="16"/>
      <c r="O9" s="13"/>
      <c r="P9" s="8" t="s">
        <v>25</v>
      </c>
    </row>
    <row r="10" spans="1:24">
      <c r="A10" s="45">
        <v>40057</v>
      </c>
      <c r="B10" s="16">
        <v>-27.777777777777779</v>
      </c>
      <c r="C10" s="16">
        <v>-7.8295626473006221</v>
      </c>
      <c r="D10" s="16">
        <v>16.666666666666664</v>
      </c>
      <c r="E10" s="16">
        <v>-16.666666666666664</v>
      </c>
      <c r="F10" s="16">
        <v>-40.909090909090914</v>
      </c>
      <c r="G10" s="16">
        <v>-37.886468018349987</v>
      </c>
      <c r="H10" s="16">
        <v>-13.636363636363635</v>
      </c>
      <c r="I10" s="16">
        <v>-18.181818181818183</v>
      </c>
      <c r="J10" s="16">
        <v>0</v>
      </c>
      <c r="K10" s="16">
        <v>-10.110926845699089</v>
      </c>
      <c r="L10" s="16">
        <v>-16.666666666666664</v>
      </c>
      <c r="M10" s="16">
        <v>-16.666666666666664</v>
      </c>
      <c r="N10" s="16"/>
      <c r="P10" s="266" t="s">
        <v>26</v>
      </c>
    </row>
    <row r="11" spans="1:24">
      <c r="A11" s="45">
        <v>40148</v>
      </c>
      <c r="B11" s="16">
        <v>-41.17647058823529</v>
      </c>
      <c r="C11" s="16">
        <v>-20.649874214004825</v>
      </c>
      <c r="D11" s="16">
        <v>23.52941176470588</v>
      </c>
      <c r="E11" s="16">
        <v>11.76470588235294</v>
      </c>
      <c r="F11" s="16">
        <v>-40.909090909090899</v>
      </c>
      <c r="G11" s="16">
        <v>-2.859898811972148</v>
      </c>
      <c r="H11" s="16">
        <v>-9.0909090909090917</v>
      </c>
      <c r="I11" s="16">
        <v>-27.27272727272727</v>
      </c>
      <c r="J11" s="16">
        <v>-42.857142857142854</v>
      </c>
      <c r="K11" s="16">
        <v>-36.550330698564181</v>
      </c>
      <c r="L11" s="16">
        <v>-28.571428571428569</v>
      </c>
      <c r="M11" s="16">
        <v>0</v>
      </c>
      <c r="N11" s="16"/>
    </row>
    <row r="12" spans="1:24" ht="15">
      <c r="A12" s="45">
        <v>40238</v>
      </c>
      <c r="B12" s="16">
        <v>22.222222222222221</v>
      </c>
      <c r="C12" s="16">
        <v>1.2637122821273292</v>
      </c>
      <c r="D12" s="16">
        <v>16.666666666666664</v>
      </c>
      <c r="E12" s="16">
        <v>22.222222222222221</v>
      </c>
      <c r="F12" s="16">
        <v>-9.0909090909090917</v>
      </c>
      <c r="G12" s="16">
        <v>9.2380180351110877</v>
      </c>
      <c r="H12" s="16">
        <v>13.636363636363635</v>
      </c>
      <c r="I12" s="16">
        <v>-4.5454545454545459</v>
      </c>
      <c r="J12" s="16">
        <v>0</v>
      </c>
      <c r="K12" s="16">
        <v>-20.437357650893624</v>
      </c>
      <c r="L12" s="16">
        <v>14.285714285714285</v>
      </c>
      <c r="M12" s="16">
        <v>-28.571428571428569</v>
      </c>
      <c r="N12" s="16"/>
      <c r="P12" s="2" t="s">
        <v>27</v>
      </c>
      <c r="X12" s="2" t="s">
        <v>28</v>
      </c>
    </row>
    <row r="13" spans="1:24">
      <c r="A13" s="45">
        <v>40330</v>
      </c>
      <c r="B13" s="16">
        <v>16.666666666666664</v>
      </c>
      <c r="C13" s="16">
        <v>23.127213531997775</v>
      </c>
      <c r="D13" s="16">
        <v>16.666666666666664</v>
      </c>
      <c r="E13" s="16">
        <v>11.111111111111111</v>
      </c>
      <c r="F13" s="16">
        <v>0</v>
      </c>
      <c r="G13" s="16">
        <v>14.608702511404159</v>
      </c>
      <c r="H13" s="16">
        <v>16.666666666666664</v>
      </c>
      <c r="I13" s="16">
        <v>-5.5555555555555554</v>
      </c>
      <c r="J13" s="16">
        <v>-28.571428571428569</v>
      </c>
      <c r="K13" s="16">
        <v>-43.222138015407126</v>
      </c>
      <c r="L13" s="16">
        <v>-14.285714285714285</v>
      </c>
      <c r="M13" s="16">
        <v>-28.571428571428569</v>
      </c>
      <c r="N13" s="16"/>
    </row>
    <row r="14" spans="1:24">
      <c r="A14" s="45">
        <v>40422</v>
      </c>
      <c r="B14" s="16">
        <v>22.222222222222221</v>
      </c>
      <c r="C14" s="16">
        <v>50.352573839517788</v>
      </c>
      <c r="D14" s="16">
        <v>11.111111111111111</v>
      </c>
      <c r="E14" s="16">
        <v>-16.666666666666664</v>
      </c>
      <c r="F14" s="16">
        <v>38.888888888888893</v>
      </c>
      <c r="G14" s="16">
        <v>39.639387332361828</v>
      </c>
      <c r="H14" s="16">
        <v>16.666666666666664</v>
      </c>
      <c r="I14" s="16">
        <v>-11.111111111111111</v>
      </c>
      <c r="J14" s="16">
        <v>42.857142857142854</v>
      </c>
      <c r="K14" s="16">
        <v>-25.854262336304458</v>
      </c>
      <c r="L14" s="16">
        <v>0</v>
      </c>
      <c r="M14" s="16">
        <v>-14.285714285714285</v>
      </c>
      <c r="N14" s="16"/>
    </row>
    <row r="15" spans="1:24">
      <c r="A15" s="45">
        <v>40513</v>
      </c>
      <c r="B15" s="16">
        <v>47.058823529411761</v>
      </c>
      <c r="C15" s="16">
        <v>57.357613239751039</v>
      </c>
      <c r="D15" s="16">
        <v>23.52941176470588</v>
      </c>
      <c r="E15" s="16">
        <v>29.411764705882355</v>
      </c>
      <c r="F15" s="16">
        <v>77.777777777777786</v>
      </c>
      <c r="G15" s="16">
        <v>36.398239683789733</v>
      </c>
      <c r="H15" s="16">
        <v>22.222222222222221</v>
      </c>
      <c r="I15" s="16">
        <v>5.5555555555555554</v>
      </c>
      <c r="J15" s="16">
        <v>100</v>
      </c>
      <c r="K15" s="16">
        <v>25.758955475488388</v>
      </c>
      <c r="L15" s="16">
        <v>50</v>
      </c>
      <c r="M15" s="16">
        <v>83.333333333333343</v>
      </c>
      <c r="N15" s="16"/>
    </row>
    <row r="16" spans="1:24" ht="15">
      <c r="A16" s="45">
        <v>40603</v>
      </c>
      <c r="B16" s="16">
        <v>15.789473684210526</v>
      </c>
      <c r="C16" s="16">
        <v>15.011956833065836</v>
      </c>
      <c r="D16" s="16">
        <v>0</v>
      </c>
      <c r="E16" s="16">
        <v>31.578947368421051</v>
      </c>
      <c r="F16" s="16">
        <v>37.5</v>
      </c>
      <c r="G16" s="16">
        <v>3.0137335493753241</v>
      </c>
      <c r="H16" s="16">
        <v>-6.25</v>
      </c>
      <c r="I16" s="16">
        <v>0</v>
      </c>
      <c r="J16" s="16">
        <v>0</v>
      </c>
      <c r="K16" s="16">
        <v>-13.757224157993214</v>
      </c>
      <c r="L16" s="16">
        <v>0</v>
      </c>
      <c r="M16" s="16">
        <v>14.285714285714285</v>
      </c>
      <c r="N16" s="16"/>
      <c r="O16" s="13"/>
    </row>
    <row r="17" spans="1:14">
      <c r="A17" s="45">
        <v>40695</v>
      </c>
      <c r="B17" s="16">
        <v>61.111111111111114</v>
      </c>
      <c r="C17" s="16">
        <v>31.211501130202112</v>
      </c>
      <c r="D17" s="16">
        <v>27.777777777777779</v>
      </c>
      <c r="E17" s="16">
        <v>27.777777777777779</v>
      </c>
      <c r="F17" s="16">
        <v>43.75</v>
      </c>
      <c r="G17" s="16">
        <v>37.148918969394437</v>
      </c>
      <c r="H17" s="16">
        <v>6.25</v>
      </c>
      <c r="I17" s="16">
        <v>0</v>
      </c>
      <c r="J17" s="16">
        <v>50</v>
      </c>
      <c r="K17" s="16">
        <v>17.346362958035119</v>
      </c>
      <c r="L17" s="16">
        <v>83.333333333333343</v>
      </c>
      <c r="M17" s="16">
        <v>33.333333333333329</v>
      </c>
      <c r="N17" s="16"/>
    </row>
    <row r="18" spans="1:14">
      <c r="A18" s="45">
        <v>40787</v>
      </c>
      <c r="B18" s="16">
        <v>28.571428571428569</v>
      </c>
      <c r="C18" s="16">
        <v>44.818898308793976</v>
      </c>
      <c r="D18" s="16">
        <v>23.809523809523807</v>
      </c>
      <c r="E18" s="16">
        <v>28.571428571428569</v>
      </c>
      <c r="F18" s="16">
        <v>50</v>
      </c>
      <c r="G18" s="16">
        <v>29.56332825123441</v>
      </c>
      <c r="H18" s="16">
        <v>21.428571428571427</v>
      </c>
      <c r="I18" s="16">
        <v>14.285714285714285</v>
      </c>
      <c r="J18" s="16">
        <v>33.333333333333329</v>
      </c>
      <c r="K18" s="16">
        <v>18.249343879512136</v>
      </c>
      <c r="L18" s="16">
        <v>33.333333333333329</v>
      </c>
      <c r="M18" s="16">
        <v>66.666666666666657</v>
      </c>
      <c r="N18" s="16"/>
    </row>
    <row r="19" spans="1:14">
      <c r="A19" s="45">
        <v>40878</v>
      </c>
      <c r="B19" s="16">
        <v>19.047619047619047</v>
      </c>
      <c r="C19" s="16">
        <v>15.022921189236088</v>
      </c>
      <c r="D19" s="16">
        <v>23.809523809523807</v>
      </c>
      <c r="E19" s="16">
        <v>14.285714285714285</v>
      </c>
      <c r="F19" s="16">
        <v>64.285714285714292</v>
      </c>
      <c r="G19" s="16">
        <v>30.430690265901866</v>
      </c>
      <c r="H19" s="16">
        <v>7.1428571428571423</v>
      </c>
      <c r="I19" s="16">
        <v>14.285714285714285</v>
      </c>
      <c r="J19" s="16">
        <v>16.666666666666664</v>
      </c>
      <c r="K19" s="16">
        <v>21.153554329024793</v>
      </c>
      <c r="L19" s="16">
        <v>16.666666666666664</v>
      </c>
      <c r="M19" s="16">
        <v>50</v>
      </c>
      <c r="N19" s="16"/>
    </row>
    <row r="20" spans="1:14">
      <c r="A20" s="45">
        <v>40969</v>
      </c>
      <c r="B20" s="16">
        <v>0</v>
      </c>
      <c r="C20" s="16">
        <v>13.194819447564166</v>
      </c>
      <c r="D20" s="16">
        <v>0</v>
      </c>
      <c r="E20" s="16">
        <v>14.285714285714285</v>
      </c>
      <c r="F20" s="16">
        <v>26.666666666666668</v>
      </c>
      <c r="G20" s="16">
        <v>29.77930359250956</v>
      </c>
      <c r="H20" s="16">
        <v>6.666666666666667</v>
      </c>
      <c r="I20" s="16">
        <v>13.333333333333334</v>
      </c>
      <c r="J20" s="16">
        <v>33.333333333333329</v>
      </c>
      <c r="K20" s="16">
        <v>-23.886114127377422</v>
      </c>
      <c r="L20" s="16">
        <v>0</v>
      </c>
      <c r="M20" s="16">
        <v>16.666666666666664</v>
      </c>
      <c r="N20" s="16"/>
    </row>
    <row r="21" spans="1:14">
      <c r="A21" s="45">
        <v>41061</v>
      </c>
      <c r="B21" s="16">
        <v>-20</v>
      </c>
      <c r="C21" s="16">
        <v>-1.1274129991867519</v>
      </c>
      <c r="D21" s="16">
        <v>10</v>
      </c>
      <c r="E21" s="16">
        <v>-10</v>
      </c>
      <c r="F21" s="16">
        <v>7.0000000000000009</v>
      </c>
      <c r="G21" s="16">
        <v>15.711929197137763</v>
      </c>
      <c r="H21" s="16">
        <v>0</v>
      </c>
      <c r="I21" s="16">
        <v>0</v>
      </c>
      <c r="J21" s="16">
        <v>-14.285714285714285</v>
      </c>
      <c r="K21" s="16">
        <v>14.285714285714285</v>
      </c>
      <c r="L21" s="16">
        <v>28.571428571428569</v>
      </c>
      <c r="M21" s="16">
        <v>42.857142857142854</v>
      </c>
      <c r="N21" s="16"/>
    </row>
    <row r="22" spans="1:14">
      <c r="A22" s="45">
        <v>41153</v>
      </c>
      <c r="B22" s="16">
        <v>-13.636363636363635</v>
      </c>
      <c r="C22" s="16">
        <v>-7.0952109170484503</v>
      </c>
      <c r="D22" s="16">
        <v>13.636363636363635</v>
      </c>
      <c r="E22" s="16">
        <v>4.5454545454545459</v>
      </c>
      <c r="F22" s="16">
        <v>-15</v>
      </c>
      <c r="G22" s="16">
        <v>4.6473960407521808</v>
      </c>
      <c r="H22" s="16">
        <v>-8</v>
      </c>
      <c r="I22" s="16">
        <v>8</v>
      </c>
      <c r="J22" s="16">
        <v>-16.666666666666664</v>
      </c>
      <c r="K22" s="16">
        <v>-4.9103440639701157</v>
      </c>
      <c r="L22" s="16">
        <v>33.333333333333329</v>
      </c>
      <c r="M22" s="16">
        <v>-50</v>
      </c>
      <c r="N22" s="16"/>
    </row>
    <row r="23" spans="1:14">
      <c r="A23" s="45">
        <v>41244</v>
      </c>
      <c r="B23" s="16">
        <v>-4.1666666666666661</v>
      </c>
      <c r="C23" s="16">
        <v>9.7029588938187867</v>
      </c>
      <c r="D23" s="16">
        <v>20.833333333333336</v>
      </c>
      <c r="E23" s="16">
        <v>8.3333333333333321</v>
      </c>
      <c r="F23" s="16">
        <v>46.666666666666664</v>
      </c>
      <c r="G23" s="16">
        <v>0.92992444245270278</v>
      </c>
      <c r="H23" s="16">
        <v>0</v>
      </c>
      <c r="I23" s="16">
        <v>6.666666666666667</v>
      </c>
      <c r="J23" s="16">
        <v>14.285714285714285</v>
      </c>
      <c r="K23" s="16">
        <v>24.356805488738392</v>
      </c>
      <c r="L23" s="16">
        <v>28.571428571428569</v>
      </c>
      <c r="M23" s="16">
        <v>28.571428571428569</v>
      </c>
      <c r="N23" s="16"/>
    </row>
    <row r="24" spans="1:14">
      <c r="A24" s="45">
        <v>41334</v>
      </c>
      <c r="B24" s="16">
        <v>-50</v>
      </c>
      <c r="C24" s="16">
        <v>-37.199170564698086</v>
      </c>
      <c r="D24" s="16">
        <v>-9.0909090909090917</v>
      </c>
      <c r="E24" s="16">
        <v>0</v>
      </c>
      <c r="F24" s="16">
        <v>-18.75</v>
      </c>
      <c r="G24" s="16">
        <v>-23.176695839327486</v>
      </c>
      <c r="H24" s="16">
        <v>0</v>
      </c>
      <c r="I24" s="16">
        <v>-18.75</v>
      </c>
      <c r="J24" s="16">
        <v>-57.142857142857139</v>
      </c>
      <c r="K24" s="16">
        <v>-34.746712585311585</v>
      </c>
      <c r="L24" s="16">
        <v>28.571428571428569</v>
      </c>
      <c r="M24" s="16">
        <v>-14.285714285714285</v>
      </c>
      <c r="N24" s="16"/>
    </row>
    <row r="25" spans="1:14">
      <c r="A25" s="45">
        <v>41426</v>
      </c>
      <c r="B25" s="16">
        <v>10.526315789473683</v>
      </c>
      <c r="C25" s="16">
        <v>4.9648584570564118</v>
      </c>
      <c r="D25" s="16">
        <v>42.105263157894733</v>
      </c>
      <c r="E25" s="16">
        <v>0</v>
      </c>
      <c r="F25" s="16">
        <v>-33.333333333333329</v>
      </c>
      <c r="G25" s="16">
        <v>-15.736495276972398</v>
      </c>
      <c r="H25" s="16">
        <v>0</v>
      </c>
      <c r="I25" s="16">
        <v>13.333333333333334</v>
      </c>
      <c r="J25" s="16">
        <v>-28.571428571428569</v>
      </c>
      <c r="K25" s="16">
        <v>-47.318743251836523</v>
      </c>
      <c r="L25" s="16">
        <v>42.857142857142854</v>
      </c>
      <c r="M25" s="16">
        <v>-42.857142857142854</v>
      </c>
      <c r="N25" s="16"/>
    </row>
    <row r="26" spans="1:14">
      <c r="A26" s="45">
        <v>41518</v>
      </c>
      <c r="B26" s="16">
        <v>14.285714285714285</v>
      </c>
      <c r="C26" s="16">
        <v>8.9497259616603539</v>
      </c>
      <c r="D26" s="16">
        <v>38.095238095238095</v>
      </c>
      <c r="E26" s="16">
        <v>4.7619047619047619</v>
      </c>
      <c r="F26" s="16">
        <v>17.647058823529413</v>
      </c>
      <c r="G26" s="16">
        <v>-18.429780856660528</v>
      </c>
      <c r="H26" s="16">
        <v>-5.8823529411764701</v>
      </c>
      <c r="I26" s="16">
        <v>-5.8823529411764701</v>
      </c>
      <c r="J26" s="16">
        <v>-42.857142857142854</v>
      </c>
      <c r="K26" s="16">
        <v>-15.336844834953226</v>
      </c>
      <c r="L26" s="16">
        <v>-28.571428571428569</v>
      </c>
      <c r="M26" s="16">
        <v>-28.571428571428569</v>
      </c>
      <c r="N26" s="16"/>
    </row>
    <row r="27" spans="1:14">
      <c r="A27" s="45">
        <v>41609</v>
      </c>
      <c r="B27" s="16">
        <v>22.222222222222221</v>
      </c>
      <c r="C27" s="16">
        <v>13.417528278767508</v>
      </c>
      <c r="D27" s="16">
        <v>38.888888888888893</v>
      </c>
      <c r="E27" s="16">
        <v>16.666666666666664</v>
      </c>
      <c r="F27" s="16">
        <v>28.571428571428569</v>
      </c>
      <c r="G27" s="16">
        <v>22.048974044728482</v>
      </c>
      <c r="H27" s="16">
        <v>0</v>
      </c>
      <c r="I27" s="16">
        <v>7.1428571428571423</v>
      </c>
      <c r="J27" s="16">
        <v>0</v>
      </c>
      <c r="K27" s="16">
        <v>-10.238796632431448</v>
      </c>
      <c r="L27" s="16">
        <v>0</v>
      </c>
      <c r="M27" s="16">
        <v>-28.571428571428569</v>
      </c>
      <c r="N27" s="16"/>
    </row>
    <row r="28" spans="1:14">
      <c r="A28" s="45">
        <v>41699</v>
      </c>
      <c r="B28" s="16">
        <v>-21.052631578947366</v>
      </c>
      <c r="C28" s="16">
        <v>-15.514616437129886</v>
      </c>
      <c r="D28" s="16">
        <v>5.2631578947368416</v>
      </c>
      <c r="E28" s="16">
        <v>-5.2631578947368416</v>
      </c>
      <c r="F28" s="16">
        <v>20</v>
      </c>
      <c r="G28" s="16">
        <v>-18.936616496075498</v>
      </c>
      <c r="H28" s="16">
        <v>20</v>
      </c>
      <c r="I28" s="16">
        <v>-10</v>
      </c>
      <c r="J28" s="16">
        <v>-33.333333333333329</v>
      </c>
      <c r="K28" s="16">
        <v>-31.858927679981942</v>
      </c>
      <c r="L28" s="16">
        <v>16.666666666666664</v>
      </c>
      <c r="M28" s="16">
        <v>-16.666666666666664</v>
      </c>
      <c r="N28" s="16"/>
    </row>
    <row r="29" spans="1:14">
      <c r="A29" s="45">
        <v>41791</v>
      </c>
      <c r="B29" s="16">
        <v>5.5555555555555554</v>
      </c>
      <c r="C29" s="16">
        <v>8.9713856418714411</v>
      </c>
      <c r="D29" s="16">
        <v>27.777777777777779</v>
      </c>
      <c r="E29" s="16">
        <v>11.111111111111111</v>
      </c>
      <c r="F29" s="16">
        <v>9.0909090909090917</v>
      </c>
      <c r="G29" s="16">
        <v>32.13462330744705</v>
      </c>
      <c r="H29" s="16">
        <v>9.0909090909090917</v>
      </c>
      <c r="I29" s="16">
        <v>-9.0909090909090917</v>
      </c>
      <c r="J29" s="16">
        <v>0</v>
      </c>
      <c r="K29" s="16">
        <v>-13.115045631161909</v>
      </c>
      <c r="L29" s="16">
        <v>20</v>
      </c>
      <c r="M29" s="16">
        <v>-20</v>
      </c>
      <c r="N29" s="16"/>
    </row>
    <row r="30" spans="1:14">
      <c r="A30" s="45">
        <v>41883</v>
      </c>
      <c r="B30" s="16">
        <v>0</v>
      </c>
      <c r="C30" s="16">
        <v>10.967058073920152</v>
      </c>
      <c r="D30" s="16">
        <v>25</v>
      </c>
      <c r="E30" s="16">
        <v>18.75</v>
      </c>
      <c r="F30" s="16">
        <v>14.285714285714285</v>
      </c>
      <c r="G30" s="16">
        <v>15.876212368018198</v>
      </c>
      <c r="H30" s="16">
        <v>14.285714285714285</v>
      </c>
      <c r="I30" s="16">
        <v>0</v>
      </c>
      <c r="J30" s="16">
        <v>25</v>
      </c>
      <c r="K30" s="16">
        <v>-48.285568267439736</v>
      </c>
      <c r="L30" s="16">
        <v>0</v>
      </c>
      <c r="M30" s="16">
        <v>-50</v>
      </c>
      <c r="N30" s="16"/>
    </row>
    <row r="31" spans="1:14">
      <c r="A31" s="45">
        <v>41974</v>
      </c>
      <c r="B31" s="16">
        <v>46.153846153846153</v>
      </c>
      <c r="C31" s="16">
        <v>34.469359219959919</v>
      </c>
      <c r="D31" s="16">
        <v>15.384615384615385</v>
      </c>
      <c r="E31" s="16">
        <v>7.6923076923076925</v>
      </c>
      <c r="F31" s="16">
        <v>22.222222222222221</v>
      </c>
      <c r="G31" s="16">
        <v>-11.111111111111111</v>
      </c>
      <c r="H31" s="16">
        <v>11.111111111111111</v>
      </c>
      <c r="I31" s="16">
        <v>-22.222222222222221</v>
      </c>
      <c r="J31" s="16">
        <v>25</v>
      </c>
      <c r="K31" s="16">
        <v>-57.0069595768095</v>
      </c>
      <c r="L31" s="16">
        <v>25</v>
      </c>
      <c r="M31" s="16">
        <v>0</v>
      </c>
      <c r="N31" s="16"/>
    </row>
    <row r="32" spans="1:14">
      <c r="A32" s="45">
        <v>42064</v>
      </c>
      <c r="B32" s="16">
        <v>6.666666666666667</v>
      </c>
      <c r="C32" s="16">
        <v>29.714681669972308</v>
      </c>
      <c r="D32" s="16">
        <v>6.666666666666667</v>
      </c>
      <c r="E32" s="16">
        <v>0</v>
      </c>
      <c r="F32" s="16">
        <v>-11.111111111111111</v>
      </c>
      <c r="G32" s="16">
        <v>-19.064652353232539</v>
      </c>
      <c r="H32" s="16">
        <v>22.222222222222221</v>
      </c>
      <c r="I32" s="16">
        <v>11.111111111111111</v>
      </c>
      <c r="J32" s="16">
        <v>0</v>
      </c>
      <c r="K32" s="16">
        <v>-12.052236929166506</v>
      </c>
      <c r="L32" s="16">
        <v>25</v>
      </c>
      <c r="M32" s="16">
        <v>-25</v>
      </c>
      <c r="N32" s="16"/>
    </row>
    <row r="33" spans="1:20">
      <c r="A33" s="45">
        <v>42156</v>
      </c>
      <c r="B33" s="16">
        <v>-5.8823529411764701</v>
      </c>
      <c r="C33" s="16">
        <v>9.691704957110483</v>
      </c>
      <c r="D33" s="16">
        <v>-5.8823529411764701</v>
      </c>
      <c r="E33" s="16">
        <v>-5.8823529411764701</v>
      </c>
      <c r="F33" s="16">
        <v>-21.428571428571427</v>
      </c>
      <c r="G33" s="16">
        <v>-15.498526521026065</v>
      </c>
      <c r="H33" s="16">
        <v>7.1428571428571423</v>
      </c>
      <c r="I33" s="16">
        <v>-7.1428571428571423</v>
      </c>
      <c r="J33" s="16">
        <v>-40</v>
      </c>
      <c r="K33" s="16">
        <v>-49.322670783163517</v>
      </c>
      <c r="L33" s="16">
        <v>0</v>
      </c>
      <c r="M33" s="16">
        <v>-20</v>
      </c>
      <c r="N33" s="16"/>
    </row>
    <row r="34" spans="1:20">
      <c r="A34" s="45">
        <v>42248</v>
      </c>
      <c r="B34" s="16">
        <v>14.285714285714285</v>
      </c>
      <c r="C34" s="16">
        <v>25.655966253667579</v>
      </c>
      <c r="D34" s="16">
        <v>-7.1428571428571423</v>
      </c>
      <c r="E34" s="16">
        <v>21.428571428571427</v>
      </c>
      <c r="F34" s="16">
        <v>7.6923076923076925</v>
      </c>
      <c r="G34" s="16">
        <v>4.3938532153989129</v>
      </c>
      <c r="H34" s="16">
        <v>7.6923076923076925</v>
      </c>
      <c r="I34" s="16">
        <v>7.6923076923076925</v>
      </c>
      <c r="J34" s="16">
        <v>20</v>
      </c>
      <c r="K34" s="16">
        <v>-14.798807230174516</v>
      </c>
      <c r="L34" s="16">
        <v>20</v>
      </c>
      <c r="M34" s="16">
        <v>-40</v>
      </c>
      <c r="N34" s="16"/>
    </row>
    <row r="35" spans="1:20" ht="15">
      <c r="A35" s="45">
        <v>42339</v>
      </c>
      <c r="B35" s="16">
        <v>-6.666666666666667</v>
      </c>
      <c r="C35" s="16">
        <v>46.468711029283206</v>
      </c>
      <c r="D35" s="16">
        <v>6.666666666666667</v>
      </c>
      <c r="E35" s="16">
        <v>-13.333333333333334</v>
      </c>
      <c r="F35" s="16">
        <v>27.27272727272727</v>
      </c>
      <c r="G35" s="16">
        <v>8.9894405645254203</v>
      </c>
      <c r="H35" s="16">
        <v>0</v>
      </c>
      <c r="I35" s="16">
        <v>0</v>
      </c>
      <c r="J35" s="16">
        <v>20</v>
      </c>
      <c r="K35" s="16">
        <v>-9.2162186537110014</v>
      </c>
      <c r="L35" s="16">
        <v>0</v>
      </c>
      <c r="M35" s="16">
        <v>40</v>
      </c>
      <c r="N35" s="16"/>
      <c r="T35" s="2" t="s">
        <v>29</v>
      </c>
    </row>
    <row r="36" spans="1:20">
      <c r="A36" s="45">
        <v>42430</v>
      </c>
      <c r="B36" s="16">
        <v>-12.5</v>
      </c>
      <c r="C36" s="16">
        <v>-25.078964906111302</v>
      </c>
      <c r="D36" s="16">
        <v>6.25</v>
      </c>
      <c r="E36" s="16">
        <v>-18.75</v>
      </c>
      <c r="F36" s="16">
        <v>-11.111111111111111</v>
      </c>
      <c r="G36" s="16">
        <v>-23.131951142664871</v>
      </c>
      <c r="H36" s="16">
        <v>0</v>
      </c>
      <c r="I36" s="16">
        <v>0</v>
      </c>
      <c r="J36" s="16">
        <v>-60</v>
      </c>
      <c r="K36" s="16">
        <v>-49.779752047628833</v>
      </c>
      <c r="L36" s="16">
        <v>0</v>
      </c>
      <c r="M36" s="16">
        <v>-20</v>
      </c>
      <c r="N36" s="16"/>
    </row>
    <row r="37" spans="1:20">
      <c r="A37" s="45">
        <v>42522</v>
      </c>
      <c r="B37" s="16">
        <v>-16.666666666666664</v>
      </c>
      <c r="C37" s="16">
        <v>-13.58003411903772</v>
      </c>
      <c r="D37" s="16">
        <v>11.111111111111111</v>
      </c>
      <c r="E37" s="16">
        <v>-5.5555555555555554</v>
      </c>
      <c r="F37" s="16">
        <v>-20</v>
      </c>
      <c r="G37" s="16">
        <v>-8.9036708492562671</v>
      </c>
      <c r="H37" s="16">
        <v>0</v>
      </c>
      <c r="I37" s="16">
        <v>-10</v>
      </c>
      <c r="J37" s="16">
        <v>-40</v>
      </c>
      <c r="K37" s="16">
        <v>-13.865775622526408</v>
      </c>
      <c r="L37" s="16">
        <v>20</v>
      </c>
      <c r="M37" s="16">
        <v>-20</v>
      </c>
      <c r="N37" s="16"/>
    </row>
    <row r="38" spans="1:20">
      <c r="A38" s="45">
        <v>42614</v>
      </c>
      <c r="B38" s="16">
        <v>-20</v>
      </c>
      <c r="C38" s="16">
        <v>-29.674724993103808</v>
      </c>
      <c r="D38" s="16">
        <v>6.666666666666667</v>
      </c>
      <c r="E38" s="16">
        <v>0</v>
      </c>
      <c r="F38" s="16">
        <v>-12.5</v>
      </c>
      <c r="G38" s="16">
        <v>-44.523005774201792</v>
      </c>
      <c r="H38" s="16">
        <v>-12.5</v>
      </c>
      <c r="I38" s="16">
        <v>-12.5</v>
      </c>
      <c r="J38" s="16">
        <v>-25</v>
      </c>
      <c r="K38" s="16">
        <v>-33.666109764079003</v>
      </c>
      <c r="L38" s="16">
        <v>25</v>
      </c>
      <c r="M38" s="16">
        <v>-25</v>
      </c>
      <c r="N38" s="16"/>
    </row>
    <row r="39" spans="1:20">
      <c r="A39" s="45">
        <v>42705</v>
      </c>
      <c r="B39" s="16">
        <v>0</v>
      </c>
      <c r="C39" s="16">
        <v>-8.0688769811466763</v>
      </c>
      <c r="D39" s="16">
        <v>-26.666666666666668</v>
      </c>
      <c r="E39" s="16">
        <v>6.666666666666667</v>
      </c>
      <c r="F39" s="16">
        <v>-10</v>
      </c>
      <c r="G39" s="16">
        <v>-7.7462942725954802</v>
      </c>
      <c r="H39" s="16">
        <v>10</v>
      </c>
      <c r="I39" s="16">
        <v>10</v>
      </c>
      <c r="J39" s="16">
        <v>-20</v>
      </c>
      <c r="K39" s="16">
        <v>-44.739553800380783</v>
      </c>
      <c r="L39" s="16">
        <v>40</v>
      </c>
      <c r="M39" s="16">
        <v>-80</v>
      </c>
      <c r="N39" s="16"/>
    </row>
    <row r="40" spans="1:20">
      <c r="A40" s="45">
        <v>42795</v>
      </c>
      <c r="B40" s="16">
        <v>-33.333333333333329</v>
      </c>
      <c r="C40" s="16">
        <v>-31.469999395386751</v>
      </c>
      <c r="D40" s="16">
        <v>-20</v>
      </c>
      <c r="E40" s="16">
        <v>0</v>
      </c>
      <c r="F40" s="16">
        <v>0</v>
      </c>
      <c r="G40" s="16">
        <v>-22.946519975025804</v>
      </c>
      <c r="H40" s="16">
        <v>0</v>
      </c>
      <c r="I40" s="16">
        <v>-10</v>
      </c>
      <c r="J40" s="16">
        <v>40</v>
      </c>
      <c r="K40" s="16">
        <v>-33.805712174270042</v>
      </c>
      <c r="L40" s="16">
        <v>60</v>
      </c>
      <c r="M40" s="16">
        <v>0</v>
      </c>
      <c r="N40" s="16"/>
    </row>
    <row r="41" spans="1:20">
      <c r="A41" s="45">
        <v>42887</v>
      </c>
      <c r="B41" s="16">
        <v>-17.647058823529413</v>
      </c>
      <c r="C41" s="16">
        <v>-11.358139397047987</v>
      </c>
      <c r="D41" s="16">
        <v>-5.8823529411764701</v>
      </c>
      <c r="E41" s="16">
        <v>-17.647058823529413</v>
      </c>
      <c r="F41" s="16">
        <v>10</v>
      </c>
      <c r="G41" s="16">
        <v>-45.309178625757504</v>
      </c>
      <c r="H41" s="16">
        <v>-10</v>
      </c>
      <c r="I41" s="16">
        <v>-20</v>
      </c>
      <c r="J41" s="16">
        <v>40</v>
      </c>
      <c r="K41" s="16">
        <v>16.16038230894047</v>
      </c>
      <c r="L41" s="16">
        <v>20</v>
      </c>
      <c r="M41" s="16">
        <v>20</v>
      </c>
      <c r="N41" s="16"/>
    </row>
    <row r="42" spans="1:20">
      <c r="A42" s="45">
        <v>42979</v>
      </c>
      <c r="B42" s="16">
        <v>-23.52941176470588</v>
      </c>
      <c r="C42" s="16">
        <v>-31.859813821417855</v>
      </c>
      <c r="D42" s="16">
        <v>5.8823529411764701</v>
      </c>
      <c r="E42" s="16">
        <v>-11.76470588235294</v>
      </c>
      <c r="F42" s="16">
        <v>22.222222222222221</v>
      </c>
      <c r="G42" s="16">
        <v>6.3370987148811704</v>
      </c>
      <c r="H42" s="16">
        <v>-11.111111111111111</v>
      </c>
      <c r="I42" s="16">
        <v>11.111111111111111</v>
      </c>
      <c r="J42" s="16">
        <v>-33.333333333333329</v>
      </c>
      <c r="K42" s="16">
        <v>-74.006613712635016</v>
      </c>
      <c r="L42" s="16">
        <v>33.333333333333329</v>
      </c>
      <c r="M42" s="16">
        <v>-66.666666666666657</v>
      </c>
      <c r="N42" s="16"/>
    </row>
    <row r="43" spans="1:20">
      <c r="A43" s="45">
        <v>43070</v>
      </c>
      <c r="B43" s="16">
        <v>0</v>
      </c>
      <c r="C43" s="16">
        <v>-17.926662226747844</v>
      </c>
      <c r="D43" s="16">
        <v>-9.0909090909090917</v>
      </c>
      <c r="E43" s="16">
        <v>-18.181818181818183</v>
      </c>
      <c r="F43" s="16">
        <v>0</v>
      </c>
      <c r="G43" s="16">
        <v>-11.285038301968292</v>
      </c>
      <c r="H43" s="16">
        <v>14.285714285714285</v>
      </c>
      <c r="I43" s="16">
        <v>-14.285714285714285</v>
      </c>
      <c r="J43" s="16">
        <v>-25</v>
      </c>
      <c r="K43" s="16">
        <v>-58.044564668455592</v>
      </c>
      <c r="L43" s="16">
        <v>50</v>
      </c>
      <c r="M43" s="16">
        <v>-75</v>
      </c>
      <c r="N43" s="16"/>
    </row>
    <row r="44" spans="1:20">
      <c r="A44" s="45">
        <v>43160</v>
      </c>
      <c r="B44" s="16">
        <v>-6.25</v>
      </c>
      <c r="C44" s="16">
        <v>-23.770332382942851</v>
      </c>
      <c r="D44" s="16">
        <v>6.25</v>
      </c>
      <c r="E44" s="16">
        <v>-6.25</v>
      </c>
      <c r="F44" s="16">
        <v>22.222222222222221</v>
      </c>
      <c r="G44" s="16">
        <v>-0.41189508587161394</v>
      </c>
      <c r="H44" s="16">
        <v>0</v>
      </c>
      <c r="I44" s="16">
        <v>-11.111111111111111</v>
      </c>
      <c r="J44" s="16">
        <v>-100</v>
      </c>
      <c r="K44" s="16">
        <v>-70.036765999188901</v>
      </c>
      <c r="L44" s="16">
        <v>-25</v>
      </c>
      <c r="M44" s="16">
        <v>-75</v>
      </c>
      <c r="N44" s="16"/>
    </row>
    <row r="45" spans="1:20">
      <c r="A45" s="45">
        <v>43252</v>
      </c>
      <c r="B45" s="16">
        <v>9.0909090909090917</v>
      </c>
      <c r="C45" s="16">
        <v>-1.9344530164915676</v>
      </c>
      <c r="D45" s="16">
        <v>9.0909090909090917</v>
      </c>
      <c r="E45" s="16">
        <v>-36.363636363636367</v>
      </c>
      <c r="F45" s="16">
        <v>-12.5</v>
      </c>
      <c r="G45" s="16">
        <v>-2.8392873199176254</v>
      </c>
      <c r="H45" s="16">
        <v>12.5</v>
      </c>
      <c r="I45" s="16">
        <v>25</v>
      </c>
      <c r="J45" s="16">
        <v>-50</v>
      </c>
      <c r="K45" s="16">
        <v>-72.755936601069124</v>
      </c>
      <c r="L45" s="16">
        <v>25</v>
      </c>
      <c r="M45" s="16">
        <v>-75</v>
      </c>
      <c r="N45" s="16"/>
    </row>
    <row r="46" spans="1:20">
      <c r="A46" s="45">
        <v>43344</v>
      </c>
      <c r="B46" s="16">
        <v>23.076923076923077</v>
      </c>
      <c r="C46" s="16">
        <v>-0.77506928459298829</v>
      </c>
      <c r="D46" s="16">
        <v>-15.384615384615385</v>
      </c>
      <c r="E46" s="16">
        <v>23.076923076923077</v>
      </c>
      <c r="F46" s="16">
        <v>44.444444444444443</v>
      </c>
      <c r="G46" s="16">
        <v>5.4774902018021363</v>
      </c>
      <c r="H46" s="16">
        <v>22.222222222222221</v>
      </c>
      <c r="I46" s="16">
        <v>11.111111111111111</v>
      </c>
      <c r="J46" s="16">
        <v>25</v>
      </c>
      <c r="K46" s="16">
        <v>-7.9723484831400597</v>
      </c>
      <c r="L46" s="16">
        <v>25</v>
      </c>
      <c r="M46" s="16">
        <v>-25</v>
      </c>
      <c r="N46" s="16"/>
    </row>
    <row r="47" spans="1:20">
      <c r="A47" s="45">
        <v>43435</v>
      </c>
      <c r="B47" s="16">
        <v>25</v>
      </c>
      <c r="C47" s="16">
        <v>21.741155763180519</v>
      </c>
      <c r="D47" s="16">
        <v>0</v>
      </c>
      <c r="E47" s="16">
        <v>12.5</v>
      </c>
      <c r="F47" s="16">
        <v>0</v>
      </c>
      <c r="G47" s="16">
        <v>-1.5610174733150834</v>
      </c>
      <c r="H47" s="16">
        <v>12.5</v>
      </c>
      <c r="I47" s="16">
        <v>0</v>
      </c>
      <c r="J47" s="16">
        <v>50</v>
      </c>
      <c r="K47" s="16">
        <v>-21.951275741449123</v>
      </c>
      <c r="L47" s="16">
        <v>50</v>
      </c>
      <c r="M47" s="16">
        <v>0</v>
      </c>
      <c r="N47" s="16"/>
    </row>
    <row r="48" spans="1:20">
      <c r="A48" s="45">
        <v>43525</v>
      </c>
      <c r="B48" s="16">
        <v>-6.25</v>
      </c>
      <c r="C48" s="16">
        <v>10.791105303117183</v>
      </c>
      <c r="D48" s="16">
        <v>-18.75</v>
      </c>
      <c r="E48" s="16">
        <v>12.5</v>
      </c>
      <c r="F48" s="16">
        <v>25</v>
      </c>
      <c r="G48" s="16">
        <v>-5.6817182906807577</v>
      </c>
      <c r="H48" s="16">
        <v>12.5</v>
      </c>
      <c r="I48" s="16">
        <v>0</v>
      </c>
      <c r="J48" s="16">
        <v>40</v>
      </c>
      <c r="K48" s="16">
        <v>26.6358994958502</v>
      </c>
      <c r="L48" s="16">
        <v>-20</v>
      </c>
      <c r="M48" s="16">
        <v>60</v>
      </c>
      <c r="N48" s="16"/>
    </row>
    <row r="49" spans="1:17">
      <c r="A49" s="45">
        <v>43617</v>
      </c>
      <c r="B49" s="16">
        <v>26.666666666666668</v>
      </c>
      <c r="C49" s="16">
        <v>35.620955488657899</v>
      </c>
      <c r="D49" s="16">
        <v>13.333333333333334</v>
      </c>
      <c r="E49" s="16">
        <v>-13.333333333333334</v>
      </c>
      <c r="F49" s="16">
        <v>-28.571428571428569</v>
      </c>
      <c r="G49" s="16">
        <v>21.290158498160444</v>
      </c>
      <c r="H49" s="16">
        <v>0</v>
      </c>
      <c r="I49" s="16">
        <v>14.285714285714285</v>
      </c>
      <c r="J49" s="16">
        <v>0</v>
      </c>
      <c r="K49" s="16">
        <v>-2.5938908628195838</v>
      </c>
      <c r="L49" s="16">
        <v>0</v>
      </c>
      <c r="M49" s="16">
        <v>60</v>
      </c>
      <c r="N49" s="16"/>
    </row>
    <row r="50" spans="1:17" ht="15">
      <c r="A50" s="45">
        <v>43709</v>
      </c>
      <c r="B50" s="77">
        <v>50</v>
      </c>
      <c r="C50" s="78">
        <v>44.916947719256704</v>
      </c>
      <c r="D50" s="76">
        <v>21.428571428571399</v>
      </c>
      <c r="E50" s="76">
        <v>7.1428571428571397</v>
      </c>
      <c r="F50" s="76">
        <v>37.5</v>
      </c>
      <c r="G50" s="76">
        <v>2.8578612954130209</v>
      </c>
      <c r="H50" s="76">
        <v>25</v>
      </c>
      <c r="I50" s="76">
        <v>0</v>
      </c>
      <c r="J50" s="77">
        <v>60</v>
      </c>
      <c r="K50" s="16">
        <v>-10.726431566839365</v>
      </c>
      <c r="L50" s="16">
        <v>-40</v>
      </c>
      <c r="M50" s="77">
        <v>0</v>
      </c>
      <c r="N50" s="77"/>
    </row>
    <row r="51" spans="1:17">
      <c r="A51" s="45">
        <v>43800</v>
      </c>
      <c r="B51" s="16">
        <v>50</v>
      </c>
      <c r="C51" s="16">
        <v>-13.732230404323273</v>
      </c>
      <c r="D51" s="16">
        <v>8.3333333333333304</v>
      </c>
      <c r="E51" s="16">
        <v>8.3333333333333304</v>
      </c>
      <c r="F51" s="16">
        <v>66.6666666666667</v>
      </c>
      <c r="G51" s="76">
        <v>-10.346495301049066</v>
      </c>
      <c r="H51" s="16">
        <v>33.3333333333333</v>
      </c>
      <c r="I51" s="16">
        <v>16.6666666666667</v>
      </c>
      <c r="J51" s="16">
        <v>-50</v>
      </c>
      <c r="K51" s="16">
        <v>-36.539822038007472</v>
      </c>
      <c r="L51" s="16">
        <v>-25</v>
      </c>
      <c r="M51" s="16">
        <v>0</v>
      </c>
      <c r="N51" s="16"/>
      <c r="O51" s="16"/>
    </row>
    <row r="52" spans="1:17">
      <c r="A52" s="45">
        <v>43891</v>
      </c>
      <c r="B52" s="16">
        <v>-6.6666666666666696</v>
      </c>
      <c r="C52" s="16">
        <v>32.07817845609457</v>
      </c>
      <c r="D52" s="16">
        <v>-20</v>
      </c>
      <c r="E52" s="16">
        <v>33.3333333333333</v>
      </c>
      <c r="F52" s="16">
        <v>0</v>
      </c>
      <c r="G52" s="76">
        <v>10.894547430044733</v>
      </c>
      <c r="H52" s="16">
        <v>14.285714285714299</v>
      </c>
      <c r="I52" s="16">
        <v>0</v>
      </c>
      <c r="J52" s="16">
        <v>-100</v>
      </c>
      <c r="K52" s="16">
        <v>-39.750756723739642</v>
      </c>
      <c r="L52" s="16">
        <v>-50</v>
      </c>
      <c r="M52" s="16">
        <v>-50</v>
      </c>
      <c r="N52" s="16"/>
    </row>
    <row r="53" spans="1:17">
      <c r="A53" s="45">
        <v>43983</v>
      </c>
      <c r="B53" s="16">
        <v>-40</v>
      </c>
      <c r="C53" s="16">
        <v>5.8048641912739993E-2</v>
      </c>
      <c r="D53" s="16">
        <v>-30</v>
      </c>
      <c r="E53" s="16">
        <v>-30</v>
      </c>
      <c r="F53" s="16">
        <v>-80</v>
      </c>
      <c r="G53" s="76">
        <v>-0.18749303812203069</v>
      </c>
      <c r="H53" s="16">
        <v>-10</v>
      </c>
      <c r="I53" s="16">
        <v>0</v>
      </c>
      <c r="J53" s="16">
        <v>-25</v>
      </c>
      <c r="K53" s="16">
        <v>-23.561429367284472</v>
      </c>
      <c r="L53" s="16">
        <v>-0.25</v>
      </c>
      <c r="M53" s="16">
        <v>0</v>
      </c>
      <c r="N53" s="16"/>
    </row>
    <row r="54" spans="1:17">
      <c r="A54" s="45">
        <v>44075</v>
      </c>
      <c r="B54" s="16">
        <v>-36.363636363636395</v>
      </c>
      <c r="C54" s="16">
        <v>-46.427860516098399</v>
      </c>
      <c r="D54" s="16">
        <v>-45.454545454545496</v>
      </c>
      <c r="E54" s="16">
        <v>-27.272727272727298</v>
      </c>
      <c r="F54" s="16">
        <v>33.3333333333333</v>
      </c>
      <c r="G54" s="76">
        <v>-4.4681434572664722</v>
      </c>
      <c r="H54" s="16">
        <v>11.1111111111111</v>
      </c>
      <c r="I54" s="16">
        <v>11.1111111111111</v>
      </c>
      <c r="J54" s="16">
        <v>33.3333333333333</v>
      </c>
      <c r="K54" s="16">
        <v>-14.442967695537607</v>
      </c>
      <c r="L54" s="16">
        <v>0</v>
      </c>
      <c r="M54" s="16">
        <v>0</v>
      </c>
      <c r="N54" s="16"/>
      <c r="O54" s="16"/>
    </row>
    <row r="55" spans="1:17">
      <c r="A55" s="45">
        <v>44166</v>
      </c>
      <c r="B55" s="16">
        <v>0</v>
      </c>
      <c r="C55" s="16">
        <v>-21.199988087096315</v>
      </c>
      <c r="D55" s="16">
        <v>30.769230769230798</v>
      </c>
      <c r="E55" s="16">
        <v>-7.6923076923076898</v>
      </c>
      <c r="F55" s="16">
        <v>0</v>
      </c>
      <c r="G55" s="16">
        <v>-12.5</v>
      </c>
      <c r="H55" s="16">
        <v>0</v>
      </c>
      <c r="I55" s="12">
        <v>12.5</v>
      </c>
      <c r="J55" s="76">
        <v>100</v>
      </c>
      <c r="K55" s="16">
        <v>23.552017107242932</v>
      </c>
      <c r="L55" s="16">
        <v>0</v>
      </c>
      <c r="M55" s="16">
        <v>50</v>
      </c>
      <c r="N55" s="16"/>
      <c r="O55" s="16"/>
    </row>
    <row r="56" spans="1:17">
      <c r="A56" s="45">
        <v>44256</v>
      </c>
      <c r="B56" s="78">
        <v>41.6666666666667</v>
      </c>
      <c r="C56" s="78">
        <v>16.055788465594649</v>
      </c>
      <c r="D56" s="78">
        <v>8.3333333333333304</v>
      </c>
      <c r="E56" s="78">
        <v>16.6666666666667</v>
      </c>
      <c r="F56" s="78">
        <v>14.285714285714299</v>
      </c>
      <c r="G56" s="78">
        <v>21.34951088146309</v>
      </c>
      <c r="H56" s="78">
        <v>14.285714285714299</v>
      </c>
      <c r="I56" s="78">
        <v>14.285714285714299</v>
      </c>
      <c r="J56" s="76">
        <v>50</v>
      </c>
      <c r="K56" s="16">
        <v>25</v>
      </c>
      <c r="L56" s="16">
        <v>25</v>
      </c>
      <c r="M56" s="76">
        <v>100</v>
      </c>
      <c r="N56" s="76"/>
    </row>
    <row r="57" spans="1:17">
      <c r="A57" s="45">
        <v>44348</v>
      </c>
      <c r="B57" s="16">
        <v>26.6666666666667</v>
      </c>
      <c r="C57" s="16">
        <v>41.496784623011315</v>
      </c>
      <c r="D57" s="16">
        <v>33.3333333333333</v>
      </c>
      <c r="E57" s="16">
        <v>0</v>
      </c>
      <c r="F57" s="16">
        <v>11.1111111111111</v>
      </c>
      <c r="G57" s="16">
        <v>-22.974394910910561</v>
      </c>
      <c r="H57" s="16">
        <v>22.2222222222222</v>
      </c>
      <c r="I57" s="16">
        <v>-11.1111111111111</v>
      </c>
      <c r="J57" s="16">
        <v>33.3333333333333</v>
      </c>
      <c r="K57" s="16">
        <v>0</v>
      </c>
      <c r="L57" s="16">
        <v>33.3333333333333</v>
      </c>
      <c r="M57" s="16">
        <v>-33.3333333333333</v>
      </c>
      <c r="N57" s="16"/>
    </row>
    <row r="58" spans="1:17">
      <c r="A58" s="45">
        <v>44440</v>
      </c>
      <c r="B58" s="16">
        <v>65</v>
      </c>
      <c r="C58" s="16">
        <v>43.792117325007418</v>
      </c>
      <c r="D58" s="16">
        <v>35</v>
      </c>
      <c r="E58" s="16">
        <v>15</v>
      </c>
      <c r="F58" s="78">
        <v>44.4444444444444</v>
      </c>
      <c r="G58" s="78">
        <v>1.8224018362117369</v>
      </c>
      <c r="H58" s="78">
        <v>33.3333333333333</v>
      </c>
      <c r="I58" s="78">
        <v>11.1111111111111</v>
      </c>
      <c r="J58" s="16">
        <v>100</v>
      </c>
      <c r="K58" s="16">
        <v>25</v>
      </c>
      <c r="L58" s="16">
        <v>50</v>
      </c>
      <c r="M58" s="16">
        <v>25</v>
      </c>
      <c r="N58" s="16"/>
      <c r="P58" s="14"/>
    </row>
    <row r="59" spans="1:17">
      <c r="A59" s="45">
        <v>44531</v>
      </c>
      <c r="B59" s="16">
        <v>70.588235294117595</v>
      </c>
      <c r="C59" s="16">
        <v>27.750096608419149</v>
      </c>
      <c r="D59" s="16">
        <v>17.647058823529399</v>
      </c>
      <c r="E59" s="16">
        <v>23.529411764705898</v>
      </c>
      <c r="F59" s="78">
        <v>42.857142857142897</v>
      </c>
      <c r="G59" s="78">
        <v>7.5254656590712896</v>
      </c>
      <c r="H59" s="78">
        <v>14.285714285714299</v>
      </c>
      <c r="I59" s="78">
        <v>14.285714285714299</v>
      </c>
      <c r="J59" s="16">
        <v>80</v>
      </c>
      <c r="K59" s="16">
        <v>12.022011596171694</v>
      </c>
      <c r="L59" s="16">
        <v>60</v>
      </c>
      <c r="M59" s="16">
        <v>20</v>
      </c>
      <c r="N59" s="16"/>
    </row>
    <row r="60" spans="1:17">
      <c r="A60" s="45">
        <v>44621</v>
      </c>
      <c r="B60" s="16">
        <v>50</v>
      </c>
      <c r="C60" s="16">
        <v>24.800022250483167</v>
      </c>
      <c r="D60" s="16">
        <v>25</v>
      </c>
      <c r="E60" s="16">
        <v>6.25</v>
      </c>
      <c r="F60" s="78">
        <v>66.6666666666667</v>
      </c>
      <c r="G60" s="78">
        <v>25.926065069590692</v>
      </c>
      <c r="H60" s="78">
        <v>33.3333333333333</v>
      </c>
      <c r="I60" s="78">
        <v>0</v>
      </c>
      <c r="J60" s="16">
        <v>50</v>
      </c>
      <c r="K60" s="16">
        <v>1.4153345999082467</v>
      </c>
      <c r="L60" s="16">
        <v>0</v>
      </c>
      <c r="M60" s="16">
        <v>25</v>
      </c>
      <c r="N60" s="16"/>
      <c r="P60" s="14"/>
    </row>
    <row r="61" spans="1:17">
      <c r="A61" s="45">
        <v>44713</v>
      </c>
      <c r="B61" s="16">
        <v>40</v>
      </c>
      <c r="C61" s="16">
        <v>43.568650076429343</v>
      </c>
      <c r="D61" s="16">
        <v>33.3333333333333</v>
      </c>
      <c r="E61" s="16">
        <v>6.6666666666666696</v>
      </c>
      <c r="F61" s="78">
        <v>44.4444444444444</v>
      </c>
      <c r="G61" s="78">
        <v>2.5461397179300684</v>
      </c>
      <c r="H61" s="78">
        <v>33.3333333333333</v>
      </c>
      <c r="I61" s="78">
        <v>0</v>
      </c>
      <c r="J61" s="16">
        <v>20</v>
      </c>
      <c r="K61" s="16">
        <v>2.6663942475076441</v>
      </c>
      <c r="L61" s="16">
        <v>0</v>
      </c>
      <c r="M61" s="16">
        <v>20</v>
      </c>
      <c r="N61" s="16"/>
      <c r="P61" s="14"/>
    </row>
    <row r="62" spans="1:17">
      <c r="A62" s="45">
        <v>44805</v>
      </c>
      <c r="B62" s="16">
        <v>60</v>
      </c>
      <c r="C62" s="16">
        <v>1.2816077602227696</v>
      </c>
      <c r="D62" s="16">
        <v>33.3333333333333</v>
      </c>
      <c r="E62" s="16">
        <v>6.6666666666666696</v>
      </c>
      <c r="F62" s="78">
        <v>0</v>
      </c>
      <c r="G62" s="78">
        <v>-33.333333333333293</v>
      </c>
      <c r="H62" s="78">
        <v>-33.3333333333333</v>
      </c>
      <c r="I62" s="78">
        <v>0</v>
      </c>
      <c r="J62" s="16">
        <v>-20</v>
      </c>
      <c r="K62" s="16">
        <v>-9.3686354305410955</v>
      </c>
      <c r="L62" s="16">
        <v>-40</v>
      </c>
      <c r="M62" s="16">
        <v>-20</v>
      </c>
      <c r="N62" s="16"/>
      <c r="P62" s="14"/>
    </row>
    <row r="63" spans="1:17" ht="15">
      <c r="A63" s="45">
        <v>44896</v>
      </c>
      <c r="B63" s="16">
        <v>0</v>
      </c>
      <c r="C63" s="16">
        <v>-28.428276219013881</v>
      </c>
      <c r="D63" s="16">
        <v>-16.6666666666667</v>
      </c>
      <c r="E63" s="16">
        <v>-16.6666666666667</v>
      </c>
      <c r="F63" s="78">
        <v>-80</v>
      </c>
      <c r="G63" s="78">
        <v>-43.741878307448694</v>
      </c>
      <c r="H63" s="78">
        <v>-20</v>
      </c>
      <c r="I63" s="78">
        <v>0</v>
      </c>
      <c r="J63" s="16">
        <v>-40</v>
      </c>
      <c r="K63" s="16">
        <v>-23.821905392716005</v>
      </c>
      <c r="L63" s="16">
        <v>-40</v>
      </c>
      <c r="M63" s="16">
        <v>0</v>
      </c>
      <c r="N63" s="16"/>
      <c r="P63" s="14"/>
      <c r="Q63" s="2" t="s">
        <v>339</v>
      </c>
    </row>
    <row r="64" spans="1:17">
      <c r="A64" s="45">
        <v>44986</v>
      </c>
      <c r="B64" s="16">
        <v>-36.842105263157897</v>
      </c>
      <c r="C64" s="16">
        <v>-34.423668502463237</v>
      </c>
      <c r="D64" s="16">
        <v>-31.578947368421101</v>
      </c>
      <c r="E64" s="16">
        <v>-10.526315789473701</v>
      </c>
      <c r="F64" s="78">
        <v>-100</v>
      </c>
      <c r="G64" s="78">
        <v>-65.613032991415793</v>
      </c>
      <c r="H64" s="78">
        <v>-33.3333333333333</v>
      </c>
      <c r="I64" s="78">
        <v>0</v>
      </c>
      <c r="J64" s="16">
        <v>0</v>
      </c>
      <c r="K64" s="16">
        <v>-53.944683656604496</v>
      </c>
      <c r="L64" s="16">
        <v>-50</v>
      </c>
      <c r="M64" s="16">
        <v>0</v>
      </c>
      <c r="N64" s="16"/>
      <c r="P64" s="14"/>
    </row>
    <row r="65" spans="1:16">
      <c r="A65" s="45">
        <v>45078</v>
      </c>
      <c r="B65" s="16">
        <v>-31.818181818181802</v>
      </c>
      <c r="C65" s="16">
        <v>-25.43467491232899</v>
      </c>
      <c r="D65" s="16">
        <v>-45.454545454545496</v>
      </c>
      <c r="E65" s="16">
        <v>-9.0909090909090899</v>
      </c>
      <c r="F65" s="78">
        <v>0</v>
      </c>
      <c r="G65" s="78">
        <v>-38.757319223136967</v>
      </c>
      <c r="H65" s="78">
        <v>-40</v>
      </c>
      <c r="I65" s="78">
        <v>0</v>
      </c>
      <c r="J65" s="16">
        <v>33.3333333333333</v>
      </c>
      <c r="K65" s="16">
        <v>-17.460957796894906</v>
      </c>
      <c r="L65" s="16">
        <v>-100</v>
      </c>
      <c r="M65" s="16">
        <v>33.3333333333333</v>
      </c>
      <c r="N65" s="16"/>
      <c r="P65" s="14"/>
    </row>
    <row r="66" spans="1:16">
      <c r="A66" s="45">
        <v>45170</v>
      </c>
      <c r="B66" s="16">
        <v>-33.3333333333333</v>
      </c>
      <c r="C66" s="16">
        <v>-37.577828973371673</v>
      </c>
      <c r="D66" s="16">
        <v>-11.1111111111111</v>
      </c>
      <c r="E66" s="16">
        <v>-33.3333333333333</v>
      </c>
      <c r="F66" s="78">
        <v>-80</v>
      </c>
      <c r="G66" s="78">
        <v>-20.000000000000004</v>
      </c>
      <c r="H66" s="78">
        <v>-40</v>
      </c>
      <c r="I66" s="78">
        <v>20</v>
      </c>
      <c r="J66" s="16">
        <v>33.3333333333333</v>
      </c>
      <c r="K66" s="16">
        <v>-12.682682368591827</v>
      </c>
      <c r="L66" s="16">
        <v>0</v>
      </c>
      <c r="M66" s="16">
        <v>-33.3333333333333</v>
      </c>
      <c r="N66" s="16"/>
      <c r="P66" s="14"/>
    </row>
    <row r="67" spans="1:16">
      <c r="A67" s="45">
        <v>45261</v>
      </c>
      <c r="B67" s="16">
        <v>-36.842105263157897</v>
      </c>
      <c r="C67" s="16">
        <v>-37.446275218393296</v>
      </c>
      <c r="D67" s="16">
        <v>-36.842105263157897</v>
      </c>
      <c r="E67" s="16">
        <v>-21.052631578947402</v>
      </c>
      <c r="F67" s="78">
        <v>-50</v>
      </c>
      <c r="G67" s="78">
        <v>-50</v>
      </c>
      <c r="H67" s="78">
        <v>-50</v>
      </c>
      <c r="I67" s="78">
        <v>0</v>
      </c>
      <c r="J67" s="16">
        <v>-25</v>
      </c>
      <c r="K67" s="16">
        <v>-41.039521529959437</v>
      </c>
      <c r="L67" s="16">
        <v>-25</v>
      </c>
      <c r="M67" s="16">
        <v>0</v>
      </c>
      <c r="N67" s="16"/>
      <c r="P67" s="14"/>
    </row>
    <row r="68" spans="1:16">
      <c r="A68" s="45">
        <v>45352</v>
      </c>
      <c r="B68" s="16">
        <v>-31.578947368421101</v>
      </c>
      <c r="C68" s="16">
        <v>-31.630846939371594</v>
      </c>
      <c r="D68" s="16">
        <v>-26.315789473684198</v>
      </c>
      <c r="E68" s="16">
        <v>5.2631578947368398</v>
      </c>
      <c r="F68" s="78">
        <v>-60</v>
      </c>
      <c r="G68" s="78">
        <v>-54.430819992683745</v>
      </c>
      <c r="H68" s="78">
        <v>0</v>
      </c>
      <c r="I68" s="78">
        <v>0</v>
      </c>
      <c r="J68" s="16">
        <v>-50</v>
      </c>
      <c r="K68" s="16">
        <v>-73.451026810953252</v>
      </c>
      <c r="L68" s="16">
        <v>0</v>
      </c>
      <c r="M68" s="16">
        <v>0</v>
      </c>
      <c r="N68" s="16"/>
      <c r="P68" s="14"/>
    </row>
    <row r="69" spans="1:16">
      <c r="A69" s="45">
        <v>45444</v>
      </c>
      <c r="B69" s="16">
        <v>-47.619047619047599</v>
      </c>
      <c r="C69" s="16">
        <v>0.78653541852013109</v>
      </c>
      <c r="D69" s="16">
        <v>4.7619047619047601</v>
      </c>
      <c r="E69" s="16">
        <v>-14.285714285714299</v>
      </c>
      <c r="F69" s="78">
        <v>-25</v>
      </c>
      <c r="G69" s="78">
        <v>-38.223592498462551</v>
      </c>
      <c r="H69" s="78">
        <v>50</v>
      </c>
      <c r="I69" s="78">
        <v>-25</v>
      </c>
      <c r="J69" s="16">
        <v>33.3333333333333</v>
      </c>
      <c r="K69" s="16">
        <v>-2.0652975853956743</v>
      </c>
      <c r="L69" s="16">
        <v>33.3333333333333</v>
      </c>
      <c r="M69" s="16">
        <v>33.3333333333333</v>
      </c>
      <c r="N69" s="16"/>
      <c r="P69" s="14"/>
    </row>
  </sheetData>
  <pageMargins left="0.7" right="0.7" top="0.75" bottom="0.75" header="0.3" footer="0.3"/>
  <pageSetup scale="45" orientation="portrait" r:id="rId1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G6"/>
  <sheetViews>
    <sheetView showGridLines="0" workbookViewId="0"/>
  </sheetViews>
  <sheetFormatPr baseColWidth="10" defaultColWidth="11.42578125" defaultRowHeight="15"/>
  <cols>
    <col min="2" max="2" width="25.42578125" customWidth="1"/>
    <col min="3" max="3" width="20.140625" customWidth="1"/>
    <col min="4" max="4" width="25.42578125" customWidth="1"/>
    <col min="5" max="5" width="20.140625" customWidth="1"/>
    <col min="6" max="6" width="25.42578125" customWidth="1"/>
    <col min="7" max="7" width="20.140625" customWidth="1"/>
  </cols>
  <sheetData>
    <row r="1" spans="1:7">
      <c r="A1" s="275" t="s">
        <v>211</v>
      </c>
    </row>
    <row r="2" spans="1:7">
      <c r="A2" s="275" t="s">
        <v>1</v>
      </c>
    </row>
    <row r="3" spans="1:7">
      <c r="A3" s="275">
        <v>100</v>
      </c>
    </row>
    <row r="4" spans="1:7">
      <c r="B4" s="301" t="s">
        <v>2</v>
      </c>
      <c r="C4" s="301"/>
      <c r="D4" s="301" t="s">
        <v>3</v>
      </c>
      <c r="E4" s="301"/>
      <c r="F4" s="301" t="s">
        <v>5</v>
      </c>
      <c r="G4" s="301"/>
    </row>
    <row r="5" spans="1:7" ht="45">
      <c r="A5" t="s">
        <v>12</v>
      </c>
      <c r="B5" s="276" t="s">
        <v>212</v>
      </c>
      <c r="C5" s="276" t="s">
        <v>213</v>
      </c>
      <c r="D5" s="276" t="s">
        <v>212</v>
      </c>
      <c r="E5" s="276" t="s">
        <v>213</v>
      </c>
      <c r="F5" s="276" t="s">
        <v>212</v>
      </c>
      <c r="G5" s="276" t="s">
        <v>213</v>
      </c>
    </row>
    <row r="6" spans="1:7">
      <c r="A6" s="274">
        <v>44713</v>
      </c>
      <c r="B6" s="277">
        <v>80</v>
      </c>
      <c r="C6" s="277">
        <v>20</v>
      </c>
      <c r="D6" s="277">
        <v>77.777777777777786</v>
      </c>
      <c r="E6" s="277">
        <v>22.222222222222221</v>
      </c>
      <c r="F6" s="277">
        <v>80</v>
      </c>
      <c r="G6" s="277">
        <v>20</v>
      </c>
    </row>
  </sheetData>
  <mergeCells count="3">
    <mergeCell ref="B4:C4"/>
    <mergeCell ref="D4:E4"/>
    <mergeCell ref="F4:G4"/>
  </mergeCells>
  <pageMargins left="0.7" right="0.7" top="0.75" bottom="0.75" header="0.3" footer="0.3"/>
  <pageSetup paperSize="9" orientation="portrait" horizontalDpi="90" verticalDpi="90"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49"/>
  <sheetViews>
    <sheetView showGridLines="0" view="pageBreakPreview" topLeftCell="J4" zoomScaleNormal="47" zoomScaleSheetLayoutView="100" workbookViewId="0">
      <selection activeCell="R19" sqref="R19"/>
    </sheetView>
  </sheetViews>
  <sheetFormatPr baseColWidth="10" defaultColWidth="11.42578125" defaultRowHeight="15"/>
  <cols>
    <col min="2" max="4" width="12.5703125" bestFit="1" customWidth="1"/>
    <col min="5" max="8" width="12.5703125" customWidth="1"/>
    <col min="9" max="9" width="12.5703125" bestFit="1" customWidth="1"/>
    <col min="10" max="10" width="25.42578125" customWidth="1"/>
    <col min="11" max="11" width="20.140625" customWidth="1"/>
  </cols>
  <sheetData>
    <row r="1" spans="1:11">
      <c r="A1" s="275" t="s">
        <v>214</v>
      </c>
    </row>
    <row r="2" spans="1:11">
      <c r="A2" s="275" t="s">
        <v>1</v>
      </c>
    </row>
    <row r="3" spans="1:11">
      <c r="A3" s="275"/>
      <c r="B3" s="301" t="s">
        <v>215</v>
      </c>
      <c r="C3" s="301"/>
      <c r="D3" s="301"/>
      <c r="E3" s="301" t="s">
        <v>216</v>
      </c>
      <c r="F3" s="301"/>
      <c r="G3" s="301"/>
      <c r="H3" s="282"/>
    </row>
    <row r="4" spans="1:11">
      <c r="A4" t="s">
        <v>12</v>
      </c>
      <c r="B4" s="276" t="s">
        <v>2</v>
      </c>
      <c r="C4" s="276" t="s">
        <v>3</v>
      </c>
      <c r="D4" s="276" t="s">
        <v>5</v>
      </c>
      <c r="E4" s="276" t="s">
        <v>2</v>
      </c>
      <c r="F4" s="276" t="s">
        <v>3</v>
      </c>
      <c r="G4" s="276" t="s">
        <v>5</v>
      </c>
      <c r="H4" s="276"/>
      <c r="I4" s="276"/>
      <c r="J4" s="276"/>
      <c r="K4" s="276"/>
    </row>
    <row r="5" spans="1:11">
      <c r="A5" s="279">
        <v>43525</v>
      </c>
      <c r="B5" s="278">
        <v>23.6</v>
      </c>
      <c r="C5" s="278">
        <v>36.888888888888886</v>
      </c>
      <c r="D5" s="278">
        <v>30.2</v>
      </c>
      <c r="E5" s="278">
        <v>36.104303677648808</v>
      </c>
      <c r="F5" s="278">
        <v>38.975998584438756</v>
      </c>
      <c r="G5" s="278">
        <v>39.011322103572766</v>
      </c>
      <c r="H5" s="278"/>
      <c r="I5" s="278"/>
      <c r="J5" s="13" t="s">
        <v>217</v>
      </c>
    </row>
    <row r="6" spans="1:11">
      <c r="A6" s="279">
        <v>43617</v>
      </c>
      <c r="B6" s="278">
        <v>24.466666666666665</v>
      </c>
      <c r="C6" s="278">
        <v>37.333333333333336</v>
      </c>
      <c r="D6" s="278">
        <v>31.8</v>
      </c>
      <c r="E6" s="278">
        <v>38.509999809425665</v>
      </c>
      <c r="F6" s="278">
        <v>39.678525191165846</v>
      </c>
      <c r="G6" s="278">
        <v>41.751473929392851</v>
      </c>
      <c r="H6" s="278"/>
      <c r="I6" s="278"/>
    </row>
    <row r="7" spans="1:11">
      <c r="A7" s="279">
        <v>43709</v>
      </c>
      <c r="B7" s="278">
        <v>24.466666666666665</v>
      </c>
      <c r="C7" s="278">
        <v>37.555555555555557</v>
      </c>
      <c r="D7" s="278">
        <v>32</v>
      </c>
      <c r="E7" s="278">
        <v>39.878825466224114</v>
      </c>
      <c r="F7" s="278">
        <v>40.595593229065329</v>
      </c>
      <c r="G7" s="278">
        <v>43.201945341432314</v>
      </c>
      <c r="H7" s="278"/>
      <c r="I7" s="278"/>
    </row>
    <row r="8" spans="1:11">
      <c r="A8" s="279">
        <v>43800</v>
      </c>
      <c r="B8" s="278">
        <v>24.2</v>
      </c>
      <c r="C8" s="278">
        <v>37.222222222222221</v>
      </c>
      <c r="D8" s="278">
        <v>30.6</v>
      </c>
      <c r="E8" s="278">
        <v>39.387168360405227</v>
      </c>
      <c r="F8" s="278">
        <v>40.786820971884801</v>
      </c>
      <c r="G8" s="278">
        <v>40.285738398673644</v>
      </c>
      <c r="H8" s="278"/>
      <c r="I8" s="278"/>
    </row>
    <row r="9" spans="1:11">
      <c r="A9" s="279">
        <v>43891</v>
      </c>
      <c r="B9" s="278">
        <v>26.2</v>
      </c>
      <c r="C9" s="278">
        <v>38.333333333333336</v>
      </c>
      <c r="D9" s="278">
        <v>30.6</v>
      </c>
      <c r="E9" s="278">
        <v>36.655447006265433</v>
      </c>
      <c r="F9" s="278">
        <v>41.89795640238944</v>
      </c>
      <c r="G9" s="278">
        <v>43.078331385996222</v>
      </c>
      <c r="H9" s="278"/>
      <c r="I9" s="278"/>
    </row>
    <row r="10" spans="1:11">
      <c r="A10" s="279">
        <v>43983</v>
      </c>
      <c r="B10" s="278">
        <v>28.333333333333332</v>
      </c>
      <c r="C10" s="278">
        <v>38.555555555555557</v>
      </c>
      <c r="D10" s="278">
        <v>28.2</v>
      </c>
      <c r="E10" s="278">
        <v>39.631331313182237</v>
      </c>
      <c r="F10" s="278">
        <v>44.014539656215348</v>
      </c>
      <c r="G10" s="278">
        <v>38.712460522207223</v>
      </c>
      <c r="H10" s="278"/>
      <c r="I10" s="278"/>
    </row>
    <row r="11" spans="1:11">
      <c r="A11" s="279">
        <v>44075</v>
      </c>
      <c r="B11" s="278">
        <v>27</v>
      </c>
      <c r="C11" s="278">
        <v>39.333333333333336</v>
      </c>
      <c r="D11" s="278">
        <v>28.2</v>
      </c>
      <c r="E11" s="278">
        <v>35.457436457474678</v>
      </c>
      <c r="F11" s="278">
        <v>45.359636010794851</v>
      </c>
      <c r="G11" s="278">
        <v>37.926497227575936</v>
      </c>
      <c r="H11" s="278"/>
      <c r="I11" s="278"/>
    </row>
    <row r="12" spans="1:11">
      <c r="A12" s="279">
        <v>44166</v>
      </c>
      <c r="B12" s="278">
        <v>26.6</v>
      </c>
      <c r="C12" s="278">
        <v>38.888888888888886</v>
      </c>
      <c r="D12" s="278">
        <v>30.6</v>
      </c>
      <c r="E12" s="278">
        <v>35.251939612707169</v>
      </c>
      <c r="F12" s="278">
        <v>44.778544520689813</v>
      </c>
      <c r="G12" s="278">
        <v>41.252857747226841</v>
      </c>
      <c r="H12" s="278"/>
      <c r="I12" s="278"/>
    </row>
    <row r="13" spans="1:11">
      <c r="A13" s="279">
        <v>44256</v>
      </c>
      <c r="B13" s="278">
        <v>27.333333333333332</v>
      </c>
      <c r="C13" s="278">
        <v>39.444444444444443</v>
      </c>
      <c r="D13" s="278">
        <v>31.6</v>
      </c>
      <c r="E13" s="278">
        <v>36.712565867024168</v>
      </c>
      <c r="F13" s="278">
        <v>45.683818789012804</v>
      </c>
      <c r="G13" s="278">
        <v>43.204151533350924</v>
      </c>
      <c r="H13" s="278"/>
      <c r="I13" s="278"/>
    </row>
    <row r="14" spans="1:11">
      <c r="A14" s="279">
        <v>44348</v>
      </c>
      <c r="B14" s="278">
        <v>27.6</v>
      </c>
      <c r="C14" s="278">
        <v>38.333333333333336</v>
      </c>
      <c r="D14" s="278">
        <v>31.2</v>
      </c>
      <c r="E14" s="278">
        <v>36.928954082479777</v>
      </c>
      <c r="F14" s="278">
        <v>43.295941371901591</v>
      </c>
      <c r="G14" s="278">
        <v>41.546542347544943</v>
      </c>
      <c r="H14" s="278"/>
      <c r="I14" s="278"/>
    </row>
    <row r="15" spans="1:11">
      <c r="A15" s="279">
        <v>44440</v>
      </c>
      <c r="B15" s="278">
        <v>26.8</v>
      </c>
      <c r="C15" s="278">
        <v>37.444444444444443</v>
      </c>
      <c r="D15" s="278">
        <v>29.6</v>
      </c>
      <c r="E15" s="278">
        <v>36.517665767302013</v>
      </c>
      <c r="F15" s="278">
        <v>41.436592088318108</v>
      </c>
      <c r="G15" s="278">
        <v>39.290610520277866</v>
      </c>
      <c r="H15" s="278"/>
      <c r="I15" s="278"/>
    </row>
    <row r="16" spans="1:11">
      <c r="A16" s="279">
        <v>44531</v>
      </c>
      <c r="B16" s="278">
        <v>27.133333333333333</v>
      </c>
      <c r="C16" s="278">
        <v>36.666666666666664</v>
      </c>
      <c r="D16" s="278">
        <v>37.200000000000003</v>
      </c>
      <c r="E16" s="278">
        <v>37.844506546006315</v>
      </c>
      <c r="F16" s="278">
        <v>37.489351010029836</v>
      </c>
      <c r="G16" s="278">
        <v>46.246720667796041</v>
      </c>
      <c r="H16" s="278"/>
      <c r="I16" s="278"/>
    </row>
    <row r="17" spans="1:10">
      <c r="A17" s="279">
        <v>44621</v>
      </c>
      <c r="B17" s="278">
        <v>26.866666666666667</v>
      </c>
      <c r="C17" s="278">
        <v>37.333333333333336</v>
      </c>
      <c r="D17" s="278">
        <v>32.799999999999997</v>
      </c>
      <c r="E17" s="278">
        <v>37.6725928854801</v>
      </c>
      <c r="F17" s="278">
        <v>36.84960308008781</v>
      </c>
      <c r="G17" s="278">
        <v>42.772590810366182</v>
      </c>
      <c r="H17" s="278"/>
      <c r="I17" s="278"/>
    </row>
    <row r="18" spans="1:10">
      <c r="A18" s="279">
        <v>44713</v>
      </c>
      <c r="B18" s="278">
        <v>28.333333333333332</v>
      </c>
      <c r="C18" s="278">
        <v>38.111111111111114</v>
      </c>
      <c r="D18" s="278">
        <v>33.6</v>
      </c>
      <c r="E18" s="278">
        <v>42.496186282194564</v>
      </c>
      <c r="F18" s="278">
        <v>41.343899283157143</v>
      </c>
      <c r="G18" s="278">
        <v>44.271552966949116</v>
      </c>
      <c r="H18" s="278"/>
      <c r="I18" s="278"/>
    </row>
    <row r="19" spans="1:10">
      <c r="A19" s="279">
        <v>44805</v>
      </c>
      <c r="B19" s="278">
        <v>32.1</v>
      </c>
      <c r="C19" s="278">
        <v>37.328333333333298</v>
      </c>
      <c r="D19" s="278">
        <v>38.409999999999997</v>
      </c>
      <c r="E19" s="278">
        <v>38.5283659931127</v>
      </c>
      <c r="F19" s="278">
        <v>32.867083896517904</v>
      </c>
      <c r="G19" s="278">
        <v>31.390065869005202</v>
      </c>
      <c r="H19" s="278"/>
      <c r="I19" s="278"/>
    </row>
    <row r="20" spans="1:10">
      <c r="A20" s="279">
        <v>44896</v>
      </c>
      <c r="B20" s="278">
        <v>30.538333333333298</v>
      </c>
      <c r="C20" s="278">
        <v>48.6</v>
      </c>
      <c r="D20" s="278">
        <v>32.793999999999997</v>
      </c>
      <c r="E20" s="278">
        <v>32.607044262543802</v>
      </c>
      <c r="F20" s="278">
        <v>50.800473371194798</v>
      </c>
      <c r="G20" s="278">
        <v>32.016264429115296</v>
      </c>
      <c r="H20" s="278"/>
      <c r="I20" s="278"/>
    </row>
    <row r="21" spans="1:10">
      <c r="A21" s="279">
        <v>44986</v>
      </c>
      <c r="B21" s="278">
        <v>28.6931578947368</v>
      </c>
      <c r="C21" s="278">
        <v>41.476666666666702</v>
      </c>
      <c r="D21" s="278">
        <v>45.884999999999998</v>
      </c>
      <c r="E21" s="278">
        <v>39.511463153224902</v>
      </c>
      <c r="F21" s="278">
        <v>57.591750873125406</v>
      </c>
      <c r="G21" s="278">
        <v>38.811657906466102</v>
      </c>
      <c r="H21" s="278"/>
      <c r="I21" s="278"/>
    </row>
    <row r="22" spans="1:10">
      <c r="A22" s="279">
        <v>45078</v>
      </c>
      <c r="B22" s="278">
        <v>27.177954545454501</v>
      </c>
      <c r="C22" s="278">
        <v>47.042000000000002</v>
      </c>
      <c r="D22" s="278">
        <v>34.3333333333333</v>
      </c>
      <c r="E22" s="278">
        <v>33.092583131256198</v>
      </c>
      <c r="F22" s="278">
        <v>53.039750661682604</v>
      </c>
      <c r="G22" s="278">
        <v>33.5399157867962</v>
      </c>
      <c r="H22" s="278"/>
      <c r="I22" s="278"/>
    </row>
    <row r="23" spans="1:10">
      <c r="A23" s="279">
        <v>45170</v>
      </c>
      <c r="B23" s="278">
        <v>29.22</v>
      </c>
      <c r="C23" s="278">
        <v>44.665999999999997</v>
      </c>
      <c r="D23" s="278">
        <v>34</v>
      </c>
      <c r="E23" s="278">
        <v>32.342883392725504</v>
      </c>
      <c r="F23" s="278">
        <v>55.013699724181699</v>
      </c>
      <c r="G23" s="278">
        <v>30.472837574691901</v>
      </c>
      <c r="H23" s="278"/>
      <c r="I23" s="278"/>
    </row>
    <row r="24" spans="1:10">
      <c r="A24" s="279">
        <v>45261</v>
      </c>
      <c r="B24" s="278">
        <v>27.817368421052599</v>
      </c>
      <c r="C24" s="278">
        <v>52.357500000000002</v>
      </c>
      <c r="D24" s="278">
        <v>33.545000000000002</v>
      </c>
      <c r="E24" s="278">
        <v>32.585511724626897</v>
      </c>
      <c r="F24" s="278">
        <v>58.859648822215803</v>
      </c>
      <c r="G24" s="278">
        <v>34.148432010703402</v>
      </c>
      <c r="H24" s="278"/>
      <c r="I24" s="278"/>
    </row>
    <row r="25" spans="1:10">
      <c r="A25" s="279">
        <v>45352</v>
      </c>
      <c r="B25" s="278">
        <v>32.031052631578902</v>
      </c>
      <c r="C25" s="278">
        <v>47.432000000000002</v>
      </c>
      <c r="D25" s="278">
        <v>34.25</v>
      </c>
      <c r="E25" s="278">
        <v>34.7008078883444</v>
      </c>
      <c r="F25" s="278">
        <v>49.7737695447655</v>
      </c>
      <c r="G25" s="278">
        <v>34.837347238943501</v>
      </c>
      <c r="H25" s="278"/>
      <c r="I25" s="278"/>
    </row>
    <row r="26" spans="1:10">
      <c r="A26" s="279">
        <v>45444</v>
      </c>
      <c r="B26" s="278">
        <v>30.641428571428602</v>
      </c>
      <c r="C26" s="278">
        <v>51.842500000000001</v>
      </c>
      <c r="D26" s="278">
        <v>40</v>
      </c>
      <c r="E26" s="278">
        <v>38.831861616106799</v>
      </c>
      <c r="F26" s="278">
        <v>56.774895102370706</v>
      </c>
      <c r="G26" s="278">
        <v>38.239425446636602</v>
      </c>
      <c r="H26" s="278"/>
      <c r="I26" s="278"/>
      <c r="J26" t="s">
        <v>331</v>
      </c>
    </row>
    <row r="27" spans="1:10">
      <c r="E27" s="278"/>
    </row>
    <row r="28" spans="1:10">
      <c r="E28" s="278"/>
    </row>
    <row r="49" spans="10:10">
      <c r="J49" s="1" t="s">
        <v>218</v>
      </c>
    </row>
  </sheetData>
  <mergeCells count="2">
    <mergeCell ref="B3:D3"/>
    <mergeCell ref="E3:G3"/>
  </mergeCells>
  <pageMargins left="0.7" right="0.7" top="0.75" bottom="0.75" header="0.3" footer="0.3"/>
  <pageSetup paperSize="9" scale="76" orientation="portrait" horizontalDpi="90" verticalDpi="90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G6"/>
  <sheetViews>
    <sheetView showGridLines="0" topLeftCell="D1" workbookViewId="0">
      <selection activeCell="E31" sqref="E31"/>
    </sheetView>
  </sheetViews>
  <sheetFormatPr baseColWidth="10" defaultColWidth="11.42578125" defaultRowHeight="15"/>
  <cols>
    <col min="2" max="2" width="25.42578125" customWidth="1"/>
    <col min="3" max="3" width="28.5703125" customWidth="1"/>
    <col min="4" max="4" width="25.42578125" customWidth="1"/>
    <col min="5" max="5" width="28.5703125" customWidth="1"/>
    <col min="6" max="6" width="25.42578125" customWidth="1"/>
    <col min="7" max="7" width="28.5703125" customWidth="1"/>
  </cols>
  <sheetData>
    <row r="1" spans="1:7">
      <c r="A1" s="275" t="s">
        <v>219</v>
      </c>
    </row>
    <row r="2" spans="1:7">
      <c r="A2" s="275" t="s">
        <v>1</v>
      </c>
    </row>
    <row r="3" spans="1:7">
      <c r="A3" s="275"/>
    </row>
    <row r="4" spans="1:7">
      <c r="A4">
        <v>100</v>
      </c>
      <c r="B4" s="301" t="s">
        <v>2</v>
      </c>
      <c r="C4" s="301"/>
      <c r="D4" s="301" t="s">
        <v>3</v>
      </c>
      <c r="E4" s="301"/>
      <c r="F4" s="301" t="s">
        <v>5</v>
      </c>
      <c r="G4" s="301"/>
    </row>
    <row r="5" spans="1:7" ht="45">
      <c r="A5" t="s">
        <v>12</v>
      </c>
      <c r="B5" s="276" t="s">
        <v>220</v>
      </c>
      <c r="C5" s="276" t="s">
        <v>221</v>
      </c>
      <c r="D5" s="276" t="s">
        <v>220</v>
      </c>
      <c r="E5" s="276" t="s">
        <v>221</v>
      </c>
      <c r="F5" s="276" t="s">
        <v>220</v>
      </c>
      <c r="G5" s="276" t="s">
        <v>221</v>
      </c>
    </row>
    <row r="6" spans="1:7">
      <c r="A6" s="274">
        <v>44713</v>
      </c>
      <c r="B6">
        <v>100</v>
      </c>
      <c r="C6">
        <v>0</v>
      </c>
      <c r="D6">
        <v>100</v>
      </c>
      <c r="E6">
        <v>0</v>
      </c>
      <c r="F6">
        <v>40</v>
      </c>
      <c r="G6">
        <v>60</v>
      </c>
    </row>
  </sheetData>
  <mergeCells count="3">
    <mergeCell ref="B4:C4"/>
    <mergeCell ref="D4:E4"/>
    <mergeCell ref="F4:G4"/>
  </mergeCells>
  <pageMargins left="0.7" right="0.7" top="0.75" bottom="0.75" header="0.3" footer="0.3"/>
  <pageSetup paperSize="9" orientation="portrait" horizontalDpi="90" verticalDpi="9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BL73"/>
  <sheetViews>
    <sheetView showGridLines="0" zoomScale="85" zoomScaleNormal="85" workbookViewId="0">
      <pane xSplit="2" ySplit="5" topLeftCell="C7" activePane="bottomRight" state="frozen"/>
      <selection pane="topRight" activeCell="A56" sqref="A56"/>
      <selection pane="bottomLeft" activeCell="A56" sqref="A56"/>
      <selection pane="bottomRight" activeCell="BE81" sqref="BE81"/>
    </sheetView>
  </sheetViews>
  <sheetFormatPr baseColWidth="10" defaultColWidth="11.42578125" defaultRowHeight="15"/>
  <cols>
    <col min="1" max="1" width="3.5703125" style="1" customWidth="1"/>
    <col min="2" max="2" width="48" style="2" customWidth="1"/>
    <col min="3" max="78" width="9.85546875" style="1" customWidth="1"/>
    <col min="79" max="16384" width="11.42578125" style="1"/>
  </cols>
  <sheetData>
    <row r="2" spans="1:64" ht="15.75" customHeight="1">
      <c r="B2" s="268" t="s">
        <v>222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</row>
    <row r="5" spans="1:64" ht="80.25" customHeight="1">
      <c r="A5" s="175"/>
      <c r="B5" s="269" t="s">
        <v>223</v>
      </c>
      <c r="C5" s="178">
        <v>39873</v>
      </c>
      <c r="D5" s="178">
        <v>39965</v>
      </c>
      <c r="E5" s="178">
        <v>40057</v>
      </c>
      <c r="F5" s="178">
        <v>40148</v>
      </c>
      <c r="G5" s="178">
        <v>40238</v>
      </c>
      <c r="H5" s="178">
        <v>40330</v>
      </c>
      <c r="I5" s="178">
        <v>40422</v>
      </c>
      <c r="J5" s="178">
        <v>40513</v>
      </c>
      <c r="K5" s="178">
        <v>40603</v>
      </c>
      <c r="L5" s="178">
        <v>40695</v>
      </c>
      <c r="M5" s="178">
        <v>40787</v>
      </c>
      <c r="N5" s="178">
        <v>40878</v>
      </c>
      <c r="O5" s="178">
        <v>40969</v>
      </c>
      <c r="P5" s="178">
        <v>41061</v>
      </c>
      <c r="Q5" s="178">
        <v>41153</v>
      </c>
      <c r="R5" s="178">
        <v>41244</v>
      </c>
      <c r="S5" s="178">
        <v>41334</v>
      </c>
      <c r="T5" s="178">
        <v>41426</v>
      </c>
      <c r="U5" s="178">
        <v>41518</v>
      </c>
      <c r="V5" s="178">
        <v>41609</v>
      </c>
      <c r="W5" s="178">
        <v>41699</v>
      </c>
      <c r="X5" s="178">
        <v>41791</v>
      </c>
      <c r="Y5" s="178">
        <v>41883</v>
      </c>
      <c r="Z5" s="178">
        <v>41974</v>
      </c>
      <c r="AA5" s="178">
        <v>42064</v>
      </c>
      <c r="AB5" s="178">
        <v>42156</v>
      </c>
      <c r="AC5" s="178">
        <v>42248</v>
      </c>
      <c r="AD5" s="178">
        <v>42339</v>
      </c>
      <c r="AE5" s="178">
        <v>42430</v>
      </c>
      <c r="AF5" s="178">
        <v>42522</v>
      </c>
      <c r="AG5" s="178">
        <v>42614</v>
      </c>
      <c r="AH5" s="178">
        <v>42705</v>
      </c>
      <c r="AI5" s="178">
        <v>42795</v>
      </c>
      <c r="AJ5" s="178">
        <v>42887</v>
      </c>
      <c r="AK5" s="178">
        <v>42979</v>
      </c>
      <c r="AL5" s="178">
        <v>43070</v>
      </c>
      <c r="AM5" s="178">
        <v>43160</v>
      </c>
      <c r="AN5" s="178">
        <v>43252</v>
      </c>
      <c r="AO5" s="178">
        <v>43344</v>
      </c>
      <c r="AP5" s="178">
        <v>43435</v>
      </c>
      <c r="AQ5" s="178">
        <v>43525</v>
      </c>
      <c r="AR5" s="178">
        <v>43617</v>
      </c>
      <c r="AS5" s="178">
        <v>43709</v>
      </c>
      <c r="AT5" s="178">
        <v>43800</v>
      </c>
      <c r="AU5" s="178">
        <v>43891</v>
      </c>
      <c r="AV5" s="178">
        <v>43983</v>
      </c>
      <c r="AW5" s="178">
        <v>44075</v>
      </c>
      <c r="AX5" s="178">
        <v>44166</v>
      </c>
      <c r="AY5" s="178">
        <v>44256</v>
      </c>
      <c r="AZ5" s="178">
        <v>44348</v>
      </c>
      <c r="BA5" s="178">
        <v>44440</v>
      </c>
      <c r="BB5" s="178">
        <v>44531</v>
      </c>
      <c r="BC5" s="178">
        <v>44621</v>
      </c>
      <c r="BD5" s="178">
        <v>44713</v>
      </c>
      <c r="BE5" s="178">
        <v>44805</v>
      </c>
      <c r="BF5" s="178">
        <v>44896</v>
      </c>
      <c r="BG5" s="178">
        <v>44986</v>
      </c>
      <c r="BH5" s="178">
        <v>45078</v>
      </c>
      <c r="BI5" s="178">
        <v>45170</v>
      </c>
      <c r="BJ5" s="178">
        <v>45261</v>
      </c>
      <c r="BK5" s="178">
        <v>45352</v>
      </c>
      <c r="BL5" s="178">
        <v>45444</v>
      </c>
    </row>
    <row r="6" spans="1:64" hidden="1">
      <c r="A6" s="302" t="s">
        <v>2</v>
      </c>
      <c r="B6" s="267" t="s">
        <v>224</v>
      </c>
      <c r="C6" s="175">
        <v>1</v>
      </c>
      <c r="D6" s="175">
        <v>1</v>
      </c>
      <c r="E6" s="175">
        <v>1</v>
      </c>
      <c r="F6" s="175">
        <v>1</v>
      </c>
      <c r="G6" s="175">
        <v>1</v>
      </c>
      <c r="H6" s="175">
        <v>1</v>
      </c>
      <c r="I6" s="175">
        <v>1</v>
      </c>
      <c r="J6" s="175">
        <v>1</v>
      </c>
      <c r="K6" s="175">
        <v>1</v>
      </c>
      <c r="L6" s="175">
        <v>1</v>
      </c>
      <c r="M6" s="175">
        <v>1</v>
      </c>
      <c r="N6" s="175">
        <v>1</v>
      </c>
      <c r="O6" s="175">
        <v>1</v>
      </c>
      <c r="P6" s="175">
        <v>0</v>
      </c>
      <c r="Q6" s="175">
        <v>0</v>
      </c>
      <c r="R6" s="175">
        <v>0</v>
      </c>
      <c r="S6" s="175" t="s">
        <v>225</v>
      </c>
      <c r="T6" s="175" t="s">
        <v>225</v>
      </c>
      <c r="U6" s="175" t="s">
        <v>225</v>
      </c>
      <c r="V6" s="175" t="s">
        <v>225</v>
      </c>
      <c r="W6" s="175" t="s">
        <v>225</v>
      </c>
      <c r="X6" s="175" t="s">
        <v>225</v>
      </c>
      <c r="Y6" s="175" t="s">
        <v>225</v>
      </c>
      <c r="Z6" s="175" t="s">
        <v>225</v>
      </c>
      <c r="AA6" s="175" t="s">
        <v>225</v>
      </c>
      <c r="AB6" s="175" t="s">
        <v>225</v>
      </c>
      <c r="AC6" s="175" t="s">
        <v>225</v>
      </c>
      <c r="AD6" s="175" t="s">
        <v>225</v>
      </c>
      <c r="AE6" s="175" t="s">
        <v>225</v>
      </c>
      <c r="AF6" s="175" t="s">
        <v>225</v>
      </c>
      <c r="AG6" s="175" t="s">
        <v>225</v>
      </c>
      <c r="AH6" s="175" t="s">
        <v>225</v>
      </c>
      <c r="AI6" s="175" t="s">
        <v>225</v>
      </c>
      <c r="AJ6" s="175" t="s">
        <v>225</v>
      </c>
      <c r="AK6" s="175" t="s">
        <v>225</v>
      </c>
      <c r="AL6" s="175" t="s">
        <v>225</v>
      </c>
      <c r="AM6" s="175" t="s">
        <v>225</v>
      </c>
      <c r="AN6" s="175" t="s">
        <v>225</v>
      </c>
      <c r="AO6" s="175" t="s">
        <v>225</v>
      </c>
      <c r="AP6" s="175" t="s">
        <v>225</v>
      </c>
      <c r="AQ6" s="175" t="s">
        <v>225</v>
      </c>
      <c r="AR6" s="175" t="s">
        <v>225</v>
      </c>
      <c r="AS6" s="175" t="s">
        <v>225</v>
      </c>
      <c r="AT6" s="175" t="s">
        <v>225</v>
      </c>
      <c r="AU6" s="175" t="s">
        <v>225</v>
      </c>
      <c r="AV6" s="175" t="s">
        <v>225</v>
      </c>
      <c r="AW6" s="175" t="s">
        <v>225</v>
      </c>
      <c r="AX6" s="175" t="s">
        <v>225</v>
      </c>
      <c r="AY6" s="175" t="s">
        <v>225</v>
      </c>
      <c r="AZ6" s="175" t="s">
        <v>225</v>
      </c>
      <c r="BA6" s="175" t="s">
        <v>225</v>
      </c>
      <c r="BB6" s="175" t="s">
        <v>225</v>
      </c>
      <c r="BC6" s="175" t="s">
        <v>225</v>
      </c>
      <c r="BD6" s="175" t="s">
        <v>225</v>
      </c>
      <c r="BE6" s="175" t="s">
        <v>225</v>
      </c>
      <c r="BF6" s="175" t="s">
        <v>225</v>
      </c>
      <c r="BG6" s="175" t="s">
        <v>225</v>
      </c>
      <c r="BH6" s="175" t="s">
        <v>225</v>
      </c>
      <c r="BI6" s="175" t="s">
        <v>225</v>
      </c>
      <c r="BJ6" s="175" t="s">
        <v>225</v>
      </c>
      <c r="BK6" s="175" t="s">
        <v>225</v>
      </c>
      <c r="BL6" s="175" t="s">
        <v>225</v>
      </c>
    </row>
    <row r="7" spans="1:64">
      <c r="A7" s="302"/>
      <c r="B7" s="267" t="s">
        <v>226</v>
      </c>
      <c r="C7" s="175">
        <v>1</v>
      </c>
      <c r="D7" s="175">
        <v>1</v>
      </c>
      <c r="E7" s="175">
        <v>1</v>
      </c>
      <c r="F7" s="175">
        <v>1</v>
      </c>
      <c r="G7" s="175">
        <v>1</v>
      </c>
      <c r="H7" s="175">
        <v>1</v>
      </c>
      <c r="I7" s="175">
        <v>1</v>
      </c>
      <c r="J7" s="175">
        <v>1</v>
      </c>
      <c r="K7" s="175">
        <v>1</v>
      </c>
      <c r="L7" s="175">
        <v>1</v>
      </c>
      <c r="M7" s="175">
        <v>1</v>
      </c>
      <c r="N7" s="175">
        <v>1</v>
      </c>
      <c r="O7" s="175">
        <v>1</v>
      </c>
      <c r="P7" s="175">
        <v>1</v>
      </c>
      <c r="Q7" s="175">
        <v>1</v>
      </c>
      <c r="R7" s="175">
        <v>1</v>
      </c>
      <c r="S7" s="175">
        <v>1</v>
      </c>
      <c r="T7" s="175">
        <v>1</v>
      </c>
      <c r="U7" s="175">
        <v>1</v>
      </c>
      <c r="V7" s="175">
        <v>1</v>
      </c>
      <c r="W7" s="175">
        <v>0</v>
      </c>
      <c r="X7" s="175">
        <v>0</v>
      </c>
      <c r="Y7" s="175">
        <v>1</v>
      </c>
      <c r="Z7" s="175">
        <v>0</v>
      </c>
      <c r="AA7" s="175">
        <v>0</v>
      </c>
      <c r="AB7" s="175">
        <v>0</v>
      </c>
      <c r="AC7" s="175">
        <v>1</v>
      </c>
      <c r="AD7" s="175">
        <v>1</v>
      </c>
      <c r="AE7" s="175">
        <v>0</v>
      </c>
      <c r="AF7" s="175">
        <v>0</v>
      </c>
      <c r="AG7" s="175">
        <v>1</v>
      </c>
      <c r="AH7" s="175">
        <v>0</v>
      </c>
      <c r="AI7" s="175">
        <v>0</v>
      </c>
      <c r="AJ7" s="175">
        <v>1</v>
      </c>
      <c r="AK7" s="175">
        <v>1</v>
      </c>
      <c r="AL7" s="175">
        <v>0</v>
      </c>
      <c r="AM7" s="175">
        <v>1</v>
      </c>
      <c r="AN7" s="175">
        <v>1</v>
      </c>
      <c r="AO7" s="175">
        <v>1</v>
      </c>
      <c r="AP7" s="175">
        <v>0</v>
      </c>
      <c r="AQ7" s="175">
        <v>1</v>
      </c>
      <c r="AR7" s="175">
        <v>1</v>
      </c>
      <c r="AS7" s="175">
        <v>1</v>
      </c>
      <c r="AT7" s="175">
        <v>1</v>
      </c>
      <c r="AU7" s="175">
        <v>1</v>
      </c>
      <c r="AV7" s="175">
        <v>1</v>
      </c>
      <c r="AW7" s="175">
        <v>0</v>
      </c>
      <c r="AX7" s="175">
        <v>1</v>
      </c>
      <c r="AY7" s="175">
        <v>1</v>
      </c>
      <c r="AZ7" s="175">
        <v>1</v>
      </c>
      <c r="BA7" s="175">
        <v>1</v>
      </c>
      <c r="BB7" s="175">
        <v>0</v>
      </c>
      <c r="BC7" s="175">
        <v>0</v>
      </c>
      <c r="BD7" s="175">
        <v>0</v>
      </c>
      <c r="BE7" s="175">
        <v>0</v>
      </c>
      <c r="BF7" s="175">
        <v>0</v>
      </c>
      <c r="BG7" s="175">
        <v>0</v>
      </c>
      <c r="BH7" s="175">
        <v>1</v>
      </c>
      <c r="BI7" s="175">
        <v>1</v>
      </c>
      <c r="BJ7" s="175">
        <v>1</v>
      </c>
      <c r="BK7" s="175">
        <v>1</v>
      </c>
      <c r="BL7" s="175">
        <v>1</v>
      </c>
    </row>
    <row r="8" spans="1:64">
      <c r="A8" s="302"/>
      <c r="B8" s="267" t="s">
        <v>227</v>
      </c>
      <c r="C8" s="175">
        <v>1</v>
      </c>
      <c r="D8" s="175">
        <v>1</v>
      </c>
      <c r="E8" s="175">
        <v>1</v>
      </c>
      <c r="F8" s="175">
        <v>1</v>
      </c>
      <c r="G8" s="175">
        <v>1</v>
      </c>
      <c r="H8" s="175">
        <v>1</v>
      </c>
      <c r="I8" s="175">
        <v>1</v>
      </c>
      <c r="J8" s="175">
        <v>1</v>
      </c>
      <c r="K8" s="175">
        <v>1</v>
      </c>
      <c r="L8" s="175">
        <v>1</v>
      </c>
      <c r="M8" s="175">
        <v>1</v>
      </c>
      <c r="N8" s="175">
        <v>1</v>
      </c>
      <c r="O8" s="175">
        <v>1</v>
      </c>
      <c r="P8" s="175">
        <v>1</v>
      </c>
      <c r="Q8" s="175">
        <v>1</v>
      </c>
      <c r="R8" s="175">
        <v>1</v>
      </c>
      <c r="S8" s="175">
        <v>1</v>
      </c>
      <c r="T8" s="175">
        <v>1</v>
      </c>
      <c r="U8" s="175">
        <v>1</v>
      </c>
      <c r="V8" s="175">
        <v>0</v>
      </c>
      <c r="W8" s="175">
        <v>1</v>
      </c>
      <c r="X8" s="175">
        <v>1</v>
      </c>
      <c r="Y8" s="175">
        <v>1</v>
      </c>
      <c r="Z8" s="175">
        <v>0</v>
      </c>
      <c r="AA8" s="175">
        <v>0</v>
      </c>
      <c r="AB8" s="175">
        <v>0</v>
      </c>
      <c r="AC8" s="175">
        <v>0</v>
      </c>
      <c r="AD8" s="175">
        <v>1</v>
      </c>
      <c r="AE8" s="175">
        <v>1</v>
      </c>
      <c r="AF8" s="175">
        <v>0</v>
      </c>
      <c r="AG8" s="175">
        <v>1</v>
      </c>
      <c r="AH8" s="175">
        <v>0</v>
      </c>
      <c r="AI8" s="175">
        <v>0</v>
      </c>
      <c r="AJ8" s="175">
        <v>1</v>
      </c>
      <c r="AK8" s="175">
        <v>1</v>
      </c>
      <c r="AL8" s="175">
        <v>1</v>
      </c>
      <c r="AM8" s="175">
        <v>1</v>
      </c>
      <c r="AN8" s="175">
        <v>1</v>
      </c>
      <c r="AO8" s="175">
        <v>1</v>
      </c>
      <c r="AP8" s="175">
        <v>1</v>
      </c>
      <c r="AQ8" s="175">
        <v>1</v>
      </c>
      <c r="AR8" s="175">
        <v>1</v>
      </c>
      <c r="AS8" s="175">
        <v>0</v>
      </c>
      <c r="AT8" s="175">
        <v>0</v>
      </c>
      <c r="AU8" s="175">
        <v>1</v>
      </c>
      <c r="AV8" s="175">
        <v>1</v>
      </c>
      <c r="AW8" s="175">
        <v>1</v>
      </c>
      <c r="AX8" s="175">
        <v>1</v>
      </c>
      <c r="AY8" s="175">
        <v>1</v>
      </c>
      <c r="AZ8" s="175">
        <v>1</v>
      </c>
      <c r="BA8" s="175">
        <v>1</v>
      </c>
      <c r="BB8" s="175">
        <v>1</v>
      </c>
      <c r="BC8" s="175">
        <v>1</v>
      </c>
      <c r="BD8" s="175">
        <v>1</v>
      </c>
      <c r="BE8" s="175">
        <v>0</v>
      </c>
      <c r="BF8" s="175">
        <v>0</v>
      </c>
      <c r="BG8" s="175">
        <v>1</v>
      </c>
      <c r="BH8" s="175">
        <v>1</v>
      </c>
      <c r="BI8" s="175">
        <v>0</v>
      </c>
      <c r="BJ8" s="175">
        <v>0</v>
      </c>
      <c r="BK8" s="175">
        <v>0</v>
      </c>
      <c r="BL8" s="175">
        <v>0</v>
      </c>
    </row>
    <row r="9" spans="1:64">
      <c r="A9" s="302"/>
      <c r="B9" s="267" t="s">
        <v>228</v>
      </c>
      <c r="C9" s="175">
        <v>1</v>
      </c>
      <c r="D9" s="175">
        <v>1</v>
      </c>
      <c r="E9" s="175">
        <v>1</v>
      </c>
      <c r="F9" s="175">
        <v>0</v>
      </c>
      <c r="G9" s="175">
        <v>1</v>
      </c>
      <c r="H9" s="175">
        <v>1</v>
      </c>
      <c r="I9" s="175">
        <v>1</v>
      </c>
      <c r="J9" s="175">
        <v>1</v>
      </c>
      <c r="K9" s="175">
        <v>1</v>
      </c>
      <c r="L9" s="175">
        <v>0</v>
      </c>
      <c r="M9" s="175">
        <v>1</v>
      </c>
      <c r="N9" s="175">
        <v>1</v>
      </c>
      <c r="O9" s="175">
        <v>1</v>
      </c>
      <c r="P9" s="175">
        <v>1</v>
      </c>
      <c r="Q9" s="175">
        <v>1</v>
      </c>
      <c r="R9" s="175">
        <v>1</v>
      </c>
      <c r="S9" s="175">
        <v>1</v>
      </c>
      <c r="T9" s="175">
        <v>0</v>
      </c>
      <c r="U9" s="175">
        <v>0</v>
      </c>
      <c r="V9" s="175">
        <v>0</v>
      </c>
      <c r="W9" s="175">
        <v>0</v>
      </c>
      <c r="X9" s="175">
        <v>0</v>
      </c>
      <c r="Y9" s="175">
        <v>0</v>
      </c>
      <c r="Z9" s="175">
        <v>0</v>
      </c>
      <c r="AA9" s="175">
        <v>0</v>
      </c>
      <c r="AB9" s="175">
        <v>0</v>
      </c>
      <c r="AC9" s="175">
        <v>0</v>
      </c>
      <c r="AD9" s="175">
        <v>0</v>
      </c>
      <c r="AE9" s="175">
        <v>0</v>
      </c>
      <c r="AF9" s="175">
        <v>0</v>
      </c>
      <c r="AG9" s="175">
        <v>0</v>
      </c>
      <c r="AH9" s="175">
        <v>0</v>
      </c>
      <c r="AI9" s="175">
        <v>0</v>
      </c>
      <c r="AJ9" s="175">
        <v>0</v>
      </c>
      <c r="AK9" s="175">
        <v>0</v>
      </c>
      <c r="AL9" s="175">
        <v>0</v>
      </c>
      <c r="AM9" s="175">
        <v>0</v>
      </c>
      <c r="AN9" s="175">
        <v>0</v>
      </c>
      <c r="AO9" s="175">
        <v>0</v>
      </c>
      <c r="AP9" s="175">
        <v>0</v>
      </c>
      <c r="AQ9" s="175">
        <v>0</v>
      </c>
      <c r="AR9" s="175">
        <v>0</v>
      </c>
      <c r="AS9" s="175">
        <v>0</v>
      </c>
      <c r="AT9" s="175">
        <v>0</v>
      </c>
      <c r="AU9" s="175">
        <v>0</v>
      </c>
      <c r="AV9" s="175">
        <v>0</v>
      </c>
      <c r="AW9" s="175">
        <v>0</v>
      </c>
      <c r="AX9" s="175">
        <v>0</v>
      </c>
      <c r="AY9" s="175">
        <v>0</v>
      </c>
      <c r="AZ9" s="175">
        <v>0</v>
      </c>
      <c r="BA9" s="175">
        <v>1</v>
      </c>
      <c r="BB9" s="175">
        <v>1</v>
      </c>
      <c r="BC9" s="175">
        <v>1</v>
      </c>
      <c r="BD9" s="175">
        <v>1</v>
      </c>
      <c r="BE9" s="175">
        <v>1</v>
      </c>
      <c r="BF9" s="175">
        <v>1</v>
      </c>
      <c r="BG9" s="175">
        <v>1</v>
      </c>
      <c r="BH9" s="175">
        <v>1</v>
      </c>
      <c r="BI9" s="175">
        <v>1</v>
      </c>
      <c r="BJ9" s="175">
        <v>1</v>
      </c>
      <c r="BK9" s="175">
        <v>1</v>
      </c>
      <c r="BL9" s="175">
        <v>1</v>
      </c>
    </row>
    <row r="10" spans="1:64">
      <c r="A10" s="302"/>
      <c r="B10" s="267" t="s">
        <v>229</v>
      </c>
      <c r="C10" s="175">
        <v>1</v>
      </c>
      <c r="D10" s="175">
        <v>1</v>
      </c>
      <c r="E10" s="175">
        <v>1</v>
      </c>
      <c r="F10" s="175">
        <v>1</v>
      </c>
      <c r="G10" s="175">
        <v>1</v>
      </c>
      <c r="H10" s="175">
        <v>1</v>
      </c>
      <c r="I10" s="175">
        <v>1</v>
      </c>
      <c r="J10" s="175">
        <v>1</v>
      </c>
      <c r="K10" s="175">
        <v>1</v>
      </c>
      <c r="L10" s="175">
        <v>1</v>
      </c>
      <c r="M10" s="175">
        <v>1</v>
      </c>
      <c r="N10" s="175">
        <v>1</v>
      </c>
      <c r="O10" s="175">
        <v>1</v>
      </c>
      <c r="P10" s="175">
        <v>1</v>
      </c>
      <c r="Q10" s="175">
        <v>1</v>
      </c>
      <c r="R10" s="175">
        <v>1</v>
      </c>
      <c r="S10" s="175">
        <v>1</v>
      </c>
      <c r="T10" s="175">
        <v>1</v>
      </c>
      <c r="U10" s="175">
        <v>1</v>
      </c>
      <c r="V10" s="175">
        <v>1</v>
      </c>
      <c r="W10" s="175">
        <v>1</v>
      </c>
      <c r="X10" s="175">
        <v>1</v>
      </c>
      <c r="Y10" s="175">
        <v>1</v>
      </c>
      <c r="Z10" s="175">
        <v>1</v>
      </c>
      <c r="AA10" s="175">
        <v>1</v>
      </c>
      <c r="AB10" s="175">
        <v>1</v>
      </c>
      <c r="AC10" s="175">
        <v>1</v>
      </c>
      <c r="AD10" s="175">
        <v>1</v>
      </c>
      <c r="AE10" s="175">
        <v>1</v>
      </c>
      <c r="AF10" s="175">
        <v>1</v>
      </c>
      <c r="AG10" s="175">
        <v>1</v>
      </c>
      <c r="AH10" s="175">
        <v>1</v>
      </c>
      <c r="AI10" s="175">
        <v>1</v>
      </c>
      <c r="AJ10" s="175">
        <v>1</v>
      </c>
      <c r="AK10" s="175">
        <v>1</v>
      </c>
      <c r="AL10" s="175">
        <v>0</v>
      </c>
      <c r="AM10" s="175">
        <v>0</v>
      </c>
      <c r="AN10" s="175">
        <v>0</v>
      </c>
      <c r="AO10" s="175">
        <v>1</v>
      </c>
      <c r="AP10" s="175">
        <v>0</v>
      </c>
      <c r="AQ10" s="175">
        <v>0</v>
      </c>
      <c r="AR10" s="175">
        <v>1</v>
      </c>
      <c r="AS10" s="175">
        <v>1</v>
      </c>
      <c r="AT10" s="175">
        <v>1</v>
      </c>
      <c r="AU10" s="175">
        <v>1</v>
      </c>
      <c r="AV10" s="175">
        <v>0</v>
      </c>
      <c r="AW10" s="175">
        <v>0</v>
      </c>
      <c r="AX10" s="175">
        <v>1</v>
      </c>
      <c r="AY10" s="175">
        <v>0</v>
      </c>
      <c r="AZ10" s="175">
        <v>1</v>
      </c>
      <c r="BA10" s="175">
        <v>1</v>
      </c>
      <c r="BB10" s="175">
        <v>1</v>
      </c>
      <c r="BC10" s="175">
        <v>1</v>
      </c>
      <c r="BD10" s="175">
        <v>1</v>
      </c>
      <c r="BE10" s="175">
        <v>1</v>
      </c>
      <c r="BF10" s="175">
        <v>1</v>
      </c>
      <c r="BG10" s="175">
        <v>1</v>
      </c>
      <c r="BH10" s="175">
        <v>0</v>
      </c>
      <c r="BI10" s="175">
        <v>1</v>
      </c>
      <c r="BJ10" s="175">
        <v>1</v>
      </c>
      <c r="BK10" s="175">
        <v>1</v>
      </c>
      <c r="BL10" s="175">
        <v>1</v>
      </c>
    </row>
    <row r="11" spans="1:64">
      <c r="A11" s="302"/>
      <c r="B11" s="267" t="s">
        <v>230</v>
      </c>
      <c r="C11" s="175" t="s">
        <v>225</v>
      </c>
      <c r="D11" s="175" t="s">
        <v>225</v>
      </c>
      <c r="E11" s="175" t="s">
        <v>225</v>
      </c>
      <c r="F11" s="175" t="s">
        <v>225</v>
      </c>
      <c r="G11" s="175" t="s">
        <v>225</v>
      </c>
      <c r="H11" s="175" t="s">
        <v>225</v>
      </c>
      <c r="I11" s="175" t="s">
        <v>225</v>
      </c>
      <c r="J11" s="175" t="s">
        <v>225</v>
      </c>
      <c r="K11" s="175" t="s">
        <v>225</v>
      </c>
      <c r="L11" s="175" t="s">
        <v>225</v>
      </c>
      <c r="M11" s="175" t="s">
        <v>225</v>
      </c>
      <c r="N11" s="175" t="s">
        <v>225</v>
      </c>
      <c r="O11" s="175" t="s">
        <v>225</v>
      </c>
      <c r="P11" s="175" t="s">
        <v>225</v>
      </c>
      <c r="Q11" s="175" t="s">
        <v>225</v>
      </c>
      <c r="R11" s="175" t="s">
        <v>225</v>
      </c>
      <c r="S11" s="175" t="s">
        <v>225</v>
      </c>
      <c r="T11" s="175" t="s">
        <v>225</v>
      </c>
      <c r="U11" s="175" t="s">
        <v>225</v>
      </c>
      <c r="V11" s="175" t="s">
        <v>225</v>
      </c>
      <c r="W11" s="175" t="s">
        <v>225</v>
      </c>
      <c r="X11" s="175" t="s">
        <v>225</v>
      </c>
      <c r="Y11" s="175" t="s">
        <v>225</v>
      </c>
      <c r="Z11" s="175" t="s">
        <v>225</v>
      </c>
      <c r="AA11" s="175" t="s">
        <v>225</v>
      </c>
      <c r="AB11" s="175" t="s">
        <v>225</v>
      </c>
      <c r="AC11" s="175" t="s">
        <v>225</v>
      </c>
      <c r="AD11" s="175" t="s">
        <v>225</v>
      </c>
      <c r="AE11" s="175" t="s">
        <v>225</v>
      </c>
      <c r="AF11" s="175" t="s">
        <v>225</v>
      </c>
      <c r="AG11" s="175" t="s">
        <v>225</v>
      </c>
      <c r="AH11" s="175" t="s">
        <v>225</v>
      </c>
      <c r="AI11" s="175" t="s">
        <v>225</v>
      </c>
      <c r="AJ11" s="175" t="s">
        <v>225</v>
      </c>
      <c r="AK11" s="175" t="s">
        <v>225</v>
      </c>
      <c r="AL11" s="175" t="s">
        <v>225</v>
      </c>
      <c r="AM11" s="175" t="s">
        <v>225</v>
      </c>
      <c r="AN11" s="175" t="s">
        <v>225</v>
      </c>
      <c r="AO11" s="175" t="s">
        <v>225</v>
      </c>
      <c r="AP11" s="175" t="s">
        <v>225</v>
      </c>
      <c r="AQ11" s="175" t="s">
        <v>225</v>
      </c>
      <c r="AR11" s="175" t="s">
        <v>225</v>
      </c>
      <c r="AS11" s="175" t="s">
        <v>225</v>
      </c>
      <c r="AT11" s="175" t="s">
        <v>225</v>
      </c>
      <c r="AU11" s="175" t="s">
        <v>225</v>
      </c>
      <c r="AV11" s="175" t="s">
        <v>225</v>
      </c>
      <c r="AW11" s="175" t="s">
        <v>225</v>
      </c>
      <c r="AX11" s="175" t="s">
        <v>225</v>
      </c>
      <c r="AY11" s="175" t="s">
        <v>225</v>
      </c>
      <c r="AZ11" s="175" t="s">
        <v>225</v>
      </c>
      <c r="BA11" s="175" t="s">
        <v>225</v>
      </c>
      <c r="BB11" s="175"/>
      <c r="BC11" s="175"/>
      <c r="BD11" s="175"/>
      <c r="BE11" s="175"/>
      <c r="BF11" s="175">
        <v>1</v>
      </c>
      <c r="BG11" s="175">
        <v>1</v>
      </c>
      <c r="BH11" s="175">
        <v>1</v>
      </c>
      <c r="BI11" s="175">
        <v>0</v>
      </c>
      <c r="BJ11" s="175">
        <v>1</v>
      </c>
      <c r="BK11" s="175">
        <v>1</v>
      </c>
      <c r="BL11" s="175">
        <v>1</v>
      </c>
    </row>
    <row r="12" spans="1:64">
      <c r="A12" s="302"/>
      <c r="B12" s="267" t="s">
        <v>231</v>
      </c>
      <c r="C12" s="175">
        <v>1</v>
      </c>
      <c r="D12" s="175">
        <v>1</v>
      </c>
      <c r="E12" s="175">
        <v>1</v>
      </c>
      <c r="F12" s="175">
        <v>1</v>
      </c>
      <c r="G12" s="175">
        <v>0</v>
      </c>
      <c r="H12" s="175">
        <v>1</v>
      </c>
      <c r="I12" s="175">
        <v>1</v>
      </c>
      <c r="J12" s="175">
        <v>1</v>
      </c>
      <c r="K12" s="175">
        <v>1</v>
      </c>
      <c r="L12" s="175">
        <v>0</v>
      </c>
      <c r="M12" s="175">
        <v>1</v>
      </c>
      <c r="N12" s="175">
        <v>0</v>
      </c>
      <c r="O12" s="175">
        <v>0</v>
      </c>
      <c r="P12" s="175">
        <v>0</v>
      </c>
      <c r="Q12" s="175">
        <v>0</v>
      </c>
      <c r="R12" s="175">
        <v>1</v>
      </c>
      <c r="S12" s="175">
        <v>1</v>
      </c>
      <c r="T12" s="175">
        <v>0</v>
      </c>
      <c r="U12" s="175">
        <v>0</v>
      </c>
      <c r="V12" s="175">
        <v>0</v>
      </c>
      <c r="W12" s="175">
        <v>0</v>
      </c>
      <c r="X12" s="175">
        <v>1</v>
      </c>
      <c r="Y12" s="175">
        <v>0</v>
      </c>
      <c r="Z12" s="175">
        <v>0</v>
      </c>
      <c r="AA12" s="175">
        <v>0</v>
      </c>
      <c r="AB12" s="175">
        <v>1</v>
      </c>
      <c r="AC12" s="175">
        <v>0</v>
      </c>
      <c r="AD12" s="175">
        <v>0</v>
      </c>
      <c r="AE12" s="175">
        <v>0</v>
      </c>
      <c r="AF12" s="175">
        <v>0</v>
      </c>
      <c r="AG12" s="175">
        <v>0</v>
      </c>
      <c r="AH12" s="175">
        <v>0</v>
      </c>
      <c r="AI12" s="175">
        <v>0</v>
      </c>
      <c r="AJ12" s="175">
        <v>0</v>
      </c>
      <c r="AK12" s="175">
        <v>0</v>
      </c>
      <c r="AL12" s="175">
        <v>0</v>
      </c>
      <c r="AM12" s="175">
        <v>0</v>
      </c>
      <c r="AN12" s="175">
        <v>0</v>
      </c>
      <c r="AO12" s="175">
        <v>0</v>
      </c>
      <c r="AP12" s="175">
        <v>0</v>
      </c>
      <c r="AQ12" s="175">
        <v>0</v>
      </c>
      <c r="AR12" s="175">
        <v>0</v>
      </c>
      <c r="AS12" s="175">
        <v>0</v>
      </c>
      <c r="AT12" s="175">
        <v>0</v>
      </c>
      <c r="AU12" s="175">
        <v>1</v>
      </c>
      <c r="AV12" s="175">
        <v>0</v>
      </c>
      <c r="AW12" s="175">
        <v>1</v>
      </c>
      <c r="AX12" s="175">
        <v>1</v>
      </c>
      <c r="AY12" s="175">
        <v>1</v>
      </c>
      <c r="AZ12" s="175">
        <v>1</v>
      </c>
      <c r="BA12" s="175">
        <v>0</v>
      </c>
      <c r="BB12" s="175">
        <v>0</v>
      </c>
      <c r="BC12" s="175">
        <v>1</v>
      </c>
      <c r="BD12" s="175">
        <v>0</v>
      </c>
      <c r="BE12" s="175">
        <v>0</v>
      </c>
      <c r="BF12" s="175">
        <v>1</v>
      </c>
      <c r="BG12" s="175">
        <v>1</v>
      </c>
      <c r="BH12" s="175">
        <v>1</v>
      </c>
      <c r="BI12" s="175">
        <v>1</v>
      </c>
      <c r="BJ12" s="175">
        <v>1</v>
      </c>
      <c r="BK12" s="175">
        <v>1</v>
      </c>
      <c r="BL12" s="175">
        <v>1</v>
      </c>
    </row>
    <row r="13" spans="1:64" hidden="1">
      <c r="A13" s="302"/>
      <c r="B13" s="267" t="s">
        <v>232</v>
      </c>
      <c r="C13" s="175">
        <v>0</v>
      </c>
      <c r="D13" s="175">
        <v>1</v>
      </c>
      <c r="E13" s="175">
        <v>1</v>
      </c>
      <c r="F13" s="175">
        <v>1</v>
      </c>
      <c r="G13" s="175">
        <v>1</v>
      </c>
      <c r="H13" s="175">
        <v>1</v>
      </c>
      <c r="I13" s="175">
        <v>1</v>
      </c>
      <c r="J13" s="175">
        <v>1</v>
      </c>
      <c r="K13" s="175">
        <v>1</v>
      </c>
      <c r="L13" s="175">
        <v>1</v>
      </c>
      <c r="M13" s="175">
        <v>1</v>
      </c>
      <c r="N13" s="175">
        <v>1</v>
      </c>
      <c r="O13" s="175">
        <v>1</v>
      </c>
      <c r="P13" s="175">
        <v>1</v>
      </c>
      <c r="Q13" s="175">
        <v>1</v>
      </c>
      <c r="R13" s="175">
        <v>1</v>
      </c>
      <c r="S13" s="175">
        <v>1</v>
      </c>
      <c r="T13" s="175">
        <v>1</v>
      </c>
      <c r="U13" s="175">
        <v>1</v>
      </c>
      <c r="V13" s="175">
        <v>1</v>
      </c>
      <c r="W13" s="175">
        <v>1</v>
      </c>
      <c r="X13" s="175">
        <v>1</v>
      </c>
      <c r="Y13" s="175">
        <v>1</v>
      </c>
      <c r="Z13" s="175">
        <v>1</v>
      </c>
      <c r="AA13" s="175">
        <v>1</v>
      </c>
      <c r="AB13" s="175">
        <v>1</v>
      </c>
      <c r="AC13" s="175">
        <v>1</v>
      </c>
      <c r="AD13" s="175">
        <v>1</v>
      </c>
      <c r="AE13" s="175">
        <v>1</v>
      </c>
      <c r="AF13" s="175">
        <v>1</v>
      </c>
      <c r="AG13" s="175">
        <v>1</v>
      </c>
      <c r="AH13" s="175">
        <v>0</v>
      </c>
      <c r="AI13" s="175">
        <v>0</v>
      </c>
      <c r="AJ13" s="175">
        <v>0</v>
      </c>
      <c r="AK13" s="175">
        <v>0</v>
      </c>
      <c r="AL13" s="175">
        <v>0</v>
      </c>
      <c r="AM13" s="175">
        <v>1</v>
      </c>
      <c r="AN13" s="175">
        <v>1</v>
      </c>
      <c r="AO13" s="175">
        <v>1</v>
      </c>
      <c r="AP13" s="175">
        <v>1</v>
      </c>
      <c r="AQ13" s="175" t="s">
        <v>225</v>
      </c>
      <c r="AR13" s="175" t="s">
        <v>225</v>
      </c>
      <c r="AS13" s="175" t="s">
        <v>225</v>
      </c>
      <c r="AT13" s="175" t="s">
        <v>225</v>
      </c>
      <c r="AU13" s="175" t="s">
        <v>225</v>
      </c>
      <c r="AV13" s="175" t="s">
        <v>225</v>
      </c>
      <c r="AW13" s="175" t="s">
        <v>225</v>
      </c>
      <c r="AX13" s="175" t="s">
        <v>225</v>
      </c>
      <c r="AY13" s="175" t="s">
        <v>225</v>
      </c>
      <c r="AZ13" s="175" t="s">
        <v>225</v>
      </c>
      <c r="BA13" s="175" t="s">
        <v>225</v>
      </c>
      <c r="BB13" s="175" t="s">
        <v>225</v>
      </c>
      <c r="BC13" s="175" t="s">
        <v>225</v>
      </c>
      <c r="BD13" s="175" t="s">
        <v>225</v>
      </c>
      <c r="BE13" s="175" t="s">
        <v>225</v>
      </c>
      <c r="BF13" s="175" t="s">
        <v>225</v>
      </c>
      <c r="BG13" s="175" t="s">
        <v>225</v>
      </c>
      <c r="BH13" s="175" t="s">
        <v>225</v>
      </c>
      <c r="BI13" s="175" t="s">
        <v>225</v>
      </c>
      <c r="BJ13" s="175" t="s">
        <v>225</v>
      </c>
      <c r="BK13" s="175" t="s">
        <v>225</v>
      </c>
      <c r="BL13" s="175" t="s">
        <v>225</v>
      </c>
    </row>
    <row r="14" spans="1:64">
      <c r="A14" s="302"/>
      <c r="B14" s="267" t="s">
        <v>233</v>
      </c>
      <c r="C14" s="175" t="s">
        <v>225</v>
      </c>
      <c r="D14" s="175" t="s">
        <v>225</v>
      </c>
      <c r="E14" s="175" t="s">
        <v>225</v>
      </c>
      <c r="F14" s="175" t="s">
        <v>225</v>
      </c>
      <c r="G14" s="175" t="s">
        <v>225</v>
      </c>
      <c r="H14" s="175" t="s">
        <v>225</v>
      </c>
      <c r="I14" s="175" t="s">
        <v>225</v>
      </c>
      <c r="J14" s="175" t="s">
        <v>225</v>
      </c>
      <c r="K14" s="175" t="s">
        <v>225</v>
      </c>
      <c r="L14" s="175" t="s">
        <v>225</v>
      </c>
      <c r="M14" s="175" t="s">
        <v>225</v>
      </c>
      <c r="N14" s="175" t="s">
        <v>225</v>
      </c>
      <c r="O14" s="175" t="s">
        <v>225</v>
      </c>
      <c r="P14" s="175" t="s">
        <v>225</v>
      </c>
      <c r="Q14" s="175" t="s">
        <v>225</v>
      </c>
      <c r="R14" s="175" t="s">
        <v>225</v>
      </c>
      <c r="S14" s="175" t="s">
        <v>225</v>
      </c>
      <c r="T14" s="175" t="s">
        <v>225</v>
      </c>
      <c r="U14" s="175" t="s">
        <v>225</v>
      </c>
      <c r="V14" s="175" t="s">
        <v>225</v>
      </c>
      <c r="W14" s="175">
        <v>1</v>
      </c>
      <c r="X14" s="175">
        <v>1</v>
      </c>
      <c r="Y14" s="175">
        <v>1</v>
      </c>
      <c r="Z14" s="175">
        <v>1</v>
      </c>
      <c r="AA14" s="175">
        <v>1</v>
      </c>
      <c r="AB14" s="175">
        <v>1</v>
      </c>
      <c r="AC14" s="175">
        <v>0</v>
      </c>
      <c r="AD14" s="175">
        <v>1</v>
      </c>
      <c r="AE14" s="175">
        <v>1</v>
      </c>
      <c r="AF14" s="175">
        <v>1</v>
      </c>
      <c r="AG14" s="175">
        <v>1</v>
      </c>
      <c r="AH14" s="175">
        <v>0</v>
      </c>
      <c r="AI14" s="175">
        <v>0</v>
      </c>
      <c r="AJ14" s="175">
        <v>0</v>
      </c>
      <c r="AK14" s="175">
        <v>0</v>
      </c>
      <c r="AL14" s="175">
        <v>1</v>
      </c>
      <c r="AM14" s="175">
        <v>0</v>
      </c>
      <c r="AN14" s="175">
        <v>0</v>
      </c>
      <c r="AO14" s="175">
        <v>0</v>
      </c>
      <c r="AP14" s="175">
        <v>1</v>
      </c>
      <c r="AQ14" s="175">
        <v>1</v>
      </c>
      <c r="AR14" s="175">
        <v>1</v>
      </c>
      <c r="AS14" s="175">
        <v>1</v>
      </c>
      <c r="AT14" s="175">
        <v>1</v>
      </c>
      <c r="AU14" s="175">
        <v>0</v>
      </c>
      <c r="AV14" s="175">
        <v>1</v>
      </c>
      <c r="AW14" s="175">
        <v>1</v>
      </c>
      <c r="AX14" s="175">
        <v>1</v>
      </c>
      <c r="AY14" s="175">
        <v>0</v>
      </c>
      <c r="AZ14" s="175">
        <v>0</v>
      </c>
      <c r="BA14" s="175">
        <v>1</v>
      </c>
      <c r="BB14" s="175">
        <v>1</v>
      </c>
      <c r="BC14" s="175">
        <v>1</v>
      </c>
      <c r="BD14" s="175">
        <v>1</v>
      </c>
      <c r="BE14" s="175">
        <v>1</v>
      </c>
      <c r="BF14" s="175">
        <v>1</v>
      </c>
      <c r="BG14" s="175">
        <v>1</v>
      </c>
      <c r="BH14" s="175">
        <v>1</v>
      </c>
      <c r="BI14" s="175">
        <v>1</v>
      </c>
      <c r="BJ14" s="175">
        <v>1</v>
      </c>
      <c r="BK14" s="175">
        <v>1</v>
      </c>
      <c r="BL14" s="175">
        <v>1</v>
      </c>
    </row>
    <row r="15" spans="1:64" hidden="1">
      <c r="A15" s="302"/>
      <c r="B15" s="267" t="s">
        <v>234</v>
      </c>
      <c r="C15" s="175">
        <v>1</v>
      </c>
      <c r="D15" s="175">
        <v>1</v>
      </c>
      <c r="E15" s="175">
        <v>0</v>
      </c>
      <c r="F15" s="175">
        <v>1</v>
      </c>
      <c r="G15" s="175">
        <v>1</v>
      </c>
      <c r="H15" s="175">
        <v>0</v>
      </c>
      <c r="I15" s="175">
        <v>1</v>
      </c>
      <c r="J15" s="175">
        <v>1</v>
      </c>
      <c r="K15" s="175">
        <v>0</v>
      </c>
      <c r="L15" s="175">
        <v>1</v>
      </c>
      <c r="M15" s="175">
        <v>0</v>
      </c>
      <c r="N15" s="175">
        <v>1</v>
      </c>
      <c r="O15" s="175">
        <v>0</v>
      </c>
      <c r="P15" s="175">
        <v>1</v>
      </c>
      <c r="Q15" s="175">
        <v>0</v>
      </c>
      <c r="R15" s="175">
        <v>1</v>
      </c>
      <c r="S15" s="175">
        <v>1</v>
      </c>
      <c r="T15" s="175">
        <v>1</v>
      </c>
      <c r="U15" s="175">
        <v>1</v>
      </c>
      <c r="V15" s="175">
        <v>1</v>
      </c>
      <c r="W15" s="175">
        <v>1</v>
      </c>
      <c r="X15" s="175">
        <v>1</v>
      </c>
      <c r="Y15" s="175">
        <v>0</v>
      </c>
      <c r="Z15" s="175">
        <v>1</v>
      </c>
      <c r="AA15" s="175">
        <v>1</v>
      </c>
      <c r="AB15" s="175">
        <v>1</v>
      </c>
      <c r="AC15" s="175">
        <v>0</v>
      </c>
      <c r="AD15" s="175">
        <v>0</v>
      </c>
      <c r="AE15" s="175">
        <v>0</v>
      </c>
      <c r="AF15" s="175">
        <v>0</v>
      </c>
      <c r="AG15" s="175">
        <v>1</v>
      </c>
      <c r="AH15" s="175">
        <v>1</v>
      </c>
      <c r="AI15" s="175">
        <v>1</v>
      </c>
      <c r="AJ15" s="175" t="s">
        <v>225</v>
      </c>
      <c r="AK15" s="175" t="s">
        <v>225</v>
      </c>
      <c r="AL15" s="175" t="s">
        <v>225</v>
      </c>
      <c r="AM15" s="175" t="s">
        <v>225</v>
      </c>
      <c r="AN15" s="175" t="s">
        <v>225</v>
      </c>
      <c r="AO15" s="175" t="s">
        <v>225</v>
      </c>
      <c r="AP15" s="175" t="s">
        <v>225</v>
      </c>
      <c r="AQ15" s="175" t="s">
        <v>225</v>
      </c>
      <c r="AR15" s="175" t="s">
        <v>225</v>
      </c>
      <c r="AS15" s="175" t="s">
        <v>225</v>
      </c>
      <c r="AT15" s="175" t="s">
        <v>225</v>
      </c>
      <c r="AU15" s="175" t="s">
        <v>225</v>
      </c>
      <c r="AV15" s="175" t="s">
        <v>225</v>
      </c>
      <c r="AW15" s="175" t="s">
        <v>225</v>
      </c>
      <c r="AX15" s="175" t="s">
        <v>225</v>
      </c>
      <c r="AY15" s="175" t="s">
        <v>225</v>
      </c>
      <c r="AZ15" s="175" t="s">
        <v>225</v>
      </c>
      <c r="BA15" s="175" t="s">
        <v>225</v>
      </c>
      <c r="BB15" s="175" t="s">
        <v>225</v>
      </c>
      <c r="BC15" s="175" t="s">
        <v>225</v>
      </c>
      <c r="BD15" s="175" t="s">
        <v>225</v>
      </c>
      <c r="BE15" s="175" t="s">
        <v>225</v>
      </c>
      <c r="BF15" s="175" t="s">
        <v>225</v>
      </c>
      <c r="BG15" s="175" t="s">
        <v>225</v>
      </c>
      <c r="BH15" s="175" t="s">
        <v>225</v>
      </c>
      <c r="BI15" s="175" t="s">
        <v>225</v>
      </c>
      <c r="BJ15" s="175" t="s">
        <v>225</v>
      </c>
      <c r="BK15" s="175" t="s">
        <v>225</v>
      </c>
      <c r="BL15" s="175" t="s">
        <v>225</v>
      </c>
    </row>
    <row r="16" spans="1:64">
      <c r="A16" s="302"/>
      <c r="B16" s="267" t="s">
        <v>235</v>
      </c>
      <c r="C16" s="175" t="s">
        <v>225</v>
      </c>
      <c r="D16" s="175" t="s">
        <v>225</v>
      </c>
      <c r="E16" s="175" t="s">
        <v>225</v>
      </c>
      <c r="F16" s="175" t="s">
        <v>225</v>
      </c>
      <c r="G16" s="175" t="s">
        <v>225</v>
      </c>
      <c r="H16" s="175" t="s">
        <v>225</v>
      </c>
      <c r="I16" s="175" t="s">
        <v>225</v>
      </c>
      <c r="J16" s="175" t="s">
        <v>225</v>
      </c>
      <c r="K16" s="175" t="s">
        <v>225</v>
      </c>
      <c r="L16" s="175" t="s">
        <v>225</v>
      </c>
      <c r="M16" s="175" t="s">
        <v>225</v>
      </c>
      <c r="N16" s="175" t="s">
        <v>225</v>
      </c>
      <c r="O16" s="175" t="s">
        <v>225</v>
      </c>
      <c r="P16" s="175" t="s">
        <v>225</v>
      </c>
      <c r="Q16" s="175" t="s">
        <v>225</v>
      </c>
      <c r="R16" s="175" t="s">
        <v>225</v>
      </c>
      <c r="S16" s="175" t="s">
        <v>225</v>
      </c>
      <c r="T16" s="175" t="s">
        <v>225</v>
      </c>
      <c r="U16" s="175" t="s">
        <v>225</v>
      </c>
      <c r="V16" s="175" t="s">
        <v>225</v>
      </c>
      <c r="W16" s="175" t="s">
        <v>225</v>
      </c>
      <c r="X16" s="175" t="s">
        <v>225</v>
      </c>
      <c r="Y16" s="175" t="s">
        <v>225</v>
      </c>
      <c r="Z16" s="175" t="s">
        <v>225</v>
      </c>
      <c r="AA16" s="175" t="s">
        <v>225</v>
      </c>
      <c r="AB16" s="175" t="s">
        <v>225</v>
      </c>
      <c r="AC16" s="175" t="s">
        <v>225</v>
      </c>
      <c r="AD16" s="175" t="s">
        <v>225</v>
      </c>
      <c r="AE16" s="175" t="s">
        <v>225</v>
      </c>
      <c r="AF16" s="175" t="s">
        <v>225</v>
      </c>
      <c r="AG16" s="175" t="s">
        <v>225</v>
      </c>
      <c r="AH16" s="175" t="s">
        <v>225</v>
      </c>
      <c r="AI16" s="175" t="s">
        <v>225</v>
      </c>
      <c r="AJ16" s="175" t="s">
        <v>225</v>
      </c>
      <c r="AK16" s="175" t="s">
        <v>225</v>
      </c>
      <c r="AL16" s="175" t="s">
        <v>225</v>
      </c>
      <c r="AM16" s="175" t="s">
        <v>225</v>
      </c>
      <c r="AN16" s="175" t="s">
        <v>225</v>
      </c>
      <c r="AO16" s="175" t="s">
        <v>225</v>
      </c>
      <c r="AP16" s="175" t="s">
        <v>225</v>
      </c>
      <c r="AQ16" s="175" t="s">
        <v>225</v>
      </c>
      <c r="AR16" s="175" t="s">
        <v>225</v>
      </c>
      <c r="AS16" s="175" t="s">
        <v>225</v>
      </c>
      <c r="AT16" s="175" t="s">
        <v>225</v>
      </c>
      <c r="AU16" s="175">
        <v>1</v>
      </c>
      <c r="AV16" s="175">
        <v>1</v>
      </c>
      <c r="AW16" s="175">
        <v>1</v>
      </c>
      <c r="AX16" s="175">
        <v>0</v>
      </c>
      <c r="AY16" s="175">
        <v>0</v>
      </c>
      <c r="AZ16" s="175">
        <v>1</v>
      </c>
      <c r="BA16" s="175">
        <v>1</v>
      </c>
      <c r="BB16" s="175">
        <v>1</v>
      </c>
      <c r="BC16" s="175">
        <v>0</v>
      </c>
      <c r="BD16" s="175">
        <v>1</v>
      </c>
      <c r="BE16" s="175">
        <v>1</v>
      </c>
      <c r="BF16" s="175">
        <v>1</v>
      </c>
      <c r="BG16" s="175">
        <v>1</v>
      </c>
      <c r="BH16" s="175">
        <v>1</v>
      </c>
      <c r="BI16" s="175">
        <v>1</v>
      </c>
      <c r="BJ16" s="175">
        <v>1</v>
      </c>
      <c r="BK16" s="175">
        <v>1</v>
      </c>
      <c r="BL16" s="175">
        <v>1</v>
      </c>
    </row>
    <row r="17" spans="1:64">
      <c r="A17" s="302"/>
      <c r="B17" s="267" t="s">
        <v>236</v>
      </c>
      <c r="C17" s="175">
        <v>1</v>
      </c>
      <c r="D17" s="175">
        <v>1</v>
      </c>
      <c r="E17" s="175">
        <v>1</v>
      </c>
      <c r="F17" s="175">
        <v>1</v>
      </c>
      <c r="G17" s="175">
        <v>1</v>
      </c>
      <c r="H17" s="175">
        <v>1</v>
      </c>
      <c r="I17" s="175">
        <v>1</v>
      </c>
      <c r="J17" s="175">
        <v>1</v>
      </c>
      <c r="K17" s="175">
        <v>1</v>
      </c>
      <c r="L17" s="175">
        <v>1</v>
      </c>
      <c r="M17" s="175">
        <v>1</v>
      </c>
      <c r="N17" s="175">
        <v>1</v>
      </c>
      <c r="O17" s="175">
        <v>1</v>
      </c>
      <c r="P17" s="175">
        <v>1</v>
      </c>
      <c r="Q17" s="175">
        <v>1</v>
      </c>
      <c r="R17" s="175">
        <v>1</v>
      </c>
      <c r="S17" s="175">
        <v>1</v>
      </c>
      <c r="T17" s="175">
        <v>1</v>
      </c>
      <c r="U17" s="175">
        <v>1</v>
      </c>
      <c r="V17" s="175">
        <v>1</v>
      </c>
      <c r="W17" s="175">
        <v>1</v>
      </c>
      <c r="X17" s="175">
        <v>1</v>
      </c>
      <c r="Y17" s="175">
        <v>0</v>
      </c>
      <c r="Z17" s="175">
        <v>1</v>
      </c>
      <c r="AA17" s="175">
        <v>1</v>
      </c>
      <c r="AB17" s="175">
        <v>1</v>
      </c>
      <c r="AC17" s="175">
        <v>0</v>
      </c>
      <c r="AD17" s="175">
        <v>1</v>
      </c>
      <c r="AE17" s="175">
        <v>0</v>
      </c>
      <c r="AF17" s="175">
        <v>1</v>
      </c>
      <c r="AG17" s="175">
        <v>1</v>
      </c>
      <c r="AH17" s="175">
        <v>1</v>
      </c>
      <c r="AI17" s="175">
        <v>1</v>
      </c>
      <c r="AJ17" s="175">
        <v>0</v>
      </c>
      <c r="AK17" s="175">
        <v>1</v>
      </c>
      <c r="AL17" s="175">
        <v>1</v>
      </c>
      <c r="AM17" s="175">
        <v>0</v>
      </c>
      <c r="AN17" s="175">
        <v>0</v>
      </c>
      <c r="AO17" s="175">
        <v>1</v>
      </c>
      <c r="AP17" s="175">
        <v>0</v>
      </c>
      <c r="AQ17" s="175">
        <v>0</v>
      </c>
      <c r="AR17" s="175">
        <v>0</v>
      </c>
      <c r="AS17" s="175">
        <v>1</v>
      </c>
      <c r="AT17" s="175">
        <v>1</v>
      </c>
      <c r="AU17" s="175">
        <v>1</v>
      </c>
      <c r="AV17" s="175">
        <v>1</v>
      </c>
      <c r="AW17" s="175">
        <v>1</v>
      </c>
      <c r="AX17" s="175">
        <v>1</v>
      </c>
      <c r="AY17" s="175">
        <v>0</v>
      </c>
      <c r="AZ17" s="175">
        <v>1</v>
      </c>
      <c r="BA17" s="175">
        <v>1</v>
      </c>
      <c r="BB17" s="175">
        <v>1</v>
      </c>
      <c r="BC17" s="175">
        <v>1</v>
      </c>
      <c r="BD17" s="175">
        <v>1</v>
      </c>
      <c r="BE17" s="175">
        <v>1</v>
      </c>
      <c r="BF17" s="175">
        <v>1</v>
      </c>
      <c r="BG17" s="175">
        <v>1</v>
      </c>
      <c r="BH17" s="175">
        <v>1</v>
      </c>
      <c r="BI17" s="175">
        <v>1</v>
      </c>
      <c r="BJ17" s="175">
        <v>1</v>
      </c>
      <c r="BK17" s="175">
        <v>1</v>
      </c>
      <c r="BL17" s="175">
        <v>1</v>
      </c>
    </row>
    <row r="18" spans="1:64">
      <c r="A18" s="302"/>
      <c r="B18" s="267" t="s">
        <v>237</v>
      </c>
      <c r="C18" s="175">
        <v>1</v>
      </c>
      <c r="D18" s="175">
        <v>1</v>
      </c>
      <c r="E18" s="175">
        <v>1</v>
      </c>
      <c r="F18" s="175">
        <v>1</v>
      </c>
      <c r="G18" s="175">
        <v>1</v>
      </c>
      <c r="H18" s="175">
        <v>1</v>
      </c>
      <c r="I18" s="175">
        <v>1</v>
      </c>
      <c r="J18" s="175">
        <v>1</v>
      </c>
      <c r="K18" s="175">
        <v>1</v>
      </c>
      <c r="L18" s="175">
        <v>1</v>
      </c>
      <c r="M18" s="175">
        <v>1</v>
      </c>
      <c r="N18" s="175">
        <v>1</v>
      </c>
      <c r="O18" s="175">
        <v>1</v>
      </c>
      <c r="P18" s="175">
        <v>1</v>
      </c>
      <c r="Q18" s="175">
        <v>1</v>
      </c>
      <c r="R18" s="175">
        <v>1</v>
      </c>
      <c r="S18" s="175">
        <v>1</v>
      </c>
      <c r="T18" s="175">
        <v>1</v>
      </c>
      <c r="U18" s="175">
        <v>1</v>
      </c>
      <c r="V18" s="175">
        <v>1</v>
      </c>
      <c r="W18" s="175">
        <v>1</v>
      </c>
      <c r="X18" s="175">
        <v>1</v>
      </c>
      <c r="Y18" s="175">
        <v>1</v>
      </c>
      <c r="Z18" s="175">
        <v>1</v>
      </c>
      <c r="AA18" s="175">
        <v>0</v>
      </c>
      <c r="AB18" s="175">
        <v>1</v>
      </c>
      <c r="AC18" s="175">
        <v>1</v>
      </c>
      <c r="AD18" s="175">
        <v>1</v>
      </c>
      <c r="AE18" s="175">
        <v>1</v>
      </c>
      <c r="AF18" s="175">
        <v>1</v>
      </c>
      <c r="AG18" s="175">
        <v>1</v>
      </c>
      <c r="AH18" s="175">
        <v>1</v>
      </c>
      <c r="AI18" s="175">
        <v>1</v>
      </c>
      <c r="AJ18" s="175">
        <v>1</v>
      </c>
      <c r="AK18" s="175">
        <v>1</v>
      </c>
      <c r="AL18" s="175">
        <v>0</v>
      </c>
      <c r="AM18" s="175">
        <v>0</v>
      </c>
      <c r="AN18" s="175">
        <v>0</v>
      </c>
      <c r="AO18" s="175">
        <v>1</v>
      </c>
      <c r="AP18" s="175">
        <v>1</v>
      </c>
      <c r="AQ18" s="175">
        <v>1</v>
      </c>
      <c r="AR18" s="175">
        <v>0</v>
      </c>
      <c r="AS18" s="175">
        <v>0</v>
      </c>
      <c r="AT18" s="175">
        <v>0</v>
      </c>
      <c r="AU18" s="175">
        <v>0</v>
      </c>
      <c r="AV18" s="175">
        <v>0</v>
      </c>
      <c r="AW18" s="175">
        <v>0</v>
      </c>
      <c r="AX18" s="175">
        <v>0</v>
      </c>
      <c r="AY18" s="175">
        <v>0</v>
      </c>
      <c r="AZ18" s="175">
        <v>0</v>
      </c>
      <c r="BA18" s="175">
        <v>1</v>
      </c>
      <c r="BB18" s="175">
        <v>0</v>
      </c>
      <c r="BC18" s="175">
        <v>0</v>
      </c>
      <c r="BD18" s="175">
        <v>0</v>
      </c>
      <c r="BE18" s="175">
        <v>0</v>
      </c>
      <c r="BF18" s="175">
        <v>0</v>
      </c>
      <c r="BG18" s="175">
        <v>0</v>
      </c>
      <c r="BH18" s="175">
        <v>1</v>
      </c>
      <c r="BI18" s="175">
        <v>0</v>
      </c>
      <c r="BJ18" s="175">
        <v>0</v>
      </c>
      <c r="BK18" s="175">
        <v>0</v>
      </c>
      <c r="BL18" s="175">
        <v>1</v>
      </c>
    </row>
    <row r="19" spans="1:64" hidden="1">
      <c r="A19" s="302"/>
      <c r="B19" s="267" t="s">
        <v>238</v>
      </c>
      <c r="C19" s="175">
        <v>1</v>
      </c>
      <c r="D19" s="175">
        <v>1</v>
      </c>
      <c r="E19" s="175">
        <v>1</v>
      </c>
      <c r="F19" s="175">
        <v>1</v>
      </c>
      <c r="G19" s="175">
        <v>1</v>
      </c>
      <c r="H19" s="175">
        <v>1</v>
      </c>
      <c r="I19" s="175">
        <v>1</v>
      </c>
      <c r="J19" s="175">
        <v>1</v>
      </c>
      <c r="K19" s="175">
        <v>1</v>
      </c>
      <c r="L19" s="175">
        <v>1</v>
      </c>
      <c r="M19" s="175">
        <v>1</v>
      </c>
      <c r="N19" s="175">
        <v>1</v>
      </c>
      <c r="O19" s="175">
        <v>1</v>
      </c>
      <c r="P19" s="175">
        <v>1</v>
      </c>
      <c r="Q19" s="175">
        <v>1</v>
      </c>
      <c r="R19" s="175">
        <v>1</v>
      </c>
      <c r="S19" s="175">
        <v>1</v>
      </c>
      <c r="T19" s="175">
        <v>1</v>
      </c>
      <c r="U19" s="175">
        <v>1</v>
      </c>
      <c r="V19" s="175">
        <v>0</v>
      </c>
      <c r="W19" s="175">
        <v>0</v>
      </c>
      <c r="X19" s="175">
        <v>1</v>
      </c>
      <c r="Y19" s="175" t="s">
        <v>225</v>
      </c>
      <c r="Z19" s="175" t="s">
        <v>225</v>
      </c>
      <c r="AA19" s="175" t="s">
        <v>225</v>
      </c>
      <c r="AB19" s="175" t="s">
        <v>225</v>
      </c>
      <c r="AC19" s="175" t="s">
        <v>225</v>
      </c>
      <c r="AD19" s="175" t="s">
        <v>225</v>
      </c>
      <c r="AE19" s="175" t="s">
        <v>225</v>
      </c>
      <c r="AF19" s="175" t="s">
        <v>225</v>
      </c>
      <c r="AG19" s="175" t="s">
        <v>225</v>
      </c>
      <c r="AH19" s="175" t="s">
        <v>225</v>
      </c>
      <c r="AI19" s="175" t="s">
        <v>225</v>
      </c>
      <c r="AJ19" s="175" t="s">
        <v>225</v>
      </c>
      <c r="AK19" s="175" t="s">
        <v>225</v>
      </c>
      <c r="AL19" s="175" t="s">
        <v>225</v>
      </c>
      <c r="AM19" s="175" t="s">
        <v>225</v>
      </c>
      <c r="AN19" s="175" t="s">
        <v>225</v>
      </c>
      <c r="AO19" s="175" t="s">
        <v>225</v>
      </c>
      <c r="AP19" s="175" t="s">
        <v>225</v>
      </c>
      <c r="AQ19" s="175" t="s">
        <v>225</v>
      </c>
      <c r="AR19" s="175" t="s">
        <v>225</v>
      </c>
      <c r="AS19" s="175" t="s">
        <v>225</v>
      </c>
      <c r="AT19" s="175" t="s">
        <v>225</v>
      </c>
      <c r="AU19" s="175" t="s">
        <v>225</v>
      </c>
      <c r="AV19" s="175" t="s">
        <v>225</v>
      </c>
      <c r="AW19" s="175" t="s">
        <v>225</v>
      </c>
      <c r="AX19" s="175" t="s">
        <v>225</v>
      </c>
      <c r="AY19" s="175" t="s">
        <v>225</v>
      </c>
      <c r="AZ19" s="175" t="s">
        <v>225</v>
      </c>
      <c r="BA19" s="175" t="s">
        <v>225</v>
      </c>
      <c r="BB19" s="175" t="s">
        <v>225</v>
      </c>
      <c r="BC19" s="175" t="s">
        <v>225</v>
      </c>
      <c r="BD19" s="175" t="s">
        <v>225</v>
      </c>
      <c r="BE19" s="175" t="s">
        <v>225</v>
      </c>
      <c r="BF19" s="175" t="s">
        <v>225</v>
      </c>
      <c r="BG19" s="175" t="s">
        <v>225</v>
      </c>
      <c r="BH19" s="175" t="s">
        <v>225</v>
      </c>
      <c r="BI19" s="175" t="s">
        <v>225</v>
      </c>
      <c r="BJ19" s="175" t="s">
        <v>225</v>
      </c>
      <c r="BK19" s="175" t="s">
        <v>225</v>
      </c>
      <c r="BL19" s="175" t="s">
        <v>225</v>
      </c>
    </row>
    <row r="20" spans="1:64">
      <c r="A20" s="302"/>
      <c r="B20" s="267" t="s">
        <v>239</v>
      </c>
      <c r="C20" s="175">
        <v>1</v>
      </c>
      <c r="D20" s="175">
        <v>1</v>
      </c>
      <c r="E20" s="175">
        <v>1</v>
      </c>
      <c r="F20" s="175">
        <v>1</v>
      </c>
      <c r="G20" s="175">
        <v>1</v>
      </c>
      <c r="H20" s="175">
        <v>1</v>
      </c>
      <c r="I20" s="175">
        <v>1</v>
      </c>
      <c r="J20" s="175">
        <v>0</v>
      </c>
      <c r="K20" s="175">
        <v>1</v>
      </c>
      <c r="L20" s="175">
        <v>1</v>
      </c>
      <c r="M20" s="175">
        <v>1</v>
      </c>
      <c r="N20" s="175">
        <v>1</v>
      </c>
      <c r="O20" s="175">
        <v>0</v>
      </c>
      <c r="P20" s="175">
        <v>1</v>
      </c>
      <c r="Q20" s="175">
        <v>1</v>
      </c>
      <c r="R20" s="175">
        <v>1</v>
      </c>
      <c r="S20" s="175">
        <v>1</v>
      </c>
      <c r="T20" s="175">
        <v>1</v>
      </c>
      <c r="U20" s="175">
        <v>1</v>
      </c>
      <c r="V20" s="175">
        <v>1</v>
      </c>
      <c r="W20" s="175">
        <v>1</v>
      </c>
      <c r="X20" s="175">
        <v>1</v>
      </c>
      <c r="Y20" s="175">
        <v>1</v>
      </c>
      <c r="Z20" s="175">
        <v>1</v>
      </c>
      <c r="AA20" s="175">
        <v>1</v>
      </c>
      <c r="AB20" s="175">
        <v>1</v>
      </c>
      <c r="AC20" s="175">
        <v>1</v>
      </c>
      <c r="AD20" s="175">
        <v>1</v>
      </c>
      <c r="AE20" s="175">
        <v>1</v>
      </c>
      <c r="AF20" s="175">
        <v>1</v>
      </c>
      <c r="AG20" s="175">
        <v>1</v>
      </c>
      <c r="AH20" s="175">
        <v>1</v>
      </c>
      <c r="AI20" s="175">
        <v>1</v>
      </c>
      <c r="AJ20" s="175">
        <v>1</v>
      </c>
      <c r="AK20" s="175">
        <v>1</v>
      </c>
      <c r="AL20" s="175">
        <v>0</v>
      </c>
      <c r="AM20" s="175">
        <v>1</v>
      </c>
      <c r="AN20" s="175">
        <v>1</v>
      </c>
      <c r="AO20" s="175">
        <v>0</v>
      </c>
      <c r="AP20" s="175">
        <v>0</v>
      </c>
      <c r="AQ20" s="175">
        <v>1</v>
      </c>
      <c r="AR20" s="175">
        <v>1</v>
      </c>
      <c r="AS20" s="175">
        <v>0</v>
      </c>
      <c r="AT20" s="175">
        <v>1</v>
      </c>
      <c r="AU20" s="175">
        <v>0</v>
      </c>
      <c r="AV20" s="175">
        <v>0</v>
      </c>
      <c r="AW20" s="175">
        <v>0</v>
      </c>
      <c r="AX20" s="175">
        <v>0</v>
      </c>
      <c r="AY20" s="175">
        <v>0</v>
      </c>
      <c r="AZ20" s="175">
        <v>1</v>
      </c>
      <c r="BA20" s="175">
        <v>0</v>
      </c>
      <c r="BB20" s="175">
        <v>1</v>
      </c>
      <c r="BC20" s="175">
        <v>0</v>
      </c>
      <c r="BD20" s="175">
        <v>1</v>
      </c>
      <c r="BE20" s="175">
        <v>1</v>
      </c>
      <c r="BF20" s="175">
        <v>1</v>
      </c>
      <c r="BG20" s="175">
        <v>1</v>
      </c>
      <c r="BH20" s="175">
        <v>1</v>
      </c>
      <c r="BI20" s="175">
        <v>1</v>
      </c>
      <c r="BJ20" s="175">
        <v>1</v>
      </c>
      <c r="BK20" s="175">
        <v>1</v>
      </c>
      <c r="BL20" s="175">
        <v>1</v>
      </c>
    </row>
    <row r="21" spans="1:64">
      <c r="A21" s="302"/>
      <c r="B21" s="267" t="s">
        <v>240</v>
      </c>
      <c r="C21" s="175" t="s">
        <v>225</v>
      </c>
      <c r="D21" s="175" t="s">
        <v>225</v>
      </c>
      <c r="E21" s="175" t="s">
        <v>225</v>
      </c>
      <c r="F21" s="175" t="s">
        <v>225</v>
      </c>
      <c r="G21" s="175" t="s">
        <v>225</v>
      </c>
      <c r="H21" s="175" t="s">
        <v>225</v>
      </c>
      <c r="I21" s="175" t="s">
        <v>225</v>
      </c>
      <c r="J21" s="175" t="s">
        <v>225</v>
      </c>
      <c r="K21" s="175" t="s">
        <v>225</v>
      </c>
      <c r="L21" s="175" t="s">
        <v>225</v>
      </c>
      <c r="M21" s="175">
        <v>1</v>
      </c>
      <c r="N21" s="175">
        <v>1</v>
      </c>
      <c r="O21" s="175">
        <v>1</v>
      </c>
      <c r="P21" s="175">
        <v>1</v>
      </c>
      <c r="Q21" s="175">
        <v>0</v>
      </c>
      <c r="R21" s="175">
        <v>1</v>
      </c>
      <c r="S21" s="175">
        <v>1</v>
      </c>
      <c r="T21" s="175">
        <v>1</v>
      </c>
      <c r="U21" s="175">
        <v>1</v>
      </c>
      <c r="V21" s="175">
        <v>1</v>
      </c>
      <c r="W21" s="175">
        <v>1</v>
      </c>
      <c r="X21" s="175">
        <v>1</v>
      </c>
      <c r="Y21" s="175">
        <v>0</v>
      </c>
      <c r="Z21" s="175">
        <v>0</v>
      </c>
      <c r="AA21" s="175">
        <v>0</v>
      </c>
      <c r="AB21" s="175">
        <v>1</v>
      </c>
      <c r="AC21" s="175">
        <v>1</v>
      </c>
      <c r="AD21" s="175">
        <v>0</v>
      </c>
      <c r="AE21" s="175">
        <v>1</v>
      </c>
      <c r="AF21" s="175">
        <v>1</v>
      </c>
      <c r="AG21" s="175">
        <v>0</v>
      </c>
      <c r="AH21" s="175">
        <v>1</v>
      </c>
      <c r="AI21" s="175">
        <v>0</v>
      </c>
      <c r="AJ21" s="175">
        <v>1</v>
      </c>
      <c r="AK21" s="175">
        <v>1</v>
      </c>
      <c r="AL21" s="175">
        <v>1</v>
      </c>
      <c r="AM21" s="175">
        <v>0</v>
      </c>
      <c r="AN21" s="175">
        <v>0</v>
      </c>
      <c r="AO21" s="175">
        <v>0</v>
      </c>
      <c r="AP21" s="175">
        <v>1</v>
      </c>
      <c r="AQ21" s="175">
        <v>1</v>
      </c>
      <c r="AR21" s="175">
        <v>1</v>
      </c>
      <c r="AS21" s="175">
        <v>1</v>
      </c>
      <c r="AT21" s="175">
        <v>1</v>
      </c>
      <c r="AU21" s="175">
        <v>1</v>
      </c>
      <c r="AV21" s="175">
        <v>0</v>
      </c>
      <c r="AW21" s="175">
        <v>0</v>
      </c>
      <c r="AX21" s="175">
        <v>1</v>
      </c>
      <c r="AY21" s="175">
        <v>0</v>
      </c>
      <c r="AZ21" s="175">
        <v>0</v>
      </c>
      <c r="BA21" s="175">
        <v>1</v>
      </c>
      <c r="BB21" s="175">
        <v>1</v>
      </c>
      <c r="BC21" s="175">
        <v>0</v>
      </c>
      <c r="BD21" s="175">
        <v>0</v>
      </c>
      <c r="BE21" s="175">
        <v>0</v>
      </c>
      <c r="BF21" s="175">
        <v>1</v>
      </c>
      <c r="BG21" s="175">
        <v>0</v>
      </c>
      <c r="BH21" s="175">
        <v>0</v>
      </c>
      <c r="BI21" s="175">
        <v>0</v>
      </c>
      <c r="BJ21" s="175">
        <v>1</v>
      </c>
      <c r="BK21" s="175">
        <v>1</v>
      </c>
      <c r="BL21" s="175">
        <v>0</v>
      </c>
    </row>
    <row r="22" spans="1:64">
      <c r="A22" s="302"/>
      <c r="B22" s="267" t="s">
        <v>241</v>
      </c>
      <c r="C22" s="175" t="s">
        <v>225</v>
      </c>
      <c r="D22" s="175" t="s">
        <v>225</v>
      </c>
      <c r="E22" s="175" t="s">
        <v>225</v>
      </c>
      <c r="F22" s="175" t="s">
        <v>225</v>
      </c>
      <c r="G22" s="175" t="s">
        <v>225</v>
      </c>
      <c r="H22" s="175" t="s">
        <v>225</v>
      </c>
      <c r="I22" s="175" t="s">
        <v>225</v>
      </c>
      <c r="J22" s="175" t="s">
        <v>225</v>
      </c>
      <c r="K22" s="175">
        <v>1</v>
      </c>
      <c r="L22" s="175">
        <v>1</v>
      </c>
      <c r="M22" s="175">
        <v>1</v>
      </c>
      <c r="N22" s="175">
        <v>1</v>
      </c>
      <c r="O22" s="175">
        <v>1</v>
      </c>
      <c r="P22" s="175">
        <v>1</v>
      </c>
      <c r="Q22" s="175">
        <v>1</v>
      </c>
      <c r="R22" s="175">
        <v>1</v>
      </c>
      <c r="S22" s="175">
        <v>1</v>
      </c>
      <c r="T22" s="175">
        <v>1</v>
      </c>
      <c r="U22" s="175">
        <v>1</v>
      </c>
      <c r="V22" s="175">
        <v>0</v>
      </c>
      <c r="W22" s="175">
        <v>1</v>
      </c>
      <c r="X22" s="175">
        <v>0</v>
      </c>
      <c r="Y22" s="175">
        <v>0</v>
      </c>
      <c r="Z22" s="175">
        <v>1</v>
      </c>
      <c r="AA22" s="175">
        <v>1</v>
      </c>
      <c r="AB22" s="175">
        <v>1</v>
      </c>
      <c r="AC22" s="175">
        <v>1</v>
      </c>
      <c r="AD22" s="175">
        <v>1</v>
      </c>
      <c r="AE22" s="175">
        <v>0</v>
      </c>
      <c r="AF22" s="175">
        <v>1</v>
      </c>
      <c r="AG22" s="175">
        <v>1</v>
      </c>
      <c r="AH22" s="175">
        <v>1</v>
      </c>
      <c r="AI22" s="175">
        <v>1</v>
      </c>
      <c r="AJ22" s="175">
        <v>1</v>
      </c>
      <c r="AK22" s="175">
        <v>1</v>
      </c>
      <c r="AL22" s="175">
        <v>1</v>
      </c>
      <c r="AM22" s="175">
        <v>1</v>
      </c>
      <c r="AN22" s="175">
        <v>1</v>
      </c>
      <c r="AO22" s="175">
        <v>0</v>
      </c>
      <c r="AP22" s="175">
        <v>1</v>
      </c>
      <c r="AQ22" s="175">
        <v>0</v>
      </c>
      <c r="AR22" s="175">
        <v>1</v>
      </c>
      <c r="AS22" s="175">
        <v>0</v>
      </c>
      <c r="AT22" s="175">
        <v>0</v>
      </c>
      <c r="AU22" s="175">
        <v>1</v>
      </c>
      <c r="AV22" s="175">
        <v>0</v>
      </c>
      <c r="AW22" s="175">
        <v>1</v>
      </c>
      <c r="AX22" s="175">
        <v>1</v>
      </c>
      <c r="AY22" s="175">
        <v>1</v>
      </c>
      <c r="AZ22" s="175">
        <v>1</v>
      </c>
      <c r="BA22" s="175">
        <v>1</v>
      </c>
      <c r="BB22" s="175">
        <v>0</v>
      </c>
      <c r="BC22" s="175">
        <v>0</v>
      </c>
      <c r="BD22" s="175">
        <v>0</v>
      </c>
      <c r="BE22" s="175">
        <v>0</v>
      </c>
      <c r="BF22" s="175">
        <v>1</v>
      </c>
      <c r="BG22" s="175">
        <v>1</v>
      </c>
      <c r="BH22" s="175">
        <v>1</v>
      </c>
      <c r="BI22" s="175">
        <v>1</v>
      </c>
      <c r="BJ22" s="175">
        <v>1</v>
      </c>
      <c r="BK22" s="175">
        <v>1</v>
      </c>
      <c r="BL22" s="175">
        <v>1</v>
      </c>
    </row>
    <row r="23" spans="1:64">
      <c r="A23" s="302"/>
      <c r="B23" s="267" t="s">
        <v>242</v>
      </c>
      <c r="C23" s="175">
        <v>1</v>
      </c>
      <c r="D23" s="175">
        <v>1</v>
      </c>
      <c r="E23" s="175">
        <v>1</v>
      </c>
      <c r="F23" s="175">
        <v>1</v>
      </c>
      <c r="G23" s="175">
        <v>1</v>
      </c>
      <c r="H23" s="175">
        <v>1</v>
      </c>
      <c r="I23" s="175">
        <v>1</v>
      </c>
      <c r="J23" s="175">
        <v>1</v>
      </c>
      <c r="K23" s="175">
        <v>1</v>
      </c>
      <c r="L23" s="175">
        <v>1</v>
      </c>
      <c r="M23" s="175">
        <v>1</v>
      </c>
      <c r="N23" s="175">
        <v>1</v>
      </c>
      <c r="O23" s="175">
        <v>1</v>
      </c>
      <c r="P23" s="175">
        <v>1</v>
      </c>
      <c r="Q23" s="175">
        <v>1</v>
      </c>
      <c r="R23" s="175">
        <v>1</v>
      </c>
      <c r="S23" s="175">
        <v>1</v>
      </c>
      <c r="T23" s="175">
        <v>1</v>
      </c>
      <c r="U23" s="175">
        <v>1</v>
      </c>
      <c r="V23" s="175">
        <v>1</v>
      </c>
      <c r="W23" s="175">
        <v>1</v>
      </c>
      <c r="X23" s="175">
        <v>1</v>
      </c>
      <c r="Y23" s="175">
        <v>1</v>
      </c>
      <c r="Z23" s="175">
        <v>0</v>
      </c>
      <c r="AA23" s="175">
        <v>1</v>
      </c>
      <c r="AB23" s="175">
        <v>1</v>
      </c>
      <c r="AC23" s="175">
        <v>1</v>
      </c>
      <c r="AD23" s="175">
        <v>0</v>
      </c>
      <c r="AE23" s="175">
        <v>1</v>
      </c>
      <c r="AF23" s="175">
        <v>1</v>
      </c>
      <c r="AG23" s="175">
        <v>1</v>
      </c>
      <c r="AH23" s="175">
        <v>1</v>
      </c>
      <c r="AI23" s="175">
        <v>1</v>
      </c>
      <c r="AJ23" s="175">
        <v>1</v>
      </c>
      <c r="AK23" s="175">
        <v>1</v>
      </c>
      <c r="AL23" s="175">
        <v>1</v>
      </c>
      <c r="AM23" s="175">
        <v>1</v>
      </c>
      <c r="AN23" s="175">
        <v>1</v>
      </c>
      <c r="AO23" s="175">
        <v>1</v>
      </c>
      <c r="AP23" s="175">
        <v>1</v>
      </c>
      <c r="AQ23" s="175">
        <v>1</v>
      </c>
      <c r="AR23" s="175">
        <v>1</v>
      </c>
      <c r="AS23" s="175">
        <v>1</v>
      </c>
      <c r="AT23" s="175">
        <v>0</v>
      </c>
      <c r="AU23" s="175">
        <v>1</v>
      </c>
      <c r="AV23" s="175">
        <v>1</v>
      </c>
      <c r="AW23" s="175">
        <v>1</v>
      </c>
      <c r="AX23" s="175">
        <v>1</v>
      </c>
      <c r="AY23" s="175">
        <v>1</v>
      </c>
      <c r="AZ23" s="175">
        <v>1</v>
      </c>
      <c r="BA23" s="175">
        <v>1</v>
      </c>
      <c r="BB23" s="175">
        <v>1</v>
      </c>
      <c r="BC23" s="175">
        <v>1</v>
      </c>
      <c r="BD23" s="175">
        <v>1</v>
      </c>
      <c r="BE23" s="175">
        <v>1</v>
      </c>
      <c r="BF23" s="175">
        <v>1</v>
      </c>
      <c r="BG23" s="175">
        <v>1</v>
      </c>
      <c r="BH23" s="175">
        <v>1</v>
      </c>
      <c r="BI23" s="175">
        <v>1</v>
      </c>
      <c r="BJ23" s="175">
        <v>1</v>
      </c>
      <c r="BK23" s="175">
        <v>1</v>
      </c>
      <c r="BL23" s="175">
        <v>1</v>
      </c>
    </row>
    <row r="24" spans="1:64">
      <c r="A24" s="302"/>
      <c r="B24" s="267" t="s">
        <v>243</v>
      </c>
      <c r="C24" s="175" t="s">
        <v>225</v>
      </c>
      <c r="D24" s="175" t="s">
        <v>225</v>
      </c>
      <c r="E24" s="175" t="s">
        <v>225</v>
      </c>
      <c r="F24" s="175" t="s">
        <v>225</v>
      </c>
      <c r="G24" s="175" t="s">
        <v>225</v>
      </c>
      <c r="H24" s="175" t="s">
        <v>225</v>
      </c>
      <c r="I24" s="175" t="s">
        <v>225</v>
      </c>
      <c r="J24" s="175" t="s">
        <v>225</v>
      </c>
      <c r="K24" s="175" t="s">
        <v>225</v>
      </c>
      <c r="L24" s="175" t="s">
        <v>225</v>
      </c>
      <c r="M24" s="175" t="s">
        <v>225</v>
      </c>
      <c r="N24" s="175" t="s">
        <v>225</v>
      </c>
      <c r="O24" s="175" t="s">
        <v>225</v>
      </c>
      <c r="P24" s="175" t="s">
        <v>225</v>
      </c>
      <c r="Q24" s="175" t="s">
        <v>225</v>
      </c>
      <c r="R24" s="175" t="s">
        <v>225</v>
      </c>
      <c r="S24" s="175" t="s">
        <v>225</v>
      </c>
      <c r="T24" s="175" t="s">
        <v>225</v>
      </c>
      <c r="U24" s="175" t="s">
        <v>225</v>
      </c>
      <c r="V24" s="175" t="s">
        <v>225</v>
      </c>
      <c r="W24" s="175" t="s">
        <v>225</v>
      </c>
      <c r="X24" s="175" t="s">
        <v>225</v>
      </c>
      <c r="Y24" s="175" t="s">
        <v>225</v>
      </c>
      <c r="Z24" s="175" t="s">
        <v>225</v>
      </c>
      <c r="AA24" s="175" t="s">
        <v>225</v>
      </c>
      <c r="AB24" s="175" t="s">
        <v>225</v>
      </c>
      <c r="AC24" s="175" t="s">
        <v>225</v>
      </c>
      <c r="AD24" s="175" t="s">
        <v>225</v>
      </c>
      <c r="AE24" s="175" t="s">
        <v>225</v>
      </c>
      <c r="AF24" s="175" t="s">
        <v>225</v>
      </c>
      <c r="AG24" s="175" t="s">
        <v>225</v>
      </c>
      <c r="AH24" s="175" t="s">
        <v>225</v>
      </c>
      <c r="AI24" s="175" t="s">
        <v>225</v>
      </c>
      <c r="AJ24" s="175">
        <v>0</v>
      </c>
      <c r="AK24" s="175">
        <v>0</v>
      </c>
      <c r="AL24" s="175">
        <v>0</v>
      </c>
      <c r="AM24" s="175">
        <v>0</v>
      </c>
      <c r="AN24" s="175">
        <v>0</v>
      </c>
      <c r="AO24" s="175">
        <v>0</v>
      </c>
      <c r="AP24" s="175">
        <v>0</v>
      </c>
      <c r="AQ24" s="175">
        <v>0</v>
      </c>
      <c r="AR24" s="175">
        <v>0</v>
      </c>
      <c r="AS24" s="175">
        <v>0</v>
      </c>
      <c r="AT24" s="175">
        <v>0</v>
      </c>
      <c r="AU24" s="175">
        <v>0</v>
      </c>
      <c r="AV24" s="175">
        <v>0</v>
      </c>
      <c r="AW24" s="175">
        <v>0</v>
      </c>
      <c r="AX24" s="175">
        <v>0</v>
      </c>
      <c r="AY24" s="175">
        <v>0</v>
      </c>
      <c r="AZ24" s="175">
        <v>0</v>
      </c>
      <c r="BA24" s="175">
        <v>1</v>
      </c>
      <c r="BB24" s="175">
        <v>0</v>
      </c>
      <c r="BC24" s="175">
        <v>1</v>
      </c>
      <c r="BD24" s="175">
        <v>1</v>
      </c>
      <c r="BE24" s="175">
        <v>0</v>
      </c>
      <c r="BF24" s="175">
        <v>0</v>
      </c>
      <c r="BG24" s="175">
        <v>1</v>
      </c>
      <c r="BH24" s="175">
        <v>1</v>
      </c>
      <c r="BI24" s="175">
        <v>0</v>
      </c>
      <c r="BJ24" s="175">
        <v>1</v>
      </c>
      <c r="BK24" s="175">
        <v>0</v>
      </c>
      <c r="BL24" s="175">
        <v>0</v>
      </c>
    </row>
    <row r="25" spans="1:64">
      <c r="A25" s="302"/>
      <c r="B25" s="267" t="s">
        <v>244</v>
      </c>
      <c r="C25" s="175" t="s">
        <v>225</v>
      </c>
      <c r="D25" s="175" t="s">
        <v>225</v>
      </c>
      <c r="E25" s="175" t="s">
        <v>225</v>
      </c>
      <c r="F25" s="175" t="s">
        <v>225</v>
      </c>
      <c r="G25" s="175" t="s">
        <v>225</v>
      </c>
      <c r="H25" s="175" t="s">
        <v>225</v>
      </c>
      <c r="I25" s="175" t="s">
        <v>225</v>
      </c>
      <c r="J25" s="175" t="s">
        <v>225</v>
      </c>
      <c r="K25" s="175" t="s">
        <v>225</v>
      </c>
      <c r="L25" s="175" t="s">
        <v>225</v>
      </c>
      <c r="M25" s="175" t="s">
        <v>225</v>
      </c>
      <c r="N25" s="175" t="s">
        <v>225</v>
      </c>
      <c r="O25" s="175" t="s">
        <v>225</v>
      </c>
      <c r="P25" s="175" t="s">
        <v>225</v>
      </c>
      <c r="Q25" s="175" t="s">
        <v>225</v>
      </c>
      <c r="R25" s="175" t="s">
        <v>225</v>
      </c>
      <c r="S25" s="175" t="s">
        <v>225</v>
      </c>
      <c r="T25" s="175" t="s">
        <v>225</v>
      </c>
      <c r="U25" s="175" t="s">
        <v>225</v>
      </c>
      <c r="V25" s="175" t="s">
        <v>225</v>
      </c>
      <c r="W25" s="175" t="s">
        <v>225</v>
      </c>
      <c r="X25" s="175" t="s">
        <v>225</v>
      </c>
      <c r="Y25" s="175" t="s">
        <v>225</v>
      </c>
      <c r="Z25" s="175" t="s">
        <v>225</v>
      </c>
      <c r="AA25" s="175">
        <v>0</v>
      </c>
      <c r="AB25" s="175">
        <v>0</v>
      </c>
      <c r="AC25" s="175">
        <v>0</v>
      </c>
      <c r="AD25" s="175">
        <v>0</v>
      </c>
      <c r="AE25" s="175">
        <v>0</v>
      </c>
      <c r="AF25" s="175">
        <v>1</v>
      </c>
      <c r="AG25" s="175">
        <v>0</v>
      </c>
      <c r="AH25" s="175">
        <v>1</v>
      </c>
      <c r="AI25" s="175">
        <v>1</v>
      </c>
      <c r="AJ25" s="175">
        <v>0</v>
      </c>
      <c r="AK25" s="175">
        <v>1</v>
      </c>
      <c r="AL25" s="175">
        <v>0</v>
      </c>
      <c r="AM25" s="175">
        <v>1</v>
      </c>
      <c r="AN25" s="175">
        <v>1</v>
      </c>
      <c r="AO25" s="175">
        <v>0</v>
      </c>
      <c r="AP25" s="175">
        <v>0</v>
      </c>
      <c r="AQ25" s="175">
        <v>0</v>
      </c>
      <c r="AR25" s="175">
        <v>0</v>
      </c>
      <c r="AS25" s="175">
        <v>0</v>
      </c>
      <c r="AT25" s="175">
        <v>1</v>
      </c>
      <c r="AU25" s="175">
        <v>0</v>
      </c>
      <c r="AV25" s="175">
        <v>0</v>
      </c>
      <c r="AW25" s="175">
        <v>0</v>
      </c>
      <c r="AX25" s="175">
        <v>0</v>
      </c>
      <c r="AY25" s="175">
        <v>0</v>
      </c>
      <c r="AZ25" s="175">
        <v>1</v>
      </c>
      <c r="BA25" s="175">
        <v>1</v>
      </c>
      <c r="BB25" s="175">
        <v>0</v>
      </c>
      <c r="BC25" s="175">
        <v>0</v>
      </c>
      <c r="BD25" s="175">
        <v>0</v>
      </c>
      <c r="BE25" s="175">
        <v>0</v>
      </c>
      <c r="BF25" s="175">
        <v>0</v>
      </c>
      <c r="BG25" s="175">
        <v>1</v>
      </c>
      <c r="BH25" s="175">
        <v>1</v>
      </c>
      <c r="BI25" s="175">
        <v>1</v>
      </c>
      <c r="BJ25" s="175">
        <v>1</v>
      </c>
      <c r="BK25" s="175">
        <v>1</v>
      </c>
      <c r="BL25" s="175">
        <v>1</v>
      </c>
    </row>
    <row r="26" spans="1:64">
      <c r="A26" s="302"/>
      <c r="B26" s="267" t="s">
        <v>245</v>
      </c>
      <c r="C26" s="175" t="s">
        <v>225</v>
      </c>
      <c r="D26" s="175" t="s">
        <v>225</v>
      </c>
      <c r="E26" s="175" t="s">
        <v>225</v>
      </c>
      <c r="F26" s="175" t="s">
        <v>225</v>
      </c>
      <c r="G26" s="175" t="s">
        <v>225</v>
      </c>
      <c r="H26" s="175" t="s">
        <v>225</v>
      </c>
      <c r="I26" s="175" t="s">
        <v>225</v>
      </c>
      <c r="J26" s="175" t="s">
        <v>225</v>
      </c>
      <c r="K26" s="175" t="s">
        <v>225</v>
      </c>
      <c r="L26" s="175" t="s">
        <v>225</v>
      </c>
      <c r="M26" s="175">
        <v>1</v>
      </c>
      <c r="N26" s="175">
        <v>1</v>
      </c>
      <c r="O26" s="175">
        <v>1</v>
      </c>
      <c r="P26" s="175">
        <v>1</v>
      </c>
      <c r="Q26" s="175">
        <v>1</v>
      </c>
      <c r="R26" s="175">
        <v>1</v>
      </c>
      <c r="S26" s="175">
        <v>1</v>
      </c>
      <c r="T26" s="175">
        <v>0</v>
      </c>
      <c r="U26" s="175">
        <v>1</v>
      </c>
      <c r="V26" s="175">
        <v>1</v>
      </c>
      <c r="W26" s="175">
        <v>1</v>
      </c>
      <c r="X26" s="175">
        <v>1</v>
      </c>
      <c r="Y26" s="175">
        <v>1</v>
      </c>
      <c r="Z26" s="175">
        <v>0</v>
      </c>
      <c r="AA26" s="175">
        <v>1</v>
      </c>
      <c r="AB26" s="175">
        <v>1</v>
      </c>
      <c r="AC26" s="175">
        <v>1</v>
      </c>
      <c r="AD26" s="175">
        <v>0</v>
      </c>
      <c r="AE26" s="175">
        <v>0</v>
      </c>
      <c r="AF26" s="175">
        <v>1</v>
      </c>
      <c r="AG26" s="175">
        <v>0</v>
      </c>
      <c r="AH26" s="175">
        <v>1</v>
      </c>
      <c r="AI26" s="175">
        <v>1</v>
      </c>
      <c r="AJ26" s="175">
        <v>1</v>
      </c>
      <c r="AK26" s="175">
        <v>1</v>
      </c>
      <c r="AL26" s="175">
        <v>0</v>
      </c>
      <c r="AM26" s="175">
        <v>1</v>
      </c>
      <c r="AN26" s="175">
        <v>1</v>
      </c>
      <c r="AO26" s="175">
        <v>0</v>
      </c>
      <c r="AP26" s="175">
        <v>1</v>
      </c>
      <c r="AQ26" s="175">
        <v>1</v>
      </c>
      <c r="AR26" s="175">
        <v>1</v>
      </c>
      <c r="AS26" s="175">
        <v>1</v>
      </c>
      <c r="AT26" s="175">
        <v>0</v>
      </c>
      <c r="AU26" s="175">
        <v>1</v>
      </c>
      <c r="AV26" s="175">
        <v>1</v>
      </c>
      <c r="AW26" s="175">
        <v>0</v>
      </c>
      <c r="AX26" s="175">
        <v>0</v>
      </c>
      <c r="AY26" s="175">
        <v>0</v>
      </c>
      <c r="AZ26" s="175">
        <v>0</v>
      </c>
      <c r="BA26" s="175">
        <v>0</v>
      </c>
      <c r="BB26" s="175">
        <v>1</v>
      </c>
      <c r="BC26" s="175">
        <v>0</v>
      </c>
      <c r="BD26" s="175">
        <v>0</v>
      </c>
      <c r="BE26" s="175">
        <v>0</v>
      </c>
      <c r="BF26" s="175">
        <v>0</v>
      </c>
      <c r="BG26" s="175">
        <v>0</v>
      </c>
      <c r="BH26" s="175">
        <v>0</v>
      </c>
      <c r="BI26" s="175">
        <v>0</v>
      </c>
      <c r="BJ26" s="175">
        <v>0</v>
      </c>
      <c r="BK26" s="175">
        <v>0</v>
      </c>
      <c r="BL26" s="175">
        <v>1</v>
      </c>
    </row>
    <row r="27" spans="1:64">
      <c r="A27" s="302"/>
      <c r="B27" s="267" t="s">
        <v>246</v>
      </c>
      <c r="C27" s="175">
        <v>1</v>
      </c>
      <c r="D27" s="175">
        <v>1</v>
      </c>
      <c r="E27" s="175">
        <v>1</v>
      </c>
      <c r="F27" s="175">
        <v>0</v>
      </c>
      <c r="G27" s="175">
        <v>1</v>
      </c>
      <c r="H27" s="175">
        <v>1</v>
      </c>
      <c r="I27" s="175">
        <v>1</v>
      </c>
      <c r="J27" s="175">
        <v>0</v>
      </c>
      <c r="K27" s="175">
        <v>0</v>
      </c>
      <c r="L27" s="175">
        <v>0</v>
      </c>
      <c r="M27" s="175">
        <v>0</v>
      </c>
      <c r="N27" s="175">
        <v>0</v>
      </c>
      <c r="O27" s="175">
        <v>1</v>
      </c>
      <c r="P27" s="175">
        <v>0</v>
      </c>
      <c r="Q27" s="175">
        <v>0</v>
      </c>
      <c r="R27" s="175">
        <v>1</v>
      </c>
      <c r="S27" s="175">
        <v>1</v>
      </c>
      <c r="T27" s="175">
        <v>1</v>
      </c>
      <c r="U27" s="175">
        <v>1</v>
      </c>
      <c r="V27" s="175">
        <v>1</v>
      </c>
      <c r="W27" s="175">
        <v>1</v>
      </c>
      <c r="X27" s="175">
        <v>1</v>
      </c>
      <c r="Y27" s="175">
        <v>1</v>
      </c>
      <c r="Z27" s="175">
        <v>1</v>
      </c>
      <c r="AA27" s="175">
        <v>1</v>
      </c>
      <c r="AB27" s="175">
        <v>1</v>
      </c>
      <c r="AC27" s="175">
        <v>1</v>
      </c>
      <c r="AD27" s="175">
        <v>1</v>
      </c>
      <c r="AE27" s="175">
        <v>1</v>
      </c>
      <c r="AF27" s="175">
        <v>0</v>
      </c>
      <c r="AG27" s="175">
        <v>0</v>
      </c>
      <c r="AH27" s="175">
        <v>0</v>
      </c>
      <c r="AI27" s="175">
        <v>0</v>
      </c>
      <c r="AJ27" s="175">
        <v>1</v>
      </c>
      <c r="AK27" s="175">
        <v>1</v>
      </c>
      <c r="AL27" s="175">
        <v>0</v>
      </c>
      <c r="AM27" s="175">
        <v>0</v>
      </c>
      <c r="AN27" s="175">
        <v>0</v>
      </c>
      <c r="AO27" s="175">
        <v>0</v>
      </c>
      <c r="AP27" s="175">
        <v>0</v>
      </c>
      <c r="AQ27" s="175">
        <v>0</v>
      </c>
      <c r="AR27" s="175">
        <v>0</v>
      </c>
      <c r="AS27" s="175">
        <v>0</v>
      </c>
      <c r="AT27" s="175">
        <v>0</v>
      </c>
      <c r="AU27" s="175">
        <v>0</v>
      </c>
      <c r="AV27" s="175">
        <v>0</v>
      </c>
      <c r="AW27" s="175">
        <v>0</v>
      </c>
      <c r="AX27" s="175">
        <v>0</v>
      </c>
      <c r="AY27" s="175">
        <v>0</v>
      </c>
      <c r="AZ27" s="175">
        <v>0</v>
      </c>
      <c r="BA27" s="175">
        <v>1</v>
      </c>
      <c r="BB27" s="175">
        <v>0</v>
      </c>
      <c r="BC27" s="175">
        <v>1</v>
      </c>
      <c r="BD27" s="175">
        <v>1</v>
      </c>
      <c r="BE27" s="175">
        <v>1</v>
      </c>
      <c r="BF27" s="175">
        <v>1</v>
      </c>
      <c r="BG27" s="175">
        <v>1</v>
      </c>
      <c r="BH27" s="175">
        <v>1</v>
      </c>
      <c r="BI27" s="175">
        <v>1</v>
      </c>
      <c r="BJ27" s="175">
        <v>1</v>
      </c>
      <c r="BK27" s="175">
        <v>1</v>
      </c>
      <c r="BL27" s="175">
        <v>1</v>
      </c>
    </row>
    <row r="28" spans="1:64">
      <c r="A28" s="302"/>
      <c r="B28" s="267" t="s">
        <v>247</v>
      </c>
      <c r="C28" s="175" t="s">
        <v>225</v>
      </c>
      <c r="D28" s="175" t="s">
        <v>225</v>
      </c>
      <c r="E28" s="175" t="s">
        <v>225</v>
      </c>
      <c r="F28" s="175" t="s">
        <v>225</v>
      </c>
      <c r="G28" s="175" t="s">
        <v>225</v>
      </c>
      <c r="H28" s="175" t="s">
        <v>225</v>
      </c>
      <c r="I28" s="175" t="s">
        <v>225</v>
      </c>
      <c r="J28" s="175" t="s">
        <v>225</v>
      </c>
      <c r="K28" s="175" t="s">
        <v>225</v>
      </c>
      <c r="L28" s="175" t="s">
        <v>225</v>
      </c>
      <c r="M28" s="175" t="s">
        <v>225</v>
      </c>
      <c r="N28" s="175" t="s">
        <v>225</v>
      </c>
      <c r="O28" s="175" t="s">
        <v>225</v>
      </c>
      <c r="P28" s="175" t="s">
        <v>225</v>
      </c>
      <c r="Q28" s="175" t="s">
        <v>225</v>
      </c>
      <c r="R28" s="175" t="s">
        <v>225</v>
      </c>
      <c r="S28" s="175" t="s">
        <v>225</v>
      </c>
      <c r="T28" s="175" t="s">
        <v>225</v>
      </c>
      <c r="U28" s="175" t="s">
        <v>225</v>
      </c>
      <c r="V28" s="175" t="s">
        <v>225</v>
      </c>
      <c r="W28" s="175">
        <v>1</v>
      </c>
      <c r="X28" s="175">
        <v>0</v>
      </c>
      <c r="Y28" s="175">
        <v>0</v>
      </c>
      <c r="Z28" s="175">
        <v>0</v>
      </c>
      <c r="AA28" s="175">
        <v>0</v>
      </c>
      <c r="AB28" s="175">
        <v>1</v>
      </c>
      <c r="AC28" s="175">
        <v>1</v>
      </c>
      <c r="AD28" s="175">
        <v>1</v>
      </c>
      <c r="AE28" s="175">
        <v>1</v>
      </c>
      <c r="AF28" s="175">
        <v>0</v>
      </c>
      <c r="AG28" s="175">
        <v>0</v>
      </c>
      <c r="AH28" s="175">
        <v>0</v>
      </c>
      <c r="AI28" s="175">
        <v>0</v>
      </c>
      <c r="AJ28" s="175">
        <v>0</v>
      </c>
      <c r="AK28" s="175">
        <v>0</v>
      </c>
      <c r="AL28" s="175">
        <v>0</v>
      </c>
      <c r="AM28" s="175">
        <v>0</v>
      </c>
      <c r="AN28" s="175">
        <v>0</v>
      </c>
      <c r="AO28" s="175">
        <v>1</v>
      </c>
      <c r="AP28" s="175">
        <v>1</v>
      </c>
      <c r="AQ28" s="175">
        <v>1</v>
      </c>
      <c r="AR28" s="175">
        <v>0</v>
      </c>
      <c r="AS28" s="175">
        <v>1</v>
      </c>
      <c r="AT28" s="175">
        <v>1</v>
      </c>
      <c r="AU28" s="175">
        <v>1</v>
      </c>
      <c r="AV28" s="175">
        <v>1</v>
      </c>
      <c r="AW28" s="175">
        <v>0</v>
      </c>
      <c r="AX28" s="175">
        <v>0</v>
      </c>
      <c r="AY28" s="175">
        <v>1</v>
      </c>
      <c r="AZ28" s="175">
        <v>1</v>
      </c>
      <c r="BA28" s="175">
        <v>0</v>
      </c>
      <c r="BB28" s="175">
        <v>1</v>
      </c>
      <c r="BC28" s="175">
        <v>1</v>
      </c>
      <c r="BD28" s="175">
        <v>0</v>
      </c>
      <c r="BE28" s="175">
        <v>0</v>
      </c>
      <c r="BF28" s="175">
        <v>0</v>
      </c>
      <c r="BG28" s="175">
        <v>0</v>
      </c>
      <c r="BH28" s="175">
        <v>0</v>
      </c>
      <c r="BI28" s="175">
        <v>0</v>
      </c>
      <c r="BJ28" s="175">
        <v>0</v>
      </c>
      <c r="BK28" s="175">
        <v>0</v>
      </c>
      <c r="BL28" s="175">
        <v>0</v>
      </c>
    </row>
    <row r="29" spans="1:64">
      <c r="A29" s="302"/>
      <c r="B29" s="267" t="s">
        <v>248</v>
      </c>
      <c r="C29" s="175" t="s">
        <v>225</v>
      </c>
      <c r="D29" s="175" t="s">
        <v>225</v>
      </c>
      <c r="E29" s="175" t="s">
        <v>225</v>
      </c>
      <c r="F29" s="175" t="s">
        <v>225</v>
      </c>
      <c r="G29" s="175" t="s">
        <v>225</v>
      </c>
      <c r="H29" s="175" t="s">
        <v>225</v>
      </c>
      <c r="I29" s="175" t="s">
        <v>225</v>
      </c>
      <c r="J29" s="175" t="s">
        <v>225</v>
      </c>
      <c r="K29" s="175" t="s">
        <v>225</v>
      </c>
      <c r="L29" s="175" t="s">
        <v>225</v>
      </c>
      <c r="M29" s="175" t="s">
        <v>225</v>
      </c>
      <c r="N29" s="175" t="s">
        <v>225</v>
      </c>
      <c r="O29" s="175" t="s">
        <v>225</v>
      </c>
      <c r="P29" s="175" t="s">
        <v>225</v>
      </c>
      <c r="Q29" s="175" t="s">
        <v>225</v>
      </c>
      <c r="R29" s="175" t="s">
        <v>225</v>
      </c>
      <c r="S29" s="175" t="s">
        <v>225</v>
      </c>
      <c r="T29" s="175" t="s">
        <v>225</v>
      </c>
      <c r="U29" s="175" t="s">
        <v>225</v>
      </c>
      <c r="V29" s="175" t="s">
        <v>225</v>
      </c>
      <c r="W29" s="175" t="s">
        <v>225</v>
      </c>
      <c r="X29" s="175" t="s">
        <v>225</v>
      </c>
      <c r="Y29" s="175" t="s">
        <v>225</v>
      </c>
      <c r="Z29" s="175" t="s">
        <v>225</v>
      </c>
      <c r="AA29" s="175" t="s">
        <v>225</v>
      </c>
      <c r="AB29" s="175" t="s">
        <v>225</v>
      </c>
      <c r="AC29" s="175" t="s">
        <v>225</v>
      </c>
      <c r="AD29" s="175" t="s">
        <v>225</v>
      </c>
      <c r="AE29" s="175" t="s">
        <v>225</v>
      </c>
      <c r="AF29" s="175" t="s">
        <v>225</v>
      </c>
      <c r="AG29" s="175" t="s">
        <v>225</v>
      </c>
      <c r="AH29" s="175" t="s">
        <v>225</v>
      </c>
      <c r="AI29" s="175" t="s">
        <v>225</v>
      </c>
      <c r="AJ29" s="175" t="s">
        <v>225</v>
      </c>
      <c r="AK29" s="175" t="s">
        <v>225</v>
      </c>
      <c r="AL29" s="175" t="s">
        <v>225</v>
      </c>
      <c r="AM29" s="175" t="s">
        <v>225</v>
      </c>
      <c r="AN29" s="175" t="s">
        <v>225</v>
      </c>
      <c r="AO29" s="175" t="s">
        <v>225</v>
      </c>
      <c r="AP29" s="175" t="s">
        <v>225</v>
      </c>
      <c r="AQ29" s="175" t="s">
        <v>225</v>
      </c>
      <c r="AR29" s="175">
        <v>1</v>
      </c>
      <c r="AS29" s="175">
        <v>1</v>
      </c>
      <c r="AT29" s="175">
        <v>1</v>
      </c>
      <c r="AU29" s="175">
        <v>0</v>
      </c>
      <c r="AV29" s="175">
        <v>1</v>
      </c>
      <c r="AW29" s="175">
        <v>0</v>
      </c>
      <c r="AX29" s="175">
        <v>1</v>
      </c>
      <c r="AY29" s="175">
        <v>1</v>
      </c>
      <c r="AZ29" s="175">
        <v>1</v>
      </c>
      <c r="BA29" s="175">
        <v>1</v>
      </c>
      <c r="BB29" s="175">
        <v>1</v>
      </c>
      <c r="BC29" s="175">
        <v>1</v>
      </c>
      <c r="BD29" s="175">
        <v>1</v>
      </c>
      <c r="BE29" s="175">
        <v>1</v>
      </c>
      <c r="BF29" s="175">
        <v>1</v>
      </c>
      <c r="BG29" s="175">
        <v>0</v>
      </c>
      <c r="BH29" s="175">
        <v>1</v>
      </c>
      <c r="BI29" s="175">
        <v>0</v>
      </c>
      <c r="BJ29" s="175">
        <v>1</v>
      </c>
      <c r="BK29" s="175">
        <v>1</v>
      </c>
      <c r="BL29" s="175">
        <v>1</v>
      </c>
    </row>
    <row r="30" spans="1:64">
      <c r="A30" s="302"/>
      <c r="B30" s="267" t="s">
        <v>249</v>
      </c>
      <c r="C30" s="175" t="s">
        <v>225</v>
      </c>
      <c r="D30" s="175" t="s">
        <v>225</v>
      </c>
      <c r="E30" s="175" t="s">
        <v>225</v>
      </c>
      <c r="F30" s="175" t="s">
        <v>225</v>
      </c>
      <c r="G30" s="175" t="s">
        <v>225</v>
      </c>
      <c r="H30" s="175" t="s">
        <v>225</v>
      </c>
      <c r="I30" s="175" t="s">
        <v>225</v>
      </c>
      <c r="J30" s="175" t="s">
        <v>225</v>
      </c>
      <c r="K30" s="175">
        <v>1</v>
      </c>
      <c r="L30" s="175">
        <v>1</v>
      </c>
      <c r="M30" s="175">
        <v>1</v>
      </c>
      <c r="N30" s="175">
        <v>1</v>
      </c>
      <c r="O30" s="175">
        <v>1</v>
      </c>
      <c r="P30" s="175">
        <v>1</v>
      </c>
      <c r="Q30" s="175">
        <v>1</v>
      </c>
      <c r="R30" s="175">
        <v>1</v>
      </c>
      <c r="S30" s="175">
        <v>1</v>
      </c>
      <c r="T30" s="175">
        <v>1</v>
      </c>
      <c r="U30" s="175">
        <v>1</v>
      </c>
      <c r="V30" s="175">
        <v>1</v>
      </c>
      <c r="W30" s="175">
        <v>0</v>
      </c>
      <c r="X30" s="175">
        <v>1</v>
      </c>
      <c r="Y30" s="175">
        <v>1</v>
      </c>
      <c r="Z30" s="175">
        <v>1</v>
      </c>
      <c r="AA30" s="175">
        <v>1</v>
      </c>
      <c r="AB30" s="175">
        <v>0</v>
      </c>
      <c r="AC30" s="175">
        <v>0</v>
      </c>
      <c r="AD30" s="175">
        <v>0</v>
      </c>
      <c r="AE30" s="175">
        <v>1</v>
      </c>
      <c r="AF30" s="175">
        <v>1</v>
      </c>
      <c r="AG30" s="175">
        <v>0</v>
      </c>
      <c r="AH30" s="175">
        <v>0</v>
      </c>
      <c r="AI30" s="175">
        <v>1</v>
      </c>
      <c r="AJ30" s="175">
        <v>0</v>
      </c>
      <c r="AK30" s="175">
        <v>0</v>
      </c>
      <c r="AL30" s="175">
        <v>0</v>
      </c>
      <c r="AM30" s="175">
        <v>1</v>
      </c>
      <c r="AN30" s="175">
        <v>1</v>
      </c>
      <c r="AO30" s="175">
        <v>0</v>
      </c>
      <c r="AP30" s="175">
        <v>1</v>
      </c>
      <c r="AQ30" s="175">
        <v>1</v>
      </c>
      <c r="AR30" s="175">
        <v>1</v>
      </c>
      <c r="AS30" s="175">
        <v>1</v>
      </c>
      <c r="AT30" s="175">
        <v>1</v>
      </c>
      <c r="AU30" s="175">
        <v>1</v>
      </c>
      <c r="AV30" s="175">
        <v>1</v>
      </c>
      <c r="AW30" s="175">
        <v>1</v>
      </c>
      <c r="AX30" s="175">
        <v>1</v>
      </c>
      <c r="AY30" s="175">
        <v>1</v>
      </c>
      <c r="AZ30" s="175">
        <v>1</v>
      </c>
      <c r="BA30" s="175">
        <v>1</v>
      </c>
      <c r="BB30" s="175">
        <v>1</v>
      </c>
      <c r="BC30" s="175">
        <v>1</v>
      </c>
      <c r="BD30" s="175">
        <v>1</v>
      </c>
      <c r="BE30" s="175">
        <v>1</v>
      </c>
      <c r="BF30" s="175">
        <v>1</v>
      </c>
      <c r="BG30" s="175">
        <v>1</v>
      </c>
      <c r="BH30" s="175">
        <v>1</v>
      </c>
      <c r="BI30" s="175">
        <v>0</v>
      </c>
      <c r="BJ30" s="175">
        <v>1</v>
      </c>
      <c r="BK30" s="175">
        <v>1</v>
      </c>
      <c r="BL30" s="175">
        <v>1</v>
      </c>
    </row>
    <row r="31" spans="1:64">
      <c r="A31" s="302"/>
      <c r="B31" s="267" t="s">
        <v>250</v>
      </c>
      <c r="C31" s="175">
        <v>1</v>
      </c>
      <c r="D31" s="175">
        <v>1</v>
      </c>
      <c r="E31" s="175">
        <v>1</v>
      </c>
      <c r="F31" s="175">
        <v>1</v>
      </c>
      <c r="G31" s="175">
        <v>1</v>
      </c>
      <c r="H31" s="175">
        <v>1</v>
      </c>
      <c r="I31" s="175">
        <v>1</v>
      </c>
      <c r="J31" s="175">
        <v>1</v>
      </c>
      <c r="K31" s="175">
        <v>1</v>
      </c>
      <c r="L31" s="175">
        <v>1</v>
      </c>
      <c r="M31" s="175">
        <v>1</v>
      </c>
      <c r="N31" s="175">
        <v>1</v>
      </c>
      <c r="O31" s="175">
        <v>1</v>
      </c>
      <c r="P31" s="175">
        <v>1</v>
      </c>
      <c r="Q31" s="175">
        <v>1</v>
      </c>
      <c r="R31" s="175">
        <v>1</v>
      </c>
      <c r="S31" s="175">
        <v>1</v>
      </c>
      <c r="T31" s="175">
        <v>1</v>
      </c>
      <c r="U31" s="175">
        <v>1</v>
      </c>
      <c r="V31" s="175">
        <v>1</v>
      </c>
      <c r="W31" s="175">
        <v>1</v>
      </c>
      <c r="X31" s="175">
        <v>1</v>
      </c>
      <c r="Y31" s="175">
        <v>1</v>
      </c>
      <c r="Z31" s="175">
        <v>1</v>
      </c>
      <c r="AA31" s="175">
        <v>0</v>
      </c>
      <c r="AB31" s="175">
        <v>1</v>
      </c>
      <c r="AC31" s="175">
        <v>0</v>
      </c>
      <c r="AD31" s="175">
        <v>1</v>
      </c>
      <c r="AE31" s="175">
        <v>1</v>
      </c>
      <c r="AF31" s="175">
        <v>1</v>
      </c>
      <c r="AG31" s="175">
        <v>1</v>
      </c>
      <c r="AH31" s="175">
        <v>1</v>
      </c>
      <c r="AI31" s="175">
        <v>1</v>
      </c>
      <c r="AJ31" s="175">
        <v>1</v>
      </c>
      <c r="AK31" s="175">
        <v>1</v>
      </c>
      <c r="AL31" s="175" t="s">
        <v>225</v>
      </c>
      <c r="AM31" s="175" t="s">
        <v>225</v>
      </c>
      <c r="AN31" s="175" t="s">
        <v>225</v>
      </c>
      <c r="AO31" s="175" t="s">
        <v>225</v>
      </c>
      <c r="AP31" s="175" t="s">
        <v>225</v>
      </c>
      <c r="AQ31" s="175" t="s">
        <v>225</v>
      </c>
      <c r="AR31" s="175" t="s">
        <v>225</v>
      </c>
      <c r="AS31" s="175" t="s">
        <v>225</v>
      </c>
      <c r="AT31" s="175" t="s">
        <v>225</v>
      </c>
      <c r="AU31" s="175" t="s">
        <v>225</v>
      </c>
      <c r="AV31" s="175" t="s">
        <v>225</v>
      </c>
      <c r="AW31" s="175" t="s">
        <v>225</v>
      </c>
      <c r="AX31" s="175" t="s">
        <v>225</v>
      </c>
      <c r="AY31" s="175" t="s">
        <v>225</v>
      </c>
      <c r="AZ31" s="175" t="s">
        <v>225</v>
      </c>
      <c r="BA31" s="175" t="s">
        <v>225</v>
      </c>
      <c r="BB31" s="175" t="s">
        <v>225</v>
      </c>
      <c r="BC31" s="175" t="s">
        <v>225</v>
      </c>
      <c r="BD31" s="175" t="s">
        <v>225</v>
      </c>
      <c r="BE31" s="175" t="s">
        <v>225</v>
      </c>
      <c r="BF31" s="175" t="s">
        <v>225</v>
      </c>
      <c r="BG31" s="175" t="s">
        <v>225</v>
      </c>
      <c r="BH31" s="175" t="s">
        <v>225</v>
      </c>
      <c r="BI31" s="175" t="s">
        <v>225</v>
      </c>
      <c r="BJ31" s="175" t="s">
        <v>225</v>
      </c>
      <c r="BK31" s="175" t="s">
        <v>225</v>
      </c>
      <c r="BL31" s="175" t="s">
        <v>225</v>
      </c>
    </row>
    <row r="32" spans="1:64">
      <c r="A32" s="302"/>
      <c r="B32" s="267" t="s">
        <v>251</v>
      </c>
      <c r="C32" s="175">
        <v>1</v>
      </c>
      <c r="D32" s="175">
        <v>1</v>
      </c>
      <c r="E32" s="175">
        <v>1</v>
      </c>
      <c r="F32" s="175">
        <v>1</v>
      </c>
      <c r="G32" s="175">
        <v>1</v>
      </c>
      <c r="H32" s="175">
        <v>1</v>
      </c>
      <c r="I32" s="175">
        <v>1</v>
      </c>
      <c r="J32" s="175">
        <v>1</v>
      </c>
      <c r="K32" s="175">
        <v>1</v>
      </c>
      <c r="L32" s="175">
        <v>1</v>
      </c>
      <c r="M32" s="175">
        <v>1</v>
      </c>
      <c r="N32" s="175">
        <v>1</v>
      </c>
      <c r="O32" s="175">
        <v>1</v>
      </c>
      <c r="P32" s="175">
        <v>1</v>
      </c>
      <c r="Q32" s="175">
        <v>1</v>
      </c>
      <c r="R32" s="175">
        <v>1</v>
      </c>
      <c r="S32" s="175">
        <v>1</v>
      </c>
      <c r="T32" s="175">
        <v>1</v>
      </c>
      <c r="U32" s="175">
        <v>1</v>
      </c>
      <c r="V32" s="175">
        <v>1</v>
      </c>
      <c r="W32" s="175">
        <v>1</v>
      </c>
      <c r="X32" s="175">
        <v>1</v>
      </c>
      <c r="Y32" s="175">
        <v>1</v>
      </c>
      <c r="Z32" s="175">
        <v>0</v>
      </c>
      <c r="AA32" s="175">
        <v>1</v>
      </c>
      <c r="AB32" s="175">
        <v>1</v>
      </c>
      <c r="AC32" s="175">
        <v>1</v>
      </c>
      <c r="AD32" s="175">
        <v>1</v>
      </c>
      <c r="AE32" s="175">
        <v>1</v>
      </c>
      <c r="AF32" s="175">
        <v>1</v>
      </c>
      <c r="AG32" s="175">
        <v>0</v>
      </c>
      <c r="AH32" s="175">
        <v>1</v>
      </c>
      <c r="AI32" s="175">
        <v>1</v>
      </c>
      <c r="AJ32" s="175">
        <v>1</v>
      </c>
      <c r="AK32" s="175">
        <v>1</v>
      </c>
      <c r="AL32" s="175">
        <v>1</v>
      </c>
      <c r="AM32" s="175">
        <v>1</v>
      </c>
      <c r="AN32" s="175">
        <v>1</v>
      </c>
      <c r="AO32" s="175">
        <v>1</v>
      </c>
      <c r="AP32" s="175">
        <v>1</v>
      </c>
      <c r="AQ32" s="175">
        <v>1</v>
      </c>
      <c r="AR32" s="175">
        <v>1</v>
      </c>
      <c r="AS32" s="175">
        <v>1</v>
      </c>
      <c r="AT32" s="175">
        <v>1</v>
      </c>
      <c r="AU32" s="175">
        <v>1</v>
      </c>
      <c r="AV32" s="175">
        <v>1</v>
      </c>
      <c r="AW32" s="175">
        <v>1</v>
      </c>
      <c r="AX32" s="175">
        <v>1</v>
      </c>
      <c r="AY32" s="175">
        <v>1</v>
      </c>
      <c r="AZ32" s="175">
        <v>1</v>
      </c>
      <c r="BA32" s="175">
        <v>1</v>
      </c>
      <c r="BB32" s="175">
        <v>1</v>
      </c>
      <c r="BC32" s="175">
        <v>1</v>
      </c>
      <c r="BD32" s="175">
        <v>1</v>
      </c>
      <c r="BE32" s="175">
        <v>1</v>
      </c>
      <c r="BF32" s="175">
        <v>1</v>
      </c>
      <c r="BG32" s="175">
        <v>1</v>
      </c>
      <c r="BH32" s="175">
        <v>1</v>
      </c>
      <c r="BI32" s="175">
        <v>1</v>
      </c>
      <c r="BJ32" s="175">
        <v>1</v>
      </c>
      <c r="BK32" s="175">
        <v>1</v>
      </c>
      <c r="BL32" s="175">
        <v>1</v>
      </c>
    </row>
    <row r="33" spans="1:64">
      <c r="A33" s="302"/>
      <c r="B33" s="267" t="s">
        <v>252</v>
      </c>
      <c r="C33" s="175" t="s">
        <v>225</v>
      </c>
      <c r="D33" s="175" t="s">
        <v>225</v>
      </c>
      <c r="E33" s="175" t="s">
        <v>225</v>
      </c>
      <c r="F33" s="175" t="s">
        <v>225</v>
      </c>
      <c r="G33" s="175" t="s">
        <v>225</v>
      </c>
      <c r="H33" s="175" t="s">
        <v>225</v>
      </c>
      <c r="I33" s="175" t="s">
        <v>225</v>
      </c>
      <c r="J33" s="175" t="s">
        <v>225</v>
      </c>
      <c r="K33" s="175" t="s">
        <v>225</v>
      </c>
      <c r="L33" s="175" t="s">
        <v>225</v>
      </c>
      <c r="M33" s="175" t="s">
        <v>225</v>
      </c>
      <c r="N33" s="175" t="s">
        <v>225</v>
      </c>
      <c r="O33" s="175" t="s">
        <v>225</v>
      </c>
      <c r="P33" s="175" t="s">
        <v>225</v>
      </c>
      <c r="Q33" s="175" t="s">
        <v>225</v>
      </c>
      <c r="R33" s="175" t="s">
        <v>225</v>
      </c>
      <c r="S33" s="175" t="s">
        <v>225</v>
      </c>
      <c r="T33" s="175" t="s">
        <v>225</v>
      </c>
      <c r="U33" s="175" t="s">
        <v>225</v>
      </c>
      <c r="V33" s="175" t="s">
        <v>225</v>
      </c>
      <c r="W33" s="175" t="s">
        <v>225</v>
      </c>
      <c r="X33" s="175" t="s">
        <v>225</v>
      </c>
      <c r="Y33" s="175" t="s">
        <v>225</v>
      </c>
      <c r="Z33" s="175" t="s">
        <v>225</v>
      </c>
      <c r="AA33" s="175">
        <v>0</v>
      </c>
      <c r="AB33" s="175">
        <v>0</v>
      </c>
      <c r="AC33" s="175">
        <v>0</v>
      </c>
      <c r="AD33" s="175">
        <v>0</v>
      </c>
      <c r="AE33" s="175">
        <v>1</v>
      </c>
      <c r="AF33" s="175">
        <v>1</v>
      </c>
      <c r="AG33" s="175">
        <v>1</v>
      </c>
      <c r="AH33" s="175">
        <v>1</v>
      </c>
      <c r="AI33" s="175">
        <v>1</v>
      </c>
      <c r="AJ33" s="175">
        <v>1</v>
      </c>
      <c r="AK33" s="175">
        <v>0</v>
      </c>
      <c r="AL33" s="175">
        <v>1</v>
      </c>
      <c r="AM33" s="175">
        <v>1</v>
      </c>
      <c r="AN33" s="175">
        <v>1</v>
      </c>
      <c r="AO33" s="175">
        <v>0</v>
      </c>
      <c r="AP33" s="175">
        <v>0</v>
      </c>
      <c r="AQ33" s="175">
        <v>0</v>
      </c>
      <c r="AR33" s="175">
        <v>0</v>
      </c>
      <c r="AS33" s="175">
        <v>0</v>
      </c>
      <c r="AT33" s="175">
        <v>0</v>
      </c>
      <c r="AU33" s="175">
        <v>1</v>
      </c>
      <c r="AV33" s="175">
        <v>0</v>
      </c>
      <c r="AW33" s="175">
        <v>0</v>
      </c>
      <c r="AX33" s="175">
        <v>0</v>
      </c>
      <c r="AY33" s="175">
        <v>1</v>
      </c>
      <c r="AZ33" s="175">
        <v>0</v>
      </c>
      <c r="BA33" s="175">
        <v>1</v>
      </c>
      <c r="BB33" s="175">
        <v>1</v>
      </c>
      <c r="BC33" s="175">
        <v>1</v>
      </c>
      <c r="BD33" s="175">
        <v>0</v>
      </c>
      <c r="BE33" s="175">
        <v>1</v>
      </c>
      <c r="BF33" s="175" t="s">
        <v>225</v>
      </c>
      <c r="BG33" s="175" t="s">
        <v>225</v>
      </c>
      <c r="BH33" s="175" t="s">
        <v>225</v>
      </c>
      <c r="BI33" s="175" t="s">
        <v>225</v>
      </c>
      <c r="BJ33" s="175" t="s">
        <v>225</v>
      </c>
      <c r="BK33" s="175" t="s">
        <v>225</v>
      </c>
      <c r="BL33" s="175" t="s">
        <v>225</v>
      </c>
    </row>
    <row r="34" spans="1:64">
      <c r="A34" s="302"/>
      <c r="B34" s="267" t="s">
        <v>253</v>
      </c>
      <c r="C34" s="175" t="s">
        <v>225</v>
      </c>
      <c r="D34" s="175" t="s">
        <v>225</v>
      </c>
      <c r="E34" s="175" t="s">
        <v>225</v>
      </c>
      <c r="F34" s="175" t="s">
        <v>225</v>
      </c>
      <c r="G34" s="175" t="s">
        <v>225</v>
      </c>
      <c r="H34" s="175" t="s">
        <v>225</v>
      </c>
      <c r="I34" s="175" t="s">
        <v>225</v>
      </c>
      <c r="J34" s="175" t="s">
        <v>225</v>
      </c>
      <c r="K34" s="175" t="s">
        <v>225</v>
      </c>
      <c r="L34" s="175" t="s">
        <v>225</v>
      </c>
      <c r="M34" s="175" t="s">
        <v>225</v>
      </c>
      <c r="N34" s="175" t="s">
        <v>225</v>
      </c>
      <c r="O34" s="175" t="s">
        <v>225</v>
      </c>
      <c r="P34" s="175" t="s">
        <v>225</v>
      </c>
      <c r="Q34" s="175" t="s">
        <v>225</v>
      </c>
      <c r="R34" s="175" t="s">
        <v>225</v>
      </c>
      <c r="S34" s="175" t="s">
        <v>225</v>
      </c>
      <c r="T34" s="175" t="s">
        <v>225</v>
      </c>
      <c r="U34" s="175" t="s">
        <v>225</v>
      </c>
      <c r="V34" s="175" t="s">
        <v>225</v>
      </c>
      <c r="W34" s="175" t="s">
        <v>225</v>
      </c>
      <c r="X34" s="175" t="s">
        <v>225</v>
      </c>
      <c r="Y34" s="175" t="s">
        <v>225</v>
      </c>
      <c r="Z34" s="175" t="s">
        <v>225</v>
      </c>
      <c r="AA34" s="175" t="s">
        <v>225</v>
      </c>
      <c r="AB34" s="175" t="s">
        <v>225</v>
      </c>
      <c r="AC34" s="175" t="s">
        <v>225</v>
      </c>
      <c r="AD34" s="175" t="s">
        <v>225</v>
      </c>
      <c r="AE34" s="175" t="s">
        <v>225</v>
      </c>
      <c r="AF34" s="175" t="s">
        <v>225</v>
      </c>
      <c r="AG34" s="175" t="s">
        <v>225</v>
      </c>
      <c r="AH34" s="175" t="s">
        <v>225</v>
      </c>
      <c r="AI34" s="175" t="s">
        <v>225</v>
      </c>
      <c r="AJ34" s="175" t="s">
        <v>225</v>
      </c>
      <c r="AK34" s="175" t="s">
        <v>225</v>
      </c>
      <c r="AL34" s="175" t="s">
        <v>225</v>
      </c>
      <c r="AM34" s="175" t="s">
        <v>225</v>
      </c>
      <c r="AN34" s="175" t="s">
        <v>225</v>
      </c>
      <c r="AO34" s="175" t="s">
        <v>225</v>
      </c>
      <c r="AP34" s="175" t="s">
        <v>225</v>
      </c>
      <c r="AQ34" s="175" t="s">
        <v>225</v>
      </c>
      <c r="AR34" s="175" t="s">
        <v>225</v>
      </c>
      <c r="AS34" s="175" t="s">
        <v>225</v>
      </c>
      <c r="AT34" s="175" t="s">
        <v>225</v>
      </c>
      <c r="AU34" s="175" t="s">
        <v>225</v>
      </c>
      <c r="AV34" s="175" t="s">
        <v>225</v>
      </c>
      <c r="AW34" s="175" t="s">
        <v>225</v>
      </c>
      <c r="AX34" s="175" t="s">
        <v>225</v>
      </c>
      <c r="AY34" s="175" t="s">
        <v>225</v>
      </c>
      <c r="AZ34" s="175" t="s">
        <v>225</v>
      </c>
      <c r="BA34" s="175" t="s">
        <v>225</v>
      </c>
      <c r="BB34" s="175" t="s">
        <v>225</v>
      </c>
      <c r="BC34" s="175" t="s">
        <v>225</v>
      </c>
      <c r="BD34" s="175" t="s">
        <v>225</v>
      </c>
      <c r="BE34" s="175" t="s">
        <v>225</v>
      </c>
      <c r="BF34" s="175"/>
      <c r="BG34" s="175"/>
      <c r="BH34" s="175">
        <v>1</v>
      </c>
      <c r="BI34" s="175">
        <v>0</v>
      </c>
      <c r="BJ34" s="175">
        <v>0</v>
      </c>
      <c r="BK34" s="175">
        <v>0</v>
      </c>
      <c r="BL34" s="175">
        <v>0</v>
      </c>
    </row>
    <row r="35" spans="1:64">
      <c r="A35" s="302"/>
      <c r="B35" s="267" t="s">
        <v>254</v>
      </c>
      <c r="C35" s="175" t="s">
        <v>225</v>
      </c>
      <c r="D35" s="175" t="s">
        <v>225</v>
      </c>
      <c r="E35" s="175" t="s">
        <v>225</v>
      </c>
      <c r="F35" s="175" t="s">
        <v>225</v>
      </c>
      <c r="G35" s="175" t="s">
        <v>225</v>
      </c>
      <c r="H35" s="175" t="s">
        <v>225</v>
      </c>
      <c r="I35" s="175" t="s">
        <v>225</v>
      </c>
      <c r="J35" s="175" t="s">
        <v>225</v>
      </c>
      <c r="K35" s="175" t="s">
        <v>225</v>
      </c>
      <c r="L35" s="175" t="s">
        <v>225</v>
      </c>
      <c r="M35" s="175" t="s">
        <v>225</v>
      </c>
      <c r="N35" s="175" t="s">
        <v>225</v>
      </c>
      <c r="O35" s="175" t="s">
        <v>225</v>
      </c>
      <c r="P35" s="175" t="s">
        <v>225</v>
      </c>
      <c r="Q35" s="175" t="s">
        <v>225</v>
      </c>
      <c r="R35" s="175" t="s">
        <v>225</v>
      </c>
      <c r="S35" s="175" t="s">
        <v>225</v>
      </c>
      <c r="T35" s="175" t="s">
        <v>225</v>
      </c>
      <c r="U35" s="175" t="s">
        <v>225</v>
      </c>
      <c r="V35" s="175" t="s">
        <v>225</v>
      </c>
      <c r="W35" s="175">
        <v>0</v>
      </c>
      <c r="X35" s="175">
        <v>0</v>
      </c>
      <c r="Y35" s="175">
        <v>0</v>
      </c>
      <c r="Z35" s="175">
        <v>0</v>
      </c>
      <c r="AA35" s="175">
        <v>0</v>
      </c>
      <c r="AB35" s="175">
        <v>1</v>
      </c>
      <c r="AC35" s="175">
        <v>1</v>
      </c>
      <c r="AD35" s="175">
        <v>1</v>
      </c>
      <c r="AE35" s="175">
        <v>1</v>
      </c>
      <c r="AF35" s="175">
        <v>1</v>
      </c>
      <c r="AG35" s="175">
        <v>1</v>
      </c>
      <c r="AH35" s="175">
        <v>1</v>
      </c>
      <c r="AI35" s="175">
        <v>1</v>
      </c>
      <c r="AJ35" s="175">
        <v>1</v>
      </c>
      <c r="AK35" s="175">
        <v>1</v>
      </c>
      <c r="AL35" s="175">
        <v>1</v>
      </c>
      <c r="AM35" s="175">
        <v>1</v>
      </c>
      <c r="AN35" s="175">
        <v>1</v>
      </c>
      <c r="AO35" s="175">
        <v>1</v>
      </c>
      <c r="AP35" s="175">
        <v>1</v>
      </c>
      <c r="AQ35" s="175">
        <v>1</v>
      </c>
      <c r="AR35" s="175">
        <v>0</v>
      </c>
      <c r="AS35" s="175">
        <v>0</v>
      </c>
      <c r="AT35" s="175">
        <v>0</v>
      </c>
      <c r="AU35" s="175">
        <v>1</v>
      </c>
      <c r="AV35" s="175">
        <v>0</v>
      </c>
      <c r="AW35" s="175">
        <v>1</v>
      </c>
      <c r="AX35" s="175">
        <v>0</v>
      </c>
      <c r="AY35" s="175">
        <v>1</v>
      </c>
      <c r="AZ35" s="175">
        <v>1</v>
      </c>
      <c r="BA35" s="175">
        <v>1</v>
      </c>
      <c r="BB35" s="175">
        <v>1</v>
      </c>
      <c r="BC35" s="175">
        <v>1</v>
      </c>
      <c r="BD35" s="175">
        <v>1</v>
      </c>
      <c r="BE35" s="175">
        <v>1</v>
      </c>
      <c r="BF35" s="175">
        <v>0</v>
      </c>
      <c r="BG35" s="175">
        <v>0</v>
      </c>
      <c r="BH35" s="175">
        <v>1</v>
      </c>
      <c r="BI35" s="175">
        <v>1</v>
      </c>
      <c r="BJ35" s="175">
        <v>0</v>
      </c>
      <c r="BK35" s="175">
        <v>1</v>
      </c>
      <c r="BL35" s="175">
        <v>1</v>
      </c>
    </row>
    <row r="36" spans="1:64" hidden="1">
      <c r="A36" s="302"/>
      <c r="B36" s="267" t="s">
        <v>255</v>
      </c>
      <c r="C36" s="175">
        <v>1</v>
      </c>
      <c r="D36" s="175">
        <v>1</v>
      </c>
      <c r="E36" s="175">
        <v>1</v>
      </c>
      <c r="F36" s="175">
        <v>1</v>
      </c>
      <c r="G36" s="175">
        <v>1</v>
      </c>
      <c r="H36" s="175">
        <v>1</v>
      </c>
      <c r="I36" s="175">
        <v>1</v>
      </c>
      <c r="J36" s="175">
        <v>1</v>
      </c>
      <c r="K36" s="175">
        <v>1</v>
      </c>
      <c r="L36" s="175">
        <v>1</v>
      </c>
      <c r="M36" s="175">
        <v>1</v>
      </c>
      <c r="N36" s="175">
        <v>1</v>
      </c>
      <c r="O36" s="175">
        <v>1</v>
      </c>
      <c r="P36" s="175">
        <v>1</v>
      </c>
      <c r="Q36" s="175">
        <v>1</v>
      </c>
      <c r="R36" s="175">
        <v>1</v>
      </c>
      <c r="S36" s="175">
        <v>1</v>
      </c>
      <c r="T36" s="175">
        <v>1</v>
      </c>
      <c r="U36" s="175">
        <v>1</v>
      </c>
      <c r="V36" s="175">
        <v>1</v>
      </c>
      <c r="W36" s="175" t="s">
        <v>225</v>
      </c>
      <c r="X36" s="175" t="s">
        <v>225</v>
      </c>
      <c r="Y36" s="175" t="s">
        <v>225</v>
      </c>
      <c r="Z36" s="175" t="s">
        <v>225</v>
      </c>
      <c r="AA36" s="175" t="s">
        <v>225</v>
      </c>
      <c r="AB36" s="175" t="s">
        <v>225</v>
      </c>
      <c r="AC36" s="175" t="s">
        <v>225</v>
      </c>
      <c r="AD36" s="175" t="s">
        <v>225</v>
      </c>
      <c r="AE36" s="175" t="s">
        <v>225</v>
      </c>
      <c r="AF36" s="175" t="s">
        <v>225</v>
      </c>
      <c r="AG36" s="175" t="s">
        <v>225</v>
      </c>
      <c r="AH36" s="175" t="s">
        <v>225</v>
      </c>
      <c r="AI36" s="175" t="s">
        <v>225</v>
      </c>
      <c r="AJ36" s="175" t="s">
        <v>225</v>
      </c>
      <c r="AK36" s="175" t="s">
        <v>225</v>
      </c>
      <c r="AL36" s="175" t="s">
        <v>225</v>
      </c>
      <c r="AM36" s="175" t="s">
        <v>225</v>
      </c>
      <c r="AN36" s="175" t="s">
        <v>225</v>
      </c>
      <c r="AO36" s="175" t="s">
        <v>225</v>
      </c>
      <c r="AP36" s="175" t="s">
        <v>225</v>
      </c>
      <c r="AQ36" s="175" t="s">
        <v>225</v>
      </c>
      <c r="AR36" s="175" t="s">
        <v>225</v>
      </c>
      <c r="AS36" s="175" t="s">
        <v>225</v>
      </c>
      <c r="AT36" s="175" t="s">
        <v>225</v>
      </c>
      <c r="AU36" s="175" t="s">
        <v>225</v>
      </c>
      <c r="AV36" s="175" t="s">
        <v>225</v>
      </c>
      <c r="AW36" s="175" t="s">
        <v>225</v>
      </c>
      <c r="AX36" s="175" t="s">
        <v>225</v>
      </c>
      <c r="AY36" s="175" t="s">
        <v>225</v>
      </c>
      <c r="AZ36" s="175" t="s">
        <v>225</v>
      </c>
      <c r="BA36" s="175" t="s">
        <v>225</v>
      </c>
      <c r="BB36" s="175" t="s">
        <v>225</v>
      </c>
      <c r="BC36" s="175" t="s">
        <v>225</v>
      </c>
      <c r="BD36" s="175" t="s">
        <v>225</v>
      </c>
      <c r="BE36" s="175" t="s">
        <v>225</v>
      </c>
      <c r="BF36" s="175" t="s">
        <v>225</v>
      </c>
      <c r="BG36" s="175" t="s">
        <v>225</v>
      </c>
      <c r="BH36" s="175" t="s">
        <v>225</v>
      </c>
      <c r="BI36" s="175" t="s">
        <v>225</v>
      </c>
      <c r="BJ36" s="175" t="s">
        <v>225</v>
      </c>
      <c r="BK36" s="175" t="s">
        <v>225</v>
      </c>
      <c r="BL36" s="175" t="s">
        <v>225</v>
      </c>
    </row>
    <row r="37" spans="1:64">
      <c r="A37" s="302"/>
      <c r="B37" s="267" t="s">
        <v>256</v>
      </c>
      <c r="C37" s="175" t="s">
        <v>225</v>
      </c>
      <c r="D37" s="175" t="s">
        <v>225</v>
      </c>
      <c r="E37" s="175" t="s">
        <v>225</v>
      </c>
      <c r="F37" s="175" t="s">
        <v>225</v>
      </c>
      <c r="G37" s="175" t="s">
        <v>225</v>
      </c>
      <c r="H37" s="175" t="s">
        <v>225</v>
      </c>
      <c r="I37" s="175" t="s">
        <v>225</v>
      </c>
      <c r="J37" s="175" t="s">
        <v>225</v>
      </c>
      <c r="K37" s="175" t="s">
        <v>225</v>
      </c>
      <c r="L37" s="175" t="s">
        <v>225</v>
      </c>
      <c r="M37" s="175" t="s">
        <v>225</v>
      </c>
      <c r="N37" s="175" t="s">
        <v>225</v>
      </c>
      <c r="O37" s="175" t="s">
        <v>225</v>
      </c>
      <c r="P37" s="175" t="s">
        <v>225</v>
      </c>
      <c r="Q37" s="175" t="s">
        <v>225</v>
      </c>
      <c r="R37" s="175" t="s">
        <v>225</v>
      </c>
      <c r="S37" s="175" t="s">
        <v>225</v>
      </c>
      <c r="T37" s="175" t="s">
        <v>225</v>
      </c>
      <c r="U37" s="175" t="s">
        <v>225</v>
      </c>
      <c r="V37" s="175" t="s">
        <v>225</v>
      </c>
      <c r="W37" s="175" t="s">
        <v>225</v>
      </c>
      <c r="X37" s="175" t="s">
        <v>225</v>
      </c>
      <c r="Y37" s="175" t="s">
        <v>225</v>
      </c>
      <c r="Z37" s="175" t="s">
        <v>225</v>
      </c>
      <c r="AA37" s="175" t="s">
        <v>225</v>
      </c>
      <c r="AB37" s="175" t="s">
        <v>225</v>
      </c>
      <c r="AC37" s="175" t="s">
        <v>225</v>
      </c>
      <c r="AD37" s="175" t="s">
        <v>225</v>
      </c>
      <c r="AE37" s="175" t="s">
        <v>225</v>
      </c>
      <c r="AF37" s="175" t="s">
        <v>225</v>
      </c>
      <c r="AG37" s="175" t="s">
        <v>225</v>
      </c>
      <c r="AH37" s="175" t="s">
        <v>225</v>
      </c>
      <c r="AI37" s="175" t="s">
        <v>225</v>
      </c>
      <c r="AJ37" s="175" t="s">
        <v>225</v>
      </c>
      <c r="AK37" s="175" t="s">
        <v>225</v>
      </c>
      <c r="AL37" s="175" t="s">
        <v>225</v>
      </c>
      <c r="AM37" s="175" t="s">
        <v>225</v>
      </c>
      <c r="AN37" s="175" t="s">
        <v>225</v>
      </c>
      <c r="AO37" s="175" t="s">
        <v>225</v>
      </c>
      <c r="AP37" s="175" t="s">
        <v>225</v>
      </c>
      <c r="AQ37" s="175" t="s">
        <v>225</v>
      </c>
      <c r="AR37" s="175" t="s">
        <v>225</v>
      </c>
      <c r="AS37" s="175" t="s">
        <v>225</v>
      </c>
      <c r="AT37" s="175" t="s">
        <v>225</v>
      </c>
      <c r="AU37" s="175" t="s">
        <v>225</v>
      </c>
      <c r="AV37" s="175" t="s">
        <v>225</v>
      </c>
      <c r="AW37" s="175" t="s">
        <v>225</v>
      </c>
      <c r="AX37" s="175" t="s">
        <v>225</v>
      </c>
      <c r="AY37" s="175" t="s">
        <v>225</v>
      </c>
      <c r="AZ37" s="175" t="s">
        <v>225</v>
      </c>
      <c r="BA37" s="175"/>
      <c r="BB37" s="175"/>
      <c r="BC37" s="175"/>
      <c r="BD37" s="175"/>
      <c r="BE37" s="175"/>
      <c r="BF37" s="175">
        <v>1</v>
      </c>
      <c r="BG37" s="175">
        <v>1</v>
      </c>
      <c r="BH37" s="175">
        <v>1</v>
      </c>
      <c r="BI37" s="175">
        <v>1</v>
      </c>
      <c r="BJ37" s="175">
        <v>1</v>
      </c>
      <c r="BK37" s="175">
        <v>0</v>
      </c>
      <c r="BL37" s="175">
        <v>1</v>
      </c>
    </row>
    <row r="38" spans="1:64" hidden="1">
      <c r="A38" s="302"/>
      <c r="B38" s="267" t="s">
        <v>257</v>
      </c>
      <c r="C38" s="175" t="s">
        <v>225</v>
      </c>
      <c r="D38" s="175" t="s">
        <v>225</v>
      </c>
      <c r="E38" s="175" t="s">
        <v>225</v>
      </c>
      <c r="F38" s="175" t="s">
        <v>225</v>
      </c>
      <c r="G38" s="175" t="s">
        <v>225</v>
      </c>
      <c r="H38" s="175" t="s">
        <v>225</v>
      </c>
      <c r="I38" s="175" t="s">
        <v>225</v>
      </c>
      <c r="J38" s="175" t="s">
        <v>225</v>
      </c>
      <c r="K38" s="175" t="s">
        <v>225</v>
      </c>
      <c r="L38" s="175" t="s">
        <v>225</v>
      </c>
      <c r="M38" s="175" t="s">
        <v>225</v>
      </c>
      <c r="N38" s="175" t="s">
        <v>225</v>
      </c>
      <c r="O38" s="175" t="s">
        <v>225</v>
      </c>
      <c r="P38" s="175" t="s">
        <v>225</v>
      </c>
      <c r="Q38" s="175" t="s">
        <v>225</v>
      </c>
      <c r="R38" s="175" t="s">
        <v>225</v>
      </c>
      <c r="S38" s="175" t="s">
        <v>225</v>
      </c>
      <c r="T38" s="175" t="s">
        <v>225</v>
      </c>
      <c r="U38" s="175" t="s">
        <v>225</v>
      </c>
      <c r="V38" s="175" t="s">
        <v>225</v>
      </c>
      <c r="W38" s="175" t="s">
        <v>225</v>
      </c>
      <c r="X38" s="175" t="s">
        <v>225</v>
      </c>
      <c r="Y38" s="175" t="s">
        <v>225</v>
      </c>
      <c r="Z38" s="175" t="s">
        <v>225</v>
      </c>
      <c r="AA38" s="175">
        <v>0</v>
      </c>
      <c r="AB38" s="175">
        <v>0</v>
      </c>
      <c r="AC38" s="175">
        <v>0</v>
      </c>
      <c r="AD38" s="175">
        <v>0</v>
      </c>
      <c r="AE38" s="175">
        <v>0</v>
      </c>
      <c r="AF38" s="175">
        <v>1</v>
      </c>
      <c r="AG38" s="175">
        <v>0</v>
      </c>
      <c r="AH38" s="175">
        <v>0</v>
      </c>
      <c r="AI38" s="175">
        <v>0</v>
      </c>
      <c r="AJ38" s="175">
        <v>1</v>
      </c>
      <c r="AK38" s="175">
        <v>1</v>
      </c>
      <c r="AL38" s="175">
        <v>1</v>
      </c>
      <c r="AM38" s="175">
        <v>1</v>
      </c>
      <c r="AN38" s="175">
        <v>1</v>
      </c>
      <c r="AO38" s="175">
        <v>1</v>
      </c>
      <c r="AP38" s="175">
        <v>1</v>
      </c>
      <c r="AQ38" s="175">
        <v>1</v>
      </c>
      <c r="AR38" s="175">
        <v>1</v>
      </c>
      <c r="AS38" s="175">
        <v>1</v>
      </c>
      <c r="AT38" s="175">
        <v>1</v>
      </c>
      <c r="AU38" s="175">
        <v>0</v>
      </c>
      <c r="AV38" s="175" t="s">
        <v>225</v>
      </c>
      <c r="AW38" s="175" t="s">
        <v>225</v>
      </c>
      <c r="AX38" s="175" t="s">
        <v>225</v>
      </c>
      <c r="AY38" s="175" t="s">
        <v>225</v>
      </c>
      <c r="AZ38" s="175" t="s">
        <v>225</v>
      </c>
      <c r="BA38" s="175" t="s">
        <v>225</v>
      </c>
      <c r="BB38" s="175" t="s">
        <v>225</v>
      </c>
      <c r="BC38" s="175" t="s">
        <v>225</v>
      </c>
      <c r="BD38" s="175" t="s">
        <v>225</v>
      </c>
      <c r="BE38" s="175" t="s">
        <v>225</v>
      </c>
      <c r="BF38" s="175" t="s">
        <v>225</v>
      </c>
      <c r="BG38" s="175" t="s">
        <v>225</v>
      </c>
      <c r="BH38" s="175" t="s">
        <v>225</v>
      </c>
      <c r="BI38" s="175" t="s">
        <v>225</v>
      </c>
      <c r="BJ38" s="175" t="s">
        <v>225</v>
      </c>
      <c r="BK38" s="175" t="s">
        <v>225</v>
      </c>
      <c r="BL38" s="175" t="s">
        <v>225</v>
      </c>
    </row>
    <row r="39" spans="1:64" hidden="1">
      <c r="A39" s="302"/>
      <c r="B39" s="267" t="s">
        <v>258</v>
      </c>
      <c r="C39" s="175">
        <v>1</v>
      </c>
      <c r="D39" s="175">
        <v>1</v>
      </c>
      <c r="E39" s="175">
        <v>1</v>
      </c>
      <c r="F39" s="175">
        <v>1</v>
      </c>
      <c r="G39" s="175">
        <v>1</v>
      </c>
      <c r="H39" s="175">
        <v>1</v>
      </c>
      <c r="I39" s="175">
        <v>1</v>
      </c>
      <c r="J39" s="175">
        <v>1</v>
      </c>
      <c r="K39" s="175">
        <v>1</v>
      </c>
      <c r="L39" s="175">
        <v>1</v>
      </c>
      <c r="M39" s="175">
        <v>1</v>
      </c>
      <c r="N39" s="175">
        <v>1</v>
      </c>
      <c r="O39" s="175">
        <v>1</v>
      </c>
      <c r="P39" s="175">
        <v>1</v>
      </c>
      <c r="Q39" s="175">
        <v>1</v>
      </c>
      <c r="R39" s="175">
        <v>1</v>
      </c>
      <c r="S39" s="175">
        <v>1</v>
      </c>
      <c r="T39" s="175">
        <v>1</v>
      </c>
      <c r="U39" s="175">
        <v>1</v>
      </c>
      <c r="V39" s="175">
        <v>1</v>
      </c>
      <c r="W39" s="175">
        <v>1</v>
      </c>
      <c r="X39" s="175">
        <v>0</v>
      </c>
      <c r="Y39" s="175">
        <v>1</v>
      </c>
      <c r="Z39" s="175">
        <v>1</v>
      </c>
      <c r="AA39" s="175">
        <v>1</v>
      </c>
      <c r="AB39" s="175">
        <v>1</v>
      </c>
      <c r="AC39" s="175">
        <v>1</v>
      </c>
      <c r="AD39" s="175">
        <v>1</v>
      </c>
      <c r="AE39" s="175">
        <v>1</v>
      </c>
      <c r="AF39" s="175">
        <v>1</v>
      </c>
      <c r="AG39" s="175">
        <v>1</v>
      </c>
      <c r="AH39" s="175">
        <v>1</v>
      </c>
      <c r="AI39" s="175">
        <v>1</v>
      </c>
      <c r="AJ39" s="175">
        <v>1</v>
      </c>
      <c r="AK39" s="175">
        <v>1</v>
      </c>
      <c r="AL39" s="175">
        <v>0</v>
      </c>
      <c r="AM39" s="175">
        <v>1</v>
      </c>
      <c r="AN39" s="175">
        <v>1</v>
      </c>
      <c r="AO39" s="175">
        <v>1</v>
      </c>
      <c r="AP39" s="175">
        <v>1</v>
      </c>
      <c r="AQ39" s="175">
        <v>1</v>
      </c>
      <c r="AR39" s="175">
        <v>1</v>
      </c>
      <c r="AS39" s="175">
        <v>1</v>
      </c>
      <c r="AT39" s="175">
        <v>0</v>
      </c>
      <c r="AU39" s="175" t="s">
        <v>225</v>
      </c>
      <c r="AV39" s="175" t="s">
        <v>225</v>
      </c>
      <c r="AW39" s="175" t="s">
        <v>225</v>
      </c>
      <c r="AX39" s="175" t="s">
        <v>225</v>
      </c>
      <c r="AY39" s="175" t="s">
        <v>225</v>
      </c>
      <c r="AZ39" s="175" t="s">
        <v>225</v>
      </c>
      <c r="BA39" s="175" t="s">
        <v>225</v>
      </c>
      <c r="BB39" s="175" t="s">
        <v>225</v>
      </c>
      <c r="BC39" s="175" t="s">
        <v>225</v>
      </c>
      <c r="BD39" s="175" t="s">
        <v>225</v>
      </c>
      <c r="BE39" s="175" t="s">
        <v>225</v>
      </c>
      <c r="BF39" s="175" t="s">
        <v>225</v>
      </c>
      <c r="BG39" s="175" t="s">
        <v>225</v>
      </c>
      <c r="BH39" s="175" t="s">
        <v>225</v>
      </c>
      <c r="BI39" s="175" t="s">
        <v>225</v>
      </c>
      <c r="BJ39" s="175" t="s">
        <v>225</v>
      </c>
      <c r="BK39" s="175" t="s">
        <v>225</v>
      </c>
      <c r="BL39" s="175" t="s">
        <v>225</v>
      </c>
    </row>
    <row r="40" spans="1:64">
      <c r="A40" s="302"/>
      <c r="B40" s="267" t="s">
        <v>259</v>
      </c>
      <c r="C40" s="175" t="s">
        <v>225</v>
      </c>
      <c r="D40" s="175" t="s">
        <v>225</v>
      </c>
      <c r="E40" s="175" t="s">
        <v>225</v>
      </c>
      <c r="F40" s="175" t="s">
        <v>225</v>
      </c>
      <c r="G40" s="175" t="s">
        <v>225</v>
      </c>
      <c r="H40" s="175" t="s">
        <v>225</v>
      </c>
      <c r="I40" s="175" t="s">
        <v>225</v>
      </c>
      <c r="J40" s="175" t="s">
        <v>225</v>
      </c>
      <c r="K40" s="175" t="s">
        <v>225</v>
      </c>
      <c r="L40" s="175" t="s">
        <v>225</v>
      </c>
      <c r="M40" s="175" t="s">
        <v>225</v>
      </c>
      <c r="N40" s="175" t="s">
        <v>225</v>
      </c>
      <c r="O40" s="175" t="s">
        <v>225</v>
      </c>
      <c r="P40" s="175" t="s">
        <v>225</v>
      </c>
      <c r="Q40" s="175" t="s">
        <v>225</v>
      </c>
      <c r="R40" s="175" t="s">
        <v>225</v>
      </c>
      <c r="S40" s="175" t="s">
        <v>225</v>
      </c>
      <c r="T40" s="175" t="s">
        <v>225</v>
      </c>
      <c r="U40" s="175" t="s">
        <v>225</v>
      </c>
      <c r="V40" s="175" t="s">
        <v>225</v>
      </c>
      <c r="W40" s="175" t="s">
        <v>225</v>
      </c>
      <c r="X40" s="175" t="s">
        <v>225</v>
      </c>
      <c r="Y40" s="175" t="s">
        <v>225</v>
      </c>
      <c r="Z40" s="175" t="s">
        <v>225</v>
      </c>
      <c r="AA40" s="175" t="s">
        <v>225</v>
      </c>
      <c r="AB40" s="175" t="s">
        <v>225</v>
      </c>
      <c r="AC40" s="175" t="s">
        <v>225</v>
      </c>
      <c r="AD40" s="175" t="s">
        <v>225</v>
      </c>
      <c r="AE40" s="175" t="s">
        <v>225</v>
      </c>
      <c r="AF40" s="175" t="s">
        <v>225</v>
      </c>
      <c r="AG40" s="175" t="s">
        <v>225</v>
      </c>
      <c r="AH40" s="175" t="s">
        <v>225</v>
      </c>
      <c r="AI40" s="175" t="s">
        <v>225</v>
      </c>
      <c r="AJ40" s="175" t="s">
        <v>225</v>
      </c>
      <c r="AK40" s="175" t="s">
        <v>225</v>
      </c>
      <c r="AL40" s="175" t="s">
        <v>225</v>
      </c>
      <c r="AM40" s="175" t="s">
        <v>225</v>
      </c>
      <c r="AN40" s="175" t="s">
        <v>225</v>
      </c>
      <c r="AO40" s="175" t="s">
        <v>225</v>
      </c>
      <c r="AP40" s="175" t="s">
        <v>225</v>
      </c>
      <c r="AQ40" s="175" t="s">
        <v>225</v>
      </c>
      <c r="AR40" s="175" t="s">
        <v>225</v>
      </c>
      <c r="AS40" s="175" t="s">
        <v>225</v>
      </c>
      <c r="AT40" s="175" t="s">
        <v>225</v>
      </c>
      <c r="AU40" s="175" t="s">
        <v>225</v>
      </c>
      <c r="AV40" s="175" t="s">
        <v>225</v>
      </c>
      <c r="AW40" s="175" t="s">
        <v>225</v>
      </c>
      <c r="AX40" s="175" t="s">
        <v>225</v>
      </c>
      <c r="AY40" s="175" t="s">
        <v>225</v>
      </c>
      <c r="AZ40" s="175" t="s">
        <v>225</v>
      </c>
      <c r="BA40" s="175" t="s">
        <v>225</v>
      </c>
      <c r="BB40" s="175" t="s">
        <v>225</v>
      </c>
      <c r="BC40" s="175" t="s">
        <v>225</v>
      </c>
      <c r="BD40" s="175" t="s">
        <v>225</v>
      </c>
      <c r="BE40" s="175">
        <v>1</v>
      </c>
      <c r="BF40" s="175">
        <v>1</v>
      </c>
      <c r="BG40" s="175">
        <v>0</v>
      </c>
      <c r="BH40" s="175">
        <v>0</v>
      </c>
      <c r="BI40" s="175">
        <v>0</v>
      </c>
      <c r="BJ40" s="175">
        <v>0</v>
      </c>
      <c r="BK40" s="175">
        <v>0</v>
      </c>
      <c r="BL40" s="175">
        <v>1</v>
      </c>
    </row>
    <row r="41" spans="1:64">
      <c r="A41" s="302"/>
      <c r="B41" s="267" t="s">
        <v>260</v>
      </c>
      <c r="C41" s="175">
        <v>1</v>
      </c>
      <c r="D41" s="175">
        <v>1</v>
      </c>
      <c r="E41" s="175">
        <v>1</v>
      </c>
      <c r="F41" s="175">
        <v>1</v>
      </c>
      <c r="G41" s="175">
        <v>1</v>
      </c>
      <c r="H41" s="175">
        <v>1</v>
      </c>
      <c r="I41" s="175">
        <v>1</v>
      </c>
      <c r="J41" s="175">
        <v>1</v>
      </c>
      <c r="K41" s="175">
        <v>1</v>
      </c>
      <c r="L41" s="175">
        <v>1</v>
      </c>
      <c r="M41" s="175">
        <v>1</v>
      </c>
      <c r="N41" s="175">
        <v>1</v>
      </c>
      <c r="O41" s="175">
        <v>1</v>
      </c>
      <c r="P41" s="175">
        <v>1</v>
      </c>
      <c r="Q41" s="175">
        <v>0</v>
      </c>
      <c r="R41" s="175">
        <v>1</v>
      </c>
      <c r="S41" s="175">
        <v>1</v>
      </c>
      <c r="T41" s="175">
        <v>0</v>
      </c>
      <c r="U41" s="175">
        <v>1</v>
      </c>
      <c r="V41" s="175">
        <v>1</v>
      </c>
      <c r="W41" s="175">
        <v>1</v>
      </c>
      <c r="X41" s="175">
        <v>1</v>
      </c>
      <c r="Y41" s="175">
        <v>1</v>
      </c>
      <c r="Z41" s="175">
        <v>0</v>
      </c>
      <c r="AA41" s="175">
        <v>1</v>
      </c>
      <c r="AB41" s="175">
        <v>0</v>
      </c>
      <c r="AC41" s="175">
        <v>1</v>
      </c>
      <c r="AD41" s="175">
        <v>0</v>
      </c>
      <c r="AE41" s="175">
        <v>0</v>
      </c>
      <c r="AF41" s="175">
        <v>1</v>
      </c>
      <c r="AG41" s="175">
        <v>0</v>
      </c>
      <c r="AH41" s="175">
        <v>1</v>
      </c>
      <c r="AI41" s="175">
        <v>1</v>
      </c>
      <c r="AJ41" s="175">
        <v>1</v>
      </c>
      <c r="AK41" s="175">
        <v>1</v>
      </c>
      <c r="AL41" s="175">
        <v>1</v>
      </c>
      <c r="AM41" s="175">
        <v>1</v>
      </c>
      <c r="AN41" s="175">
        <v>1</v>
      </c>
      <c r="AO41" s="175">
        <v>0</v>
      </c>
      <c r="AP41" s="175">
        <v>1</v>
      </c>
      <c r="AQ41" s="175">
        <v>1</v>
      </c>
      <c r="AR41" s="175">
        <v>1</v>
      </c>
      <c r="AS41" s="175">
        <v>0</v>
      </c>
      <c r="AT41" s="175">
        <v>0</v>
      </c>
      <c r="AU41" s="175">
        <v>0</v>
      </c>
      <c r="AV41" s="175">
        <v>0</v>
      </c>
      <c r="AW41" s="175">
        <v>1</v>
      </c>
      <c r="AX41" s="175">
        <v>1</v>
      </c>
      <c r="AY41" s="175">
        <v>1</v>
      </c>
      <c r="AZ41" s="175">
        <v>1</v>
      </c>
      <c r="BA41" s="175">
        <v>1</v>
      </c>
      <c r="BB41" s="175">
        <v>1</v>
      </c>
      <c r="BC41" s="175">
        <v>1</v>
      </c>
      <c r="BD41" s="175">
        <v>1</v>
      </c>
      <c r="BE41" s="175">
        <v>1</v>
      </c>
      <c r="BF41" s="175">
        <v>1</v>
      </c>
      <c r="BG41" s="175">
        <v>1</v>
      </c>
      <c r="BH41" s="175">
        <v>1</v>
      </c>
      <c r="BI41" s="175">
        <v>0</v>
      </c>
      <c r="BJ41" s="175">
        <v>0</v>
      </c>
      <c r="BK41" s="175">
        <v>1</v>
      </c>
      <c r="BL41" s="175">
        <v>0</v>
      </c>
    </row>
    <row r="43" spans="1:64" hidden="1">
      <c r="A43" s="302" t="s">
        <v>3</v>
      </c>
      <c r="B43" s="267" t="s">
        <v>261</v>
      </c>
      <c r="C43" s="175">
        <v>1</v>
      </c>
      <c r="D43" s="175">
        <v>1</v>
      </c>
      <c r="E43" s="175">
        <v>1</v>
      </c>
      <c r="F43" s="175">
        <v>1</v>
      </c>
      <c r="G43" s="175">
        <v>1</v>
      </c>
      <c r="H43" s="175">
        <v>1</v>
      </c>
      <c r="I43" s="175">
        <v>1</v>
      </c>
      <c r="J43" s="175">
        <v>1</v>
      </c>
      <c r="K43" s="175">
        <v>1</v>
      </c>
      <c r="L43" s="175">
        <v>1</v>
      </c>
      <c r="M43" s="175">
        <v>1</v>
      </c>
      <c r="N43" s="175">
        <v>1</v>
      </c>
      <c r="O43" s="175">
        <v>1</v>
      </c>
      <c r="P43" s="175">
        <v>1</v>
      </c>
      <c r="Q43" s="175">
        <v>1</v>
      </c>
      <c r="R43" s="175">
        <v>1</v>
      </c>
      <c r="S43" s="175">
        <v>1</v>
      </c>
      <c r="T43" s="175">
        <v>1</v>
      </c>
      <c r="U43" s="175">
        <v>1</v>
      </c>
      <c r="V43" s="175">
        <v>1</v>
      </c>
      <c r="W43" s="175">
        <v>1</v>
      </c>
      <c r="X43" s="175">
        <v>1</v>
      </c>
      <c r="Y43" s="175">
        <v>1</v>
      </c>
      <c r="Z43" s="175">
        <v>0</v>
      </c>
      <c r="AA43" s="175">
        <v>0</v>
      </c>
      <c r="AB43" s="175">
        <v>1</v>
      </c>
      <c r="AC43" s="175">
        <v>1</v>
      </c>
      <c r="AD43" s="175">
        <v>1</v>
      </c>
      <c r="AE43" s="175">
        <v>1</v>
      </c>
      <c r="AF43" s="175">
        <v>1</v>
      </c>
      <c r="AG43" s="175">
        <v>1</v>
      </c>
      <c r="AH43" s="175">
        <v>1</v>
      </c>
      <c r="AI43" s="175">
        <v>1</v>
      </c>
      <c r="AJ43" s="175">
        <v>1</v>
      </c>
      <c r="AK43" s="175">
        <v>1</v>
      </c>
      <c r="AL43" s="175">
        <v>0</v>
      </c>
      <c r="AM43" s="175">
        <v>1</v>
      </c>
      <c r="AN43" s="175">
        <v>1</v>
      </c>
      <c r="AO43" s="175">
        <v>0</v>
      </c>
      <c r="AP43" s="175">
        <v>1</v>
      </c>
      <c r="AQ43" s="175">
        <v>1</v>
      </c>
      <c r="AR43" s="175">
        <v>1</v>
      </c>
      <c r="AS43" s="175">
        <v>1</v>
      </c>
      <c r="AT43" s="175">
        <v>1</v>
      </c>
      <c r="AU43" s="175">
        <v>1</v>
      </c>
      <c r="AV43" s="175">
        <v>0</v>
      </c>
      <c r="AW43" s="175">
        <v>0</v>
      </c>
      <c r="AX43" s="175">
        <v>1</v>
      </c>
      <c r="AY43" s="175" t="s">
        <v>225</v>
      </c>
      <c r="AZ43" s="175" t="s">
        <v>225</v>
      </c>
      <c r="BA43" s="175" t="s">
        <v>225</v>
      </c>
      <c r="BB43" s="175" t="s">
        <v>225</v>
      </c>
      <c r="BC43" s="175" t="s">
        <v>225</v>
      </c>
      <c r="BD43" s="175" t="s">
        <v>225</v>
      </c>
      <c r="BE43" s="175" t="s">
        <v>225</v>
      </c>
      <c r="BF43" s="175" t="s">
        <v>225</v>
      </c>
      <c r="BG43" s="175" t="s">
        <v>225</v>
      </c>
      <c r="BH43" s="175" t="s">
        <v>225</v>
      </c>
      <c r="BI43" s="175" t="s">
        <v>225</v>
      </c>
      <c r="BJ43" s="175" t="s">
        <v>225</v>
      </c>
      <c r="BK43" s="175" t="s">
        <v>225</v>
      </c>
      <c r="BL43" s="175" t="s">
        <v>225</v>
      </c>
    </row>
    <row r="44" spans="1:64">
      <c r="A44" s="302"/>
      <c r="B44" s="267" t="s">
        <v>262</v>
      </c>
      <c r="C44" s="175">
        <v>1</v>
      </c>
      <c r="D44" s="175">
        <v>1</v>
      </c>
      <c r="E44" s="175">
        <v>1</v>
      </c>
      <c r="F44" s="175">
        <v>1</v>
      </c>
      <c r="G44" s="175">
        <v>1</v>
      </c>
      <c r="H44" s="175">
        <v>1</v>
      </c>
      <c r="I44" s="175">
        <v>1</v>
      </c>
      <c r="J44" s="175">
        <v>1</v>
      </c>
      <c r="K44" s="175">
        <v>1</v>
      </c>
      <c r="L44" s="175">
        <v>1</v>
      </c>
      <c r="M44" s="175">
        <v>1</v>
      </c>
      <c r="N44" s="175">
        <v>1</v>
      </c>
      <c r="O44" s="175">
        <v>1</v>
      </c>
      <c r="P44" s="175">
        <v>1</v>
      </c>
      <c r="Q44" s="175">
        <v>0</v>
      </c>
      <c r="R44" s="175">
        <v>1</v>
      </c>
      <c r="S44" s="175">
        <v>0</v>
      </c>
      <c r="T44" s="175">
        <v>0</v>
      </c>
      <c r="U44" s="175">
        <v>1</v>
      </c>
      <c r="V44" s="175">
        <v>1</v>
      </c>
      <c r="W44" s="175">
        <v>1</v>
      </c>
      <c r="X44" s="175">
        <v>1</v>
      </c>
      <c r="Y44" s="175">
        <v>1</v>
      </c>
      <c r="Z44" s="175">
        <v>1</v>
      </c>
      <c r="AA44" s="175">
        <v>1</v>
      </c>
      <c r="AB44" s="175">
        <v>1</v>
      </c>
      <c r="AC44" s="175">
        <v>1</v>
      </c>
      <c r="AD44" s="175">
        <v>1</v>
      </c>
      <c r="AE44" s="175">
        <v>1</v>
      </c>
      <c r="AF44" s="175">
        <v>1</v>
      </c>
      <c r="AG44" s="175">
        <v>1</v>
      </c>
      <c r="AH44" s="175">
        <v>1</v>
      </c>
      <c r="AI44" s="175">
        <v>1</v>
      </c>
      <c r="AJ44" s="175">
        <v>1</v>
      </c>
      <c r="AK44" s="175">
        <v>1</v>
      </c>
      <c r="AL44" s="175">
        <v>1</v>
      </c>
      <c r="AM44" s="175">
        <v>1</v>
      </c>
      <c r="AN44" s="175">
        <v>1</v>
      </c>
      <c r="AO44" s="175">
        <v>1</v>
      </c>
      <c r="AP44" s="175">
        <v>1</v>
      </c>
      <c r="AQ44" s="175">
        <v>1</v>
      </c>
      <c r="AR44" s="175">
        <v>1</v>
      </c>
      <c r="AS44" s="175">
        <v>1</v>
      </c>
      <c r="AT44" s="175">
        <v>0</v>
      </c>
      <c r="AU44" s="175">
        <v>1</v>
      </c>
      <c r="AV44" s="175">
        <v>0</v>
      </c>
      <c r="AW44" s="175">
        <v>1</v>
      </c>
      <c r="AX44" s="175">
        <v>1</v>
      </c>
      <c r="AY44" s="175">
        <v>1</v>
      </c>
      <c r="AZ44" s="175">
        <v>1</v>
      </c>
      <c r="BA44" s="175">
        <v>1</v>
      </c>
      <c r="BB44" s="175">
        <v>0</v>
      </c>
      <c r="BC44" s="175">
        <v>1</v>
      </c>
      <c r="BD44" s="175">
        <v>1</v>
      </c>
      <c r="BE44" s="175">
        <v>0</v>
      </c>
      <c r="BF44" s="175">
        <v>1</v>
      </c>
      <c r="BG44" s="175">
        <v>0</v>
      </c>
      <c r="BH44" s="175">
        <v>0</v>
      </c>
      <c r="BI44" s="175">
        <v>0</v>
      </c>
      <c r="BJ44" s="175">
        <v>0</v>
      </c>
      <c r="BK44" s="175">
        <v>0</v>
      </c>
      <c r="BL44" s="175">
        <v>0</v>
      </c>
    </row>
    <row r="45" spans="1:64">
      <c r="A45" s="302"/>
      <c r="B45" s="267" t="s">
        <v>263</v>
      </c>
      <c r="C45" s="175" t="s">
        <v>225</v>
      </c>
      <c r="D45" s="175" t="s">
        <v>225</v>
      </c>
      <c r="E45" s="175" t="s">
        <v>225</v>
      </c>
      <c r="F45" s="175" t="s">
        <v>225</v>
      </c>
      <c r="G45" s="175" t="s">
        <v>225</v>
      </c>
      <c r="H45" s="175" t="s">
        <v>225</v>
      </c>
      <c r="I45" s="175" t="s">
        <v>225</v>
      </c>
      <c r="J45" s="175" t="s">
        <v>225</v>
      </c>
      <c r="K45" s="175" t="s">
        <v>225</v>
      </c>
      <c r="L45" s="175" t="s">
        <v>225</v>
      </c>
      <c r="M45" s="175" t="s">
        <v>225</v>
      </c>
      <c r="N45" s="175" t="s">
        <v>225</v>
      </c>
      <c r="O45" s="175" t="s">
        <v>225</v>
      </c>
      <c r="P45" s="175" t="s">
        <v>225</v>
      </c>
      <c r="Q45" s="175" t="s">
        <v>225</v>
      </c>
      <c r="R45" s="175">
        <v>1</v>
      </c>
      <c r="S45" s="175">
        <v>1</v>
      </c>
      <c r="T45" s="175">
        <v>1</v>
      </c>
      <c r="U45" s="175">
        <v>1</v>
      </c>
      <c r="V45" s="175">
        <v>1</v>
      </c>
      <c r="W45" s="175">
        <v>1</v>
      </c>
      <c r="X45" s="175">
        <v>1</v>
      </c>
      <c r="Y45" s="175">
        <v>1</v>
      </c>
      <c r="Z45" s="175">
        <v>0</v>
      </c>
      <c r="AA45" s="175">
        <v>1</v>
      </c>
      <c r="AB45" s="175">
        <v>1</v>
      </c>
      <c r="AC45" s="175">
        <v>1</v>
      </c>
      <c r="AD45" s="175">
        <v>1</v>
      </c>
      <c r="AE45" s="175">
        <v>1</v>
      </c>
      <c r="AF45" s="175">
        <v>1</v>
      </c>
      <c r="AG45" s="175">
        <v>1</v>
      </c>
      <c r="AH45" s="175">
        <v>1</v>
      </c>
      <c r="AI45" s="175">
        <v>1</v>
      </c>
      <c r="AJ45" s="175">
        <v>1</v>
      </c>
      <c r="AK45" s="175">
        <v>1</v>
      </c>
      <c r="AL45" s="175">
        <v>1</v>
      </c>
      <c r="AM45" s="175">
        <v>1</v>
      </c>
      <c r="AN45" s="175">
        <v>1</v>
      </c>
      <c r="AO45" s="175">
        <v>1</v>
      </c>
      <c r="AP45" s="175">
        <v>1</v>
      </c>
      <c r="AQ45" s="175">
        <v>1</v>
      </c>
      <c r="AR45" s="175">
        <v>1</v>
      </c>
      <c r="AS45" s="175">
        <v>1</v>
      </c>
      <c r="AT45" s="175">
        <v>1</v>
      </c>
      <c r="AU45" s="175">
        <v>1</v>
      </c>
      <c r="AV45" s="175">
        <v>1</v>
      </c>
      <c r="AW45" s="175">
        <v>1</v>
      </c>
      <c r="AX45" s="175">
        <v>1</v>
      </c>
      <c r="AY45" s="175">
        <v>1</v>
      </c>
      <c r="AZ45" s="175">
        <v>1</v>
      </c>
      <c r="BA45" s="175">
        <v>1</v>
      </c>
      <c r="BB45" s="175">
        <v>1</v>
      </c>
      <c r="BC45" s="175">
        <v>1</v>
      </c>
      <c r="BD45" s="175">
        <v>1</v>
      </c>
      <c r="BE45" s="175">
        <v>1</v>
      </c>
      <c r="BF45" s="175">
        <v>0</v>
      </c>
      <c r="BG45" s="175">
        <v>1</v>
      </c>
      <c r="BH45" s="175">
        <v>1</v>
      </c>
      <c r="BI45" s="175">
        <v>1</v>
      </c>
      <c r="BJ45" s="175">
        <v>1</v>
      </c>
      <c r="BK45" s="175">
        <v>1</v>
      </c>
      <c r="BL45" s="175">
        <v>1</v>
      </c>
    </row>
    <row r="46" spans="1:64" s="41" customFormat="1" ht="15" hidden="1" customHeight="1">
      <c r="A46" s="302"/>
      <c r="B46" s="267" t="s">
        <v>264</v>
      </c>
      <c r="C46" s="194">
        <v>1</v>
      </c>
      <c r="D46" s="194">
        <v>1</v>
      </c>
      <c r="E46" s="194">
        <v>1</v>
      </c>
      <c r="F46" s="194">
        <v>1</v>
      </c>
      <c r="G46" s="194">
        <v>1</v>
      </c>
      <c r="H46" s="194">
        <v>1</v>
      </c>
      <c r="I46" s="194">
        <v>1</v>
      </c>
      <c r="J46" s="194">
        <v>1</v>
      </c>
      <c r="K46" s="194">
        <v>1</v>
      </c>
      <c r="L46" s="194">
        <v>1</v>
      </c>
      <c r="M46" s="194">
        <v>1</v>
      </c>
      <c r="N46" s="194">
        <v>1</v>
      </c>
      <c r="O46" s="194">
        <v>1</v>
      </c>
      <c r="P46" s="194">
        <v>1</v>
      </c>
      <c r="Q46" s="194">
        <v>1</v>
      </c>
      <c r="R46" s="194">
        <v>1</v>
      </c>
      <c r="S46" s="194">
        <v>1</v>
      </c>
      <c r="T46" s="194">
        <v>1</v>
      </c>
      <c r="U46" s="194">
        <v>1</v>
      </c>
      <c r="V46" s="194">
        <v>1</v>
      </c>
      <c r="W46" s="194">
        <v>1</v>
      </c>
      <c r="X46" s="194">
        <v>1</v>
      </c>
      <c r="Y46" s="194">
        <v>1</v>
      </c>
      <c r="Z46" s="194">
        <v>1</v>
      </c>
      <c r="AA46" s="194">
        <v>0</v>
      </c>
      <c r="AB46" s="194">
        <v>1</v>
      </c>
      <c r="AC46" s="194">
        <v>1</v>
      </c>
      <c r="AD46" s="194">
        <v>1</v>
      </c>
      <c r="AE46" s="194">
        <v>0</v>
      </c>
      <c r="AF46" s="194">
        <v>1</v>
      </c>
      <c r="AG46" s="194">
        <v>1</v>
      </c>
      <c r="AH46" s="194">
        <v>0</v>
      </c>
      <c r="AI46" s="194">
        <v>1</v>
      </c>
      <c r="AJ46" s="194">
        <v>1</v>
      </c>
      <c r="AK46" s="194">
        <v>1</v>
      </c>
      <c r="AL46" s="194">
        <v>0</v>
      </c>
      <c r="AM46" s="194">
        <v>0</v>
      </c>
      <c r="AN46" s="194">
        <v>0</v>
      </c>
      <c r="AO46" s="194">
        <v>0</v>
      </c>
      <c r="AP46" s="194">
        <v>0</v>
      </c>
      <c r="AQ46" s="194">
        <v>0</v>
      </c>
      <c r="AR46" s="194">
        <v>0</v>
      </c>
      <c r="AS46" s="194">
        <v>0</v>
      </c>
      <c r="AT46" s="194">
        <v>1</v>
      </c>
      <c r="AU46" s="194">
        <v>0</v>
      </c>
      <c r="AV46" s="194">
        <v>1</v>
      </c>
      <c r="AW46" s="194" t="s">
        <v>225</v>
      </c>
      <c r="AX46" s="194" t="s">
        <v>225</v>
      </c>
      <c r="AY46" s="194" t="s">
        <v>225</v>
      </c>
      <c r="AZ46" s="194" t="s">
        <v>225</v>
      </c>
      <c r="BA46" s="194" t="s">
        <v>225</v>
      </c>
      <c r="BB46" s="194" t="s">
        <v>225</v>
      </c>
      <c r="BC46" s="194" t="s">
        <v>225</v>
      </c>
      <c r="BD46" s="194" t="s">
        <v>225</v>
      </c>
      <c r="BE46" s="194" t="s">
        <v>225</v>
      </c>
      <c r="BF46" s="194" t="s">
        <v>225</v>
      </c>
      <c r="BG46" s="194" t="s">
        <v>225</v>
      </c>
      <c r="BH46" s="194" t="s">
        <v>225</v>
      </c>
      <c r="BI46" s="194" t="s">
        <v>225</v>
      </c>
      <c r="BJ46" s="194" t="s">
        <v>225</v>
      </c>
      <c r="BK46" s="194" t="s">
        <v>225</v>
      </c>
      <c r="BL46" s="194" t="s">
        <v>225</v>
      </c>
    </row>
    <row r="47" spans="1:64" ht="15" customHeight="1">
      <c r="A47" s="302"/>
      <c r="B47" s="267" t="s">
        <v>265</v>
      </c>
      <c r="C47" s="175" t="s">
        <v>225</v>
      </c>
      <c r="D47" s="175" t="s">
        <v>225</v>
      </c>
      <c r="E47" s="175" t="s">
        <v>225</v>
      </c>
      <c r="F47" s="175" t="s">
        <v>225</v>
      </c>
      <c r="G47" s="175" t="s">
        <v>225</v>
      </c>
      <c r="H47" s="175" t="s">
        <v>225</v>
      </c>
      <c r="I47" s="175" t="s">
        <v>225</v>
      </c>
      <c r="J47" s="175" t="s">
        <v>225</v>
      </c>
      <c r="K47" s="175" t="s">
        <v>225</v>
      </c>
      <c r="L47" s="175" t="s">
        <v>225</v>
      </c>
      <c r="M47" s="175" t="s">
        <v>225</v>
      </c>
      <c r="N47" s="175" t="s">
        <v>225</v>
      </c>
      <c r="O47" s="175" t="s">
        <v>225</v>
      </c>
      <c r="P47" s="175" t="s">
        <v>225</v>
      </c>
      <c r="Q47" s="175" t="s">
        <v>225</v>
      </c>
      <c r="R47" s="175" t="s">
        <v>225</v>
      </c>
      <c r="S47" s="175" t="s">
        <v>225</v>
      </c>
      <c r="T47" s="175" t="s">
        <v>225</v>
      </c>
      <c r="U47" s="175" t="s">
        <v>225</v>
      </c>
      <c r="V47" s="175" t="s">
        <v>225</v>
      </c>
      <c r="W47" s="175" t="s">
        <v>225</v>
      </c>
      <c r="X47" s="175" t="s">
        <v>225</v>
      </c>
      <c r="Y47" s="175" t="s">
        <v>225</v>
      </c>
      <c r="Z47" s="175" t="s">
        <v>225</v>
      </c>
      <c r="AA47" s="175" t="s">
        <v>225</v>
      </c>
      <c r="AB47" s="175" t="s">
        <v>225</v>
      </c>
      <c r="AC47" s="175" t="s">
        <v>225</v>
      </c>
      <c r="AD47" s="175" t="s">
        <v>225</v>
      </c>
      <c r="AE47" s="175" t="s">
        <v>225</v>
      </c>
      <c r="AF47" s="175" t="s">
        <v>225</v>
      </c>
      <c r="AG47" s="175" t="s">
        <v>225</v>
      </c>
      <c r="AH47" s="175" t="s">
        <v>225</v>
      </c>
      <c r="AI47" s="175" t="s">
        <v>225</v>
      </c>
      <c r="AJ47" s="175" t="s">
        <v>225</v>
      </c>
      <c r="AK47" s="175" t="s">
        <v>225</v>
      </c>
      <c r="AL47" s="175" t="s">
        <v>225</v>
      </c>
      <c r="AM47" s="175" t="s">
        <v>225</v>
      </c>
      <c r="AN47" s="175" t="s">
        <v>225</v>
      </c>
      <c r="AO47" s="175" t="s">
        <v>225</v>
      </c>
      <c r="AP47" s="175" t="s">
        <v>225</v>
      </c>
      <c r="AQ47" s="175" t="s">
        <v>225</v>
      </c>
      <c r="AR47" s="175" t="s">
        <v>225</v>
      </c>
      <c r="AS47" s="175" t="s">
        <v>225</v>
      </c>
      <c r="AT47" s="175" t="s">
        <v>225</v>
      </c>
      <c r="AU47" s="175">
        <v>0</v>
      </c>
      <c r="AV47" s="175">
        <v>1</v>
      </c>
      <c r="AW47" s="175">
        <v>1</v>
      </c>
      <c r="AX47" s="175">
        <v>1</v>
      </c>
      <c r="AY47" s="175">
        <v>1</v>
      </c>
      <c r="AZ47" s="175">
        <v>1</v>
      </c>
      <c r="BA47" s="175">
        <v>1</v>
      </c>
      <c r="BB47" s="175">
        <v>0</v>
      </c>
      <c r="BC47" s="175">
        <v>0</v>
      </c>
      <c r="BD47" s="175">
        <v>0</v>
      </c>
      <c r="BE47" s="175">
        <v>0</v>
      </c>
      <c r="BF47" s="175">
        <v>0</v>
      </c>
      <c r="BG47" s="175">
        <v>0</v>
      </c>
      <c r="BH47" s="175">
        <v>0</v>
      </c>
      <c r="BI47" s="175">
        <v>1</v>
      </c>
      <c r="BJ47" s="175">
        <v>0</v>
      </c>
      <c r="BK47" s="175">
        <v>0</v>
      </c>
      <c r="BL47" s="175">
        <v>0</v>
      </c>
    </row>
    <row r="48" spans="1:64">
      <c r="A48" s="302"/>
      <c r="B48" s="267" t="s">
        <v>266</v>
      </c>
      <c r="C48" s="175">
        <v>1</v>
      </c>
      <c r="D48" s="175">
        <v>1</v>
      </c>
      <c r="E48" s="175">
        <v>1</v>
      </c>
      <c r="F48" s="175">
        <v>1</v>
      </c>
      <c r="G48" s="175">
        <v>1</v>
      </c>
      <c r="H48" s="175">
        <v>1</v>
      </c>
      <c r="I48" s="175">
        <v>1</v>
      </c>
      <c r="J48" s="175">
        <v>1</v>
      </c>
      <c r="K48" s="175">
        <v>1</v>
      </c>
      <c r="L48" s="175">
        <v>1</v>
      </c>
      <c r="M48" s="175">
        <v>1</v>
      </c>
      <c r="N48" s="175">
        <v>1</v>
      </c>
      <c r="O48" s="175">
        <v>1</v>
      </c>
      <c r="P48" s="175">
        <v>1</v>
      </c>
      <c r="Q48" s="175">
        <v>1</v>
      </c>
      <c r="R48" s="175">
        <v>1</v>
      </c>
      <c r="S48" s="175">
        <v>1</v>
      </c>
      <c r="T48" s="175">
        <v>1</v>
      </c>
      <c r="U48" s="175">
        <v>1</v>
      </c>
      <c r="V48" s="175">
        <v>1</v>
      </c>
      <c r="W48" s="175">
        <v>1</v>
      </c>
      <c r="X48" s="175">
        <v>1</v>
      </c>
      <c r="Y48" s="175">
        <v>1</v>
      </c>
      <c r="Z48" s="175">
        <v>0</v>
      </c>
      <c r="AA48" s="175">
        <v>1</v>
      </c>
      <c r="AB48" s="175">
        <v>1</v>
      </c>
      <c r="AC48" s="175">
        <v>1</v>
      </c>
      <c r="AD48" s="175">
        <v>1</v>
      </c>
      <c r="AE48" s="175">
        <v>1</v>
      </c>
      <c r="AF48" s="175">
        <v>1</v>
      </c>
      <c r="AG48" s="175">
        <v>1</v>
      </c>
      <c r="AH48" s="175">
        <v>0</v>
      </c>
      <c r="AI48" s="175">
        <v>0</v>
      </c>
      <c r="AJ48" s="175">
        <v>1</v>
      </c>
      <c r="AK48" s="175">
        <v>1</v>
      </c>
      <c r="AL48" s="175">
        <v>0</v>
      </c>
      <c r="AM48" s="175">
        <v>0</v>
      </c>
      <c r="AN48" s="175">
        <v>0</v>
      </c>
      <c r="AO48" s="175">
        <v>1</v>
      </c>
      <c r="AP48" s="175">
        <v>0</v>
      </c>
      <c r="AQ48" s="175">
        <v>1</v>
      </c>
      <c r="AR48" s="175">
        <v>0</v>
      </c>
      <c r="AS48" s="175">
        <v>0</v>
      </c>
      <c r="AT48" s="175">
        <v>0</v>
      </c>
      <c r="AU48" s="175">
        <v>0</v>
      </c>
      <c r="AV48" s="175">
        <v>1</v>
      </c>
      <c r="AW48" s="175">
        <v>0</v>
      </c>
      <c r="AX48" s="175">
        <v>0</v>
      </c>
      <c r="AY48" s="175">
        <v>0</v>
      </c>
      <c r="AZ48" s="175">
        <v>0</v>
      </c>
      <c r="BA48" s="175">
        <v>1</v>
      </c>
      <c r="BB48" s="175" t="s">
        <v>225</v>
      </c>
      <c r="BC48" s="175" t="s">
        <v>225</v>
      </c>
      <c r="BD48" s="175" t="s">
        <v>225</v>
      </c>
      <c r="BE48" s="175" t="s">
        <v>225</v>
      </c>
      <c r="BF48" s="175" t="s">
        <v>225</v>
      </c>
      <c r="BG48" s="175" t="s">
        <v>225</v>
      </c>
      <c r="BH48" s="175" t="s">
        <v>225</v>
      </c>
      <c r="BI48" s="175" t="s">
        <v>225</v>
      </c>
      <c r="BJ48" s="175" t="s">
        <v>225</v>
      </c>
      <c r="BK48" s="175" t="s">
        <v>225</v>
      </c>
      <c r="BL48" s="175" t="s">
        <v>225</v>
      </c>
    </row>
    <row r="49" spans="1:64">
      <c r="A49" s="302"/>
      <c r="B49" s="267" t="s">
        <v>267</v>
      </c>
      <c r="C49" s="175" t="s">
        <v>225</v>
      </c>
      <c r="D49" s="175" t="s">
        <v>225</v>
      </c>
      <c r="E49" s="175" t="s">
        <v>225</v>
      </c>
      <c r="F49" s="175" t="s">
        <v>225</v>
      </c>
      <c r="G49" s="175" t="s">
        <v>225</v>
      </c>
      <c r="H49" s="175" t="s">
        <v>225</v>
      </c>
      <c r="I49" s="175" t="s">
        <v>225</v>
      </c>
      <c r="J49" s="175" t="s">
        <v>225</v>
      </c>
      <c r="K49" s="175" t="s">
        <v>225</v>
      </c>
      <c r="L49" s="175" t="s">
        <v>225</v>
      </c>
      <c r="M49" s="175" t="s">
        <v>225</v>
      </c>
      <c r="N49" s="175" t="s">
        <v>225</v>
      </c>
      <c r="O49" s="175" t="s">
        <v>225</v>
      </c>
      <c r="P49" s="175" t="s">
        <v>225</v>
      </c>
      <c r="Q49" s="175" t="s">
        <v>225</v>
      </c>
      <c r="R49" s="175" t="s">
        <v>225</v>
      </c>
      <c r="S49" s="175" t="s">
        <v>225</v>
      </c>
      <c r="T49" s="175" t="s">
        <v>225</v>
      </c>
      <c r="U49" s="175" t="s">
        <v>225</v>
      </c>
      <c r="V49" s="175" t="s">
        <v>225</v>
      </c>
      <c r="W49" s="175" t="s">
        <v>225</v>
      </c>
      <c r="X49" s="175" t="s">
        <v>225</v>
      </c>
      <c r="Y49" s="175" t="s">
        <v>225</v>
      </c>
      <c r="Z49" s="175" t="s">
        <v>225</v>
      </c>
      <c r="AA49" s="175" t="s">
        <v>225</v>
      </c>
      <c r="AB49" s="175" t="s">
        <v>225</v>
      </c>
      <c r="AC49" s="175" t="s">
        <v>225</v>
      </c>
      <c r="AD49" s="175" t="s">
        <v>225</v>
      </c>
      <c r="AE49" s="175" t="s">
        <v>225</v>
      </c>
      <c r="AF49" s="175" t="s">
        <v>225</v>
      </c>
      <c r="AG49" s="175" t="s">
        <v>225</v>
      </c>
      <c r="AH49" s="175" t="s">
        <v>225</v>
      </c>
      <c r="AI49" s="175" t="s">
        <v>225</v>
      </c>
      <c r="AJ49" s="175" t="s">
        <v>225</v>
      </c>
      <c r="AK49" s="175" t="s">
        <v>225</v>
      </c>
      <c r="AL49" s="175" t="s">
        <v>225</v>
      </c>
      <c r="AM49" s="175" t="s">
        <v>225</v>
      </c>
      <c r="AN49" s="175" t="s">
        <v>225</v>
      </c>
      <c r="AO49" s="175" t="s">
        <v>225</v>
      </c>
      <c r="AP49" s="175" t="s">
        <v>225</v>
      </c>
      <c r="AQ49" s="175" t="s">
        <v>225</v>
      </c>
      <c r="AR49" s="175" t="s">
        <v>225</v>
      </c>
      <c r="AS49" s="175" t="s">
        <v>225</v>
      </c>
      <c r="AT49" s="175" t="s">
        <v>225</v>
      </c>
      <c r="AU49" s="175" t="s">
        <v>225</v>
      </c>
      <c r="AV49" s="175" t="s">
        <v>225</v>
      </c>
      <c r="AW49" s="175" t="s">
        <v>225</v>
      </c>
      <c r="AX49" s="175" t="s">
        <v>225</v>
      </c>
      <c r="AY49" s="175" t="s">
        <v>225</v>
      </c>
      <c r="AZ49" s="175" t="s">
        <v>225</v>
      </c>
      <c r="BA49" s="175" t="s">
        <v>225</v>
      </c>
      <c r="BB49" s="175">
        <v>1</v>
      </c>
      <c r="BC49" s="175">
        <v>0</v>
      </c>
      <c r="BD49" s="175">
        <v>1</v>
      </c>
      <c r="BE49" s="175">
        <v>0</v>
      </c>
      <c r="BF49" s="175">
        <v>0</v>
      </c>
      <c r="BG49" s="175">
        <v>0</v>
      </c>
      <c r="BH49" s="175">
        <v>0</v>
      </c>
      <c r="BI49" s="175">
        <v>0</v>
      </c>
      <c r="BJ49" s="175">
        <v>0</v>
      </c>
      <c r="BK49" s="175">
        <v>0</v>
      </c>
      <c r="BL49" s="175">
        <v>0</v>
      </c>
    </row>
    <row r="50" spans="1:64">
      <c r="A50" s="302"/>
      <c r="B50" s="267" t="s">
        <v>268</v>
      </c>
      <c r="C50" s="175" t="s">
        <v>225</v>
      </c>
      <c r="D50" s="175" t="s">
        <v>225</v>
      </c>
      <c r="E50" s="175" t="s">
        <v>225</v>
      </c>
      <c r="F50" s="175" t="s">
        <v>225</v>
      </c>
      <c r="G50" s="175" t="s">
        <v>225</v>
      </c>
      <c r="H50" s="175" t="s">
        <v>225</v>
      </c>
      <c r="I50" s="175" t="s">
        <v>225</v>
      </c>
      <c r="J50" s="175" t="s">
        <v>225</v>
      </c>
      <c r="K50" s="175" t="s">
        <v>225</v>
      </c>
      <c r="L50" s="175" t="s">
        <v>225</v>
      </c>
      <c r="M50" s="175" t="s">
        <v>225</v>
      </c>
      <c r="N50" s="175" t="s">
        <v>225</v>
      </c>
      <c r="O50" s="175" t="s">
        <v>225</v>
      </c>
      <c r="P50" s="175" t="s">
        <v>225</v>
      </c>
      <c r="Q50" s="175" t="s">
        <v>225</v>
      </c>
      <c r="R50" s="175" t="s">
        <v>225</v>
      </c>
      <c r="S50" s="175" t="s">
        <v>225</v>
      </c>
      <c r="T50" s="175" t="s">
        <v>225</v>
      </c>
      <c r="U50" s="175" t="s">
        <v>225</v>
      </c>
      <c r="V50" s="175" t="s">
        <v>225</v>
      </c>
      <c r="W50" s="175" t="s">
        <v>225</v>
      </c>
      <c r="X50" s="175" t="s">
        <v>225</v>
      </c>
      <c r="Y50" s="175">
        <v>1</v>
      </c>
      <c r="Z50" s="175">
        <v>0</v>
      </c>
      <c r="AA50" s="175">
        <v>1</v>
      </c>
      <c r="AB50" s="175">
        <v>1</v>
      </c>
      <c r="AC50" s="175">
        <v>1</v>
      </c>
      <c r="AD50" s="175">
        <v>0</v>
      </c>
      <c r="AE50" s="175">
        <v>1</v>
      </c>
      <c r="AF50" s="175">
        <v>1</v>
      </c>
      <c r="AG50" s="175">
        <v>1</v>
      </c>
      <c r="AH50" s="175">
        <v>1</v>
      </c>
      <c r="AI50" s="175">
        <v>0</v>
      </c>
      <c r="AJ50" s="175">
        <v>0</v>
      </c>
      <c r="AK50" s="175">
        <v>0</v>
      </c>
      <c r="AL50" s="175">
        <v>0</v>
      </c>
      <c r="AM50" s="175">
        <v>1</v>
      </c>
      <c r="AN50" s="175">
        <v>1</v>
      </c>
      <c r="AO50" s="175">
        <v>0</v>
      </c>
      <c r="AP50" s="175">
        <v>0</v>
      </c>
      <c r="AQ50" s="175">
        <v>1</v>
      </c>
      <c r="AR50" s="175">
        <v>0</v>
      </c>
      <c r="AS50" s="175">
        <v>1</v>
      </c>
      <c r="AT50" s="175">
        <v>0</v>
      </c>
      <c r="AU50" s="175">
        <v>1</v>
      </c>
      <c r="AV50" s="175">
        <v>1</v>
      </c>
      <c r="AW50" s="175">
        <v>1</v>
      </c>
      <c r="AX50" s="175">
        <v>1</v>
      </c>
      <c r="AY50" s="175">
        <v>1</v>
      </c>
      <c r="AZ50" s="175">
        <v>1</v>
      </c>
      <c r="BA50" s="175">
        <v>1</v>
      </c>
      <c r="BB50" s="175">
        <v>1</v>
      </c>
      <c r="BC50" s="175">
        <v>0</v>
      </c>
      <c r="BD50" s="175">
        <v>1</v>
      </c>
      <c r="BE50" s="175">
        <v>1</v>
      </c>
      <c r="BF50" s="175">
        <v>1</v>
      </c>
      <c r="BG50" s="175">
        <v>0</v>
      </c>
      <c r="BH50" s="175">
        <v>1</v>
      </c>
      <c r="BI50" s="175">
        <v>0</v>
      </c>
      <c r="BJ50" s="175">
        <v>0</v>
      </c>
      <c r="BK50" s="175">
        <v>1</v>
      </c>
      <c r="BL50" s="175">
        <v>0</v>
      </c>
    </row>
    <row r="51" spans="1:64">
      <c r="A51" s="302"/>
      <c r="B51" s="267" t="s">
        <v>269</v>
      </c>
      <c r="C51" s="175">
        <v>1</v>
      </c>
      <c r="D51" s="175">
        <v>1</v>
      </c>
      <c r="E51" s="175">
        <v>1</v>
      </c>
      <c r="F51" s="175">
        <v>1</v>
      </c>
      <c r="G51" s="175">
        <v>1</v>
      </c>
      <c r="H51" s="175">
        <v>1</v>
      </c>
      <c r="I51" s="175">
        <v>1</v>
      </c>
      <c r="J51" s="175">
        <v>1</v>
      </c>
      <c r="K51" s="175">
        <v>1</v>
      </c>
      <c r="L51" s="175">
        <v>1</v>
      </c>
      <c r="M51" s="175">
        <v>1</v>
      </c>
      <c r="N51" s="175">
        <v>1</v>
      </c>
      <c r="O51" s="175">
        <v>1</v>
      </c>
      <c r="P51" s="175">
        <v>1</v>
      </c>
      <c r="Q51" s="175">
        <v>1</v>
      </c>
      <c r="R51" s="175">
        <v>1</v>
      </c>
      <c r="S51" s="175">
        <v>1</v>
      </c>
      <c r="T51" s="175">
        <v>1</v>
      </c>
      <c r="U51" s="175">
        <v>1</v>
      </c>
      <c r="V51" s="175">
        <v>1</v>
      </c>
      <c r="W51" s="175">
        <v>0</v>
      </c>
      <c r="X51" s="175">
        <v>0</v>
      </c>
      <c r="Y51" s="175">
        <v>1</v>
      </c>
      <c r="Z51" s="175">
        <v>1</v>
      </c>
      <c r="AA51" s="175">
        <v>0</v>
      </c>
      <c r="AB51" s="175">
        <v>1</v>
      </c>
      <c r="AC51" s="175">
        <v>1</v>
      </c>
      <c r="AD51" s="175">
        <v>0</v>
      </c>
      <c r="AE51" s="175">
        <v>0</v>
      </c>
      <c r="AF51" s="175">
        <v>0</v>
      </c>
      <c r="AG51" s="175">
        <v>0</v>
      </c>
      <c r="AH51" s="175">
        <v>1</v>
      </c>
      <c r="AI51" s="175">
        <v>0</v>
      </c>
      <c r="AJ51" s="175">
        <v>1</v>
      </c>
      <c r="AK51" s="175">
        <v>0</v>
      </c>
      <c r="AL51" s="175">
        <v>0</v>
      </c>
      <c r="AM51" s="175">
        <v>1</v>
      </c>
      <c r="AN51" s="175">
        <v>1</v>
      </c>
      <c r="AO51" s="175">
        <v>1</v>
      </c>
      <c r="AP51" s="175">
        <v>0</v>
      </c>
      <c r="AQ51" s="175">
        <v>0</v>
      </c>
      <c r="AR51" s="175">
        <v>0</v>
      </c>
      <c r="AS51" s="175">
        <v>0</v>
      </c>
      <c r="AT51" s="175">
        <v>0</v>
      </c>
      <c r="AU51" s="175">
        <v>0</v>
      </c>
      <c r="AV51" s="175">
        <v>1</v>
      </c>
      <c r="AW51" s="175">
        <v>1</v>
      </c>
      <c r="AX51" s="175">
        <v>0</v>
      </c>
      <c r="AY51" s="175">
        <v>0</v>
      </c>
      <c r="AZ51" s="175">
        <v>1</v>
      </c>
      <c r="BA51" s="175">
        <v>0</v>
      </c>
      <c r="BB51" s="175">
        <v>0</v>
      </c>
      <c r="BC51" s="175">
        <v>0</v>
      </c>
      <c r="BD51" s="175">
        <v>1</v>
      </c>
      <c r="BE51" s="175" t="s">
        <v>225</v>
      </c>
      <c r="BF51" s="175" t="s">
        <v>225</v>
      </c>
      <c r="BG51" s="175" t="s">
        <v>225</v>
      </c>
      <c r="BH51" s="175" t="s">
        <v>225</v>
      </c>
      <c r="BI51" s="175" t="s">
        <v>225</v>
      </c>
      <c r="BJ51" s="175" t="s">
        <v>225</v>
      </c>
      <c r="BK51" s="175" t="s">
        <v>225</v>
      </c>
      <c r="BL51" s="175" t="s">
        <v>225</v>
      </c>
    </row>
    <row r="52" spans="1:64" ht="15" customHeight="1">
      <c r="A52" s="302"/>
      <c r="B52" s="267" t="s">
        <v>270</v>
      </c>
      <c r="C52" s="175">
        <v>1</v>
      </c>
      <c r="D52" s="175">
        <v>1</v>
      </c>
      <c r="E52" s="175">
        <v>1</v>
      </c>
      <c r="F52" s="175">
        <v>1</v>
      </c>
      <c r="G52" s="175">
        <v>1</v>
      </c>
      <c r="H52" s="175">
        <v>1</v>
      </c>
      <c r="I52" s="175">
        <v>1</v>
      </c>
      <c r="J52" s="175">
        <v>1</v>
      </c>
      <c r="K52" s="175">
        <v>1</v>
      </c>
      <c r="L52" s="175">
        <v>1</v>
      </c>
      <c r="M52" s="175">
        <v>1</v>
      </c>
      <c r="N52" s="175">
        <v>1</v>
      </c>
      <c r="O52" s="175">
        <v>1</v>
      </c>
      <c r="P52" s="175">
        <v>1</v>
      </c>
      <c r="Q52" s="175">
        <v>1</v>
      </c>
      <c r="R52" s="175">
        <v>1</v>
      </c>
      <c r="S52" s="175">
        <v>1</v>
      </c>
      <c r="T52" s="175">
        <v>1</v>
      </c>
      <c r="U52" s="175">
        <v>1</v>
      </c>
      <c r="V52" s="175">
        <v>1</v>
      </c>
      <c r="W52" s="175">
        <v>1</v>
      </c>
      <c r="X52" s="175">
        <v>1</v>
      </c>
      <c r="Y52" s="175">
        <v>1</v>
      </c>
      <c r="Z52" s="175">
        <v>1</v>
      </c>
      <c r="AA52" s="175">
        <v>1</v>
      </c>
      <c r="AB52" s="175">
        <v>0</v>
      </c>
      <c r="AC52" s="175">
        <v>0</v>
      </c>
      <c r="AD52" s="175">
        <v>1</v>
      </c>
      <c r="AE52" s="175">
        <v>1</v>
      </c>
      <c r="AF52" s="175">
        <v>1</v>
      </c>
      <c r="AG52" s="175">
        <v>1</v>
      </c>
      <c r="AH52" s="175">
        <v>1</v>
      </c>
      <c r="AI52" s="175">
        <v>1</v>
      </c>
      <c r="AJ52" s="175">
        <v>1</v>
      </c>
      <c r="AK52" s="175">
        <v>0</v>
      </c>
      <c r="AL52" s="175">
        <v>1</v>
      </c>
      <c r="AM52" s="175">
        <v>1</v>
      </c>
      <c r="AN52" s="175">
        <v>1</v>
      </c>
      <c r="AO52" s="175">
        <v>1</v>
      </c>
      <c r="AP52" s="175">
        <v>1</v>
      </c>
      <c r="AQ52" s="175">
        <v>1</v>
      </c>
      <c r="AR52" s="175">
        <v>1</v>
      </c>
      <c r="AS52" s="175">
        <v>1</v>
      </c>
      <c r="AT52" s="175">
        <v>1</v>
      </c>
      <c r="AU52" s="175">
        <v>1</v>
      </c>
      <c r="AV52" s="175">
        <v>1</v>
      </c>
      <c r="AW52" s="175">
        <v>1</v>
      </c>
      <c r="AX52" s="175">
        <v>1</v>
      </c>
      <c r="AY52" s="175">
        <v>1</v>
      </c>
      <c r="AZ52" s="175">
        <v>1</v>
      </c>
      <c r="BA52" s="175">
        <v>1</v>
      </c>
      <c r="BB52" s="175">
        <v>1</v>
      </c>
      <c r="BC52" s="175">
        <v>1</v>
      </c>
      <c r="BD52" s="175">
        <v>1</v>
      </c>
      <c r="BE52" s="175">
        <v>1</v>
      </c>
      <c r="BF52" s="175">
        <v>1</v>
      </c>
      <c r="BG52" s="175">
        <v>1</v>
      </c>
      <c r="BH52" s="175">
        <v>1</v>
      </c>
      <c r="BI52" s="175">
        <v>1</v>
      </c>
      <c r="BJ52" s="175">
        <v>1</v>
      </c>
      <c r="BK52" s="175">
        <v>1</v>
      </c>
      <c r="BL52" s="175">
        <v>1</v>
      </c>
    </row>
    <row r="53" spans="1:64">
      <c r="A53" s="302"/>
      <c r="B53" s="267" t="s">
        <v>271</v>
      </c>
      <c r="C53" s="175" t="s">
        <v>225</v>
      </c>
      <c r="D53" s="175" t="s">
        <v>225</v>
      </c>
      <c r="E53" s="175" t="s">
        <v>225</v>
      </c>
      <c r="F53" s="175" t="s">
        <v>225</v>
      </c>
      <c r="G53" s="175" t="s">
        <v>225</v>
      </c>
      <c r="H53" s="175" t="s">
        <v>225</v>
      </c>
      <c r="I53" s="175" t="s">
        <v>225</v>
      </c>
      <c r="J53" s="175" t="s">
        <v>225</v>
      </c>
      <c r="K53" s="175" t="s">
        <v>225</v>
      </c>
      <c r="L53" s="175" t="s">
        <v>225</v>
      </c>
      <c r="M53" s="175" t="s">
        <v>225</v>
      </c>
      <c r="N53" s="175" t="s">
        <v>225</v>
      </c>
      <c r="O53" s="175" t="s">
        <v>225</v>
      </c>
      <c r="P53" s="175" t="s">
        <v>225</v>
      </c>
      <c r="Q53" s="175" t="s">
        <v>225</v>
      </c>
      <c r="R53" s="175" t="s">
        <v>225</v>
      </c>
      <c r="S53" s="175" t="s">
        <v>225</v>
      </c>
      <c r="T53" s="175" t="s">
        <v>225</v>
      </c>
      <c r="U53" s="175" t="s">
        <v>225</v>
      </c>
      <c r="V53" s="175" t="s">
        <v>225</v>
      </c>
      <c r="W53" s="175" t="s">
        <v>225</v>
      </c>
      <c r="X53" s="175">
        <v>1</v>
      </c>
      <c r="Y53" s="175">
        <v>1</v>
      </c>
      <c r="Z53" s="175">
        <v>1</v>
      </c>
      <c r="AA53" s="175">
        <v>1</v>
      </c>
      <c r="AB53" s="175">
        <v>1</v>
      </c>
      <c r="AC53" s="175">
        <v>1</v>
      </c>
      <c r="AD53" s="175">
        <v>0</v>
      </c>
      <c r="AE53" s="175">
        <v>1</v>
      </c>
      <c r="AF53" s="175">
        <v>1</v>
      </c>
      <c r="AG53" s="175">
        <v>0</v>
      </c>
      <c r="AH53" s="175">
        <v>1</v>
      </c>
      <c r="AI53" s="175">
        <v>1</v>
      </c>
      <c r="AJ53" s="175">
        <v>1</v>
      </c>
      <c r="AK53" s="175">
        <v>1</v>
      </c>
      <c r="AL53" s="175">
        <v>1</v>
      </c>
      <c r="AM53" s="175">
        <v>1</v>
      </c>
      <c r="AN53" s="175">
        <v>1</v>
      </c>
      <c r="AO53" s="175">
        <v>1</v>
      </c>
      <c r="AP53" s="175">
        <v>1</v>
      </c>
      <c r="AQ53" s="175">
        <v>1</v>
      </c>
      <c r="AR53" s="175">
        <v>1</v>
      </c>
      <c r="AS53" s="175">
        <v>1</v>
      </c>
      <c r="AT53" s="175">
        <v>1</v>
      </c>
      <c r="AU53" s="175">
        <v>1</v>
      </c>
      <c r="AV53" s="175">
        <v>1</v>
      </c>
      <c r="AW53" s="175">
        <v>1</v>
      </c>
      <c r="AX53" s="175">
        <v>1</v>
      </c>
      <c r="AY53" s="175">
        <v>1</v>
      </c>
      <c r="AZ53" s="175">
        <v>1</v>
      </c>
      <c r="BA53" s="175">
        <v>1</v>
      </c>
      <c r="BB53" s="175">
        <v>1</v>
      </c>
      <c r="BC53" s="175">
        <v>1</v>
      </c>
      <c r="BD53" s="175">
        <v>1</v>
      </c>
      <c r="BE53" s="175">
        <v>0</v>
      </c>
      <c r="BF53" s="175">
        <v>1</v>
      </c>
      <c r="BG53" s="175">
        <v>0</v>
      </c>
      <c r="BH53" s="175">
        <v>1</v>
      </c>
      <c r="BI53" s="175">
        <v>1</v>
      </c>
      <c r="BJ53" s="175">
        <v>1</v>
      </c>
      <c r="BK53" s="175">
        <v>1</v>
      </c>
      <c r="BL53" s="175">
        <v>1</v>
      </c>
    </row>
    <row r="54" spans="1:64" hidden="1">
      <c r="A54" s="302"/>
      <c r="B54" s="267" t="s">
        <v>272</v>
      </c>
      <c r="C54" s="175">
        <v>1</v>
      </c>
      <c r="D54" s="175">
        <v>0</v>
      </c>
      <c r="E54" s="175">
        <v>1</v>
      </c>
      <c r="F54" s="175">
        <v>0</v>
      </c>
      <c r="G54" s="175">
        <v>1</v>
      </c>
      <c r="H54" s="175">
        <v>1</v>
      </c>
      <c r="I54" s="175">
        <v>1</v>
      </c>
      <c r="J54" s="175">
        <v>1</v>
      </c>
      <c r="K54" s="175">
        <v>0</v>
      </c>
      <c r="L54" s="175">
        <v>1</v>
      </c>
      <c r="M54" s="175">
        <v>1</v>
      </c>
      <c r="N54" s="175">
        <v>1</v>
      </c>
      <c r="O54" s="175">
        <v>1</v>
      </c>
      <c r="P54" s="175">
        <v>1</v>
      </c>
      <c r="Q54" s="175">
        <v>0</v>
      </c>
      <c r="R54" s="175">
        <v>0</v>
      </c>
      <c r="S54" s="175">
        <v>1</v>
      </c>
      <c r="T54" s="175">
        <v>1</v>
      </c>
      <c r="U54" s="175">
        <v>1</v>
      </c>
      <c r="V54" s="175">
        <v>1</v>
      </c>
      <c r="W54" s="175">
        <v>0</v>
      </c>
      <c r="X54" s="175">
        <v>1</v>
      </c>
      <c r="Y54" s="175">
        <v>0</v>
      </c>
      <c r="Z54" s="175">
        <v>0</v>
      </c>
      <c r="AA54" s="175">
        <v>0</v>
      </c>
      <c r="AB54" s="175">
        <v>1</v>
      </c>
      <c r="AC54" s="175">
        <v>1</v>
      </c>
      <c r="AD54" s="175">
        <v>1</v>
      </c>
      <c r="AE54" s="175">
        <v>1</v>
      </c>
      <c r="AF54" s="175">
        <v>0</v>
      </c>
      <c r="AG54" s="175">
        <v>0</v>
      </c>
      <c r="AH54" s="175">
        <v>0</v>
      </c>
      <c r="AI54" s="175">
        <v>0</v>
      </c>
      <c r="AJ54" s="175">
        <v>0</v>
      </c>
      <c r="AK54" s="175">
        <v>0</v>
      </c>
      <c r="AL54" s="175" t="s">
        <v>225</v>
      </c>
      <c r="AM54" s="175" t="s">
        <v>225</v>
      </c>
      <c r="AN54" s="175" t="s">
        <v>225</v>
      </c>
      <c r="AO54" s="175" t="s">
        <v>225</v>
      </c>
      <c r="AP54" s="175" t="s">
        <v>225</v>
      </c>
      <c r="AQ54" s="175" t="s">
        <v>225</v>
      </c>
      <c r="AR54" s="175" t="s">
        <v>225</v>
      </c>
      <c r="AS54" s="175" t="s">
        <v>225</v>
      </c>
      <c r="AT54" s="175" t="s">
        <v>225</v>
      </c>
      <c r="AU54" s="175" t="s">
        <v>225</v>
      </c>
      <c r="AV54" s="175" t="s">
        <v>225</v>
      </c>
      <c r="AW54" s="175" t="s">
        <v>225</v>
      </c>
      <c r="AX54" s="175" t="s">
        <v>225</v>
      </c>
      <c r="AY54" s="175" t="s">
        <v>225</v>
      </c>
      <c r="AZ54" s="175" t="s">
        <v>225</v>
      </c>
      <c r="BA54" s="175" t="s">
        <v>225</v>
      </c>
      <c r="BB54" s="175" t="s">
        <v>225</v>
      </c>
      <c r="BC54" s="175" t="s">
        <v>225</v>
      </c>
      <c r="BD54" s="175" t="s">
        <v>225</v>
      </c>
      <c r="BE54" s="175" t="s">
        <v>225</v>
      </c>
      <c r="BF54" s="175" t="s">
        <v>225</v>
      </c>
      <c r="BG54" s="175" t="s">
        <v>225</v>
      </c>
      <c r="BH54" s="175" t="s">
        <v>225</v>
      </c>
      <c r="BI54" s="175" t="s">
        <v>225</v>
      </c>
      <c r="BJ54" s="175" t="s">
        <v>225</v>
      </c>
      <c r="BK54" s="175" t="s">
        <v>225</v>
      </c>
      <c r="BL54" s="175" t="s">
        <v>225</v>
      </c>
    </row>
    <row r="55" spans="1:64" hidden="1">
      <c r="A55" s="302"/>
      <c r="B55" s="267" t="s">
        <v>273</v>
      </c>
      <c r="C55" s="175">
        <v>1</v>
      </c>
      <c r="D55" s="175">
        <v>1</v>
      </c>
      <c r="E55" s="175">
        <v>1</v>
      </c>
      <c r="F55" s="175">
        <v>1</v>
      </c>
      <c r="G55" s="175">
        <v>1</v>
      </c>
      <c r="H55" s="175">
        <v>1</v>
      </c>
      <c r="I55" s="175">
        <v>1</v>
      </c>
      <c r="J55" s="175">
        <v>0</v>
      </c>
      <c r="K55" s="175">
        <v>1</v>
      </c>
      <c r="L55" s="175">
        <v>1</v>
      </c>
      <c r="M55" s="175">
        <v>1</v>
      </c>
      <c r="N55" s="175">
        <v>1</v>
      </c>
      <c r="O55" s="175">
        <v>1</v>
      </c>
      <c r="P55" s="175">
        <v>1</v>
      </c>
      <c r="Q55" s="175">
        <v>1</v>
      </c>
      <c r="R55" s="175">
        <v>0</v>
      </c>
      <c r="S55" s="175">
        <v>1</v>
      </c>
      <c r="T55" s="175">
        <v>1</v>
      </c>
      <c r="U55" s="175">
        <v>1</v>
      </c>
      <c r="V55" s="175">
        <v>1</v>
      </c>
      <c r="W55" s="175">
        <v>0</v>
      </c>
      <c r="X55" s="175">
        <v>0</v>
      </c>
      <c r="Y55" s="175">
        <v>0</v>
      </c>
      <c r="Z55" s="175">
        <v>0</v>
      </c>
      <c r="AA55" s="175">
        <v>1</v>
      </c>
      <c r="AB55" s="175">
        <v>1</v>
      </c>
      <c r="AC55" s="175">
        <v>1</v>
      </c>
      <c r="AD55" s="175">
        <v>1</v>
      </c>
      <c r="AE55" s="175">
        <v>0</v>
      </c>
      <c r="AF55" s="175">
        <v>1</v>
      </c>
      <c r="AG55" s="175">
        <v>0</v>
      </c>
      <c r="AH55" s="175">
        <v>1</v>
      </c>
      <c r="AI55" s="175">
        <v>1</v>
      </c>
      <c r="AJ55" s="175">
        <v>0</v>
      </c>
      <c r="AK55" s="175">
        <v>0</v>
      </c>
      <c r="AL55" s="175" t="s">
        <v>225</v>
      </c>
      <c r="AM55" s="175" t="s">
        <v>225</v>
      </c>
      <c r="AN55" s="175" t="s">
        <v>225</v>
      </c>
      <c r="AO55" s="175" t="s">
        <v>225</v>
      </c>
      <c r="AP55" s="175" t="s">
        <v>225</v>
      </c>
      <c r="AQ55" s="175" t="s">
        <v>225</v>
      </c>
      <c r="AR55" s="175" t="s">
        <v>225</v>
      </c>
      <c r="AS55" s="175" t="s">
        <v>225</v>
      </c>
      <c r="AT55" s="175" t="s">
        <v>225</v>
      </c>
      <c r="AU55" s="175" t="s">
        <v>225</v>
      </c>
      <c r="AV55" s="175" t="s">
        <v>225</v>
      </c>
      <c r="AW55" s="175" t="s">
        <v>225</v>
      </c>
      <c r="AX55" s="175" t="s">
        <v>225</v>
      </c>
      <c r="AY55" s="175" t="s">
        <v>225</v>
      </c>
      <c r="AZ55" s="175" t="s">
        <v>225</v>
      </c>
      <c r="BA55" s="175" t="s">
        <v>225</v>
      </c>
      <c r="BB55" s="175" t="s">
        <v>225</v>
      </c>
      <c r="BC55" s="175" t="s">
        <v>225</v>
      </c>
      <c r="BD55" s="175" t="s">
        <v>225</v>
      </c>
      <c r="BE55" s="175" t="s">
        <v>225</v>
      </c>
      <c r="BF55" s="175" t="s">
        <v>225</v>
      </c>
      <c r="BG55" s="175" t="s">
        <v>225</v>
      </c>
      <c r="BH55" s="175" t="s">
        <v>225</v>
      </c>
      <c r="BI55" s="175" t="s">
        <v>225</v>
      </c>
      <c r="BJ55" s="175" t="s">
        <v>225</v>
      </c>
      <c r="BK55" s="175" t="s">
        <v>225</v>
      </c>
      <c r="BL55" s="175" t="s">
        <v>225</v>
      </c>
    </row>
    <row r="56" spans="1:64" hidden="1">
      <c r="A56" s="302"/>
      <c r="B56" s="267" t="s">
        <v>274</v>
      </c>
      <c r="C56" s="175">
        <v>1</v>
      </c>
      <c r="D56" s="175">
        <v>1</v>
      </c>
      <c r="E56" s="175">
        <v>1</v>
      </c>
      <c r="F56" s="175">
        <v>1</v>
      </c>
      <c r="G56" s="175">
        <v>0</v>
      </c>
      <c r="H56" s="175">
        <v>1</v>
      </c>
      <c r="I56" s="175">
        <v>1</v>
      </c>
      <c r="J56" s="175">
        <v>1</v>
      </c>
      <c r="K56" s="175">
        <v>1</v>
      </c>
      <c r="L56" s="175">
        <v>1</v>
      </c>
      <c r="M56" s="175">
        <v>1</v>
      </c>
      <c r="N56" s="175">
        <v>1</v>
      </c>
      <c r="O56" s="175">
        <v>1</v>
      </c>
      <c r="P56" s="175">
        <v>1</v>
      </c>
      <c r="Q56" s="175">
        <v>1</v>
      </c>
      <c r="R56" s="175">
        <v>1</v>
      </c>
      <c r="S56" s="175">
        <v>1</v>
      </c>
      <c r="T56" s="175">
        <v>1</v>
      </c>
      <c r="U56" s="175">
        <v>1</v>
      </c>
      <c r="V56" s="175">
        <v>1</v>
      </c>
      <c r="W56" s="175">
        <v>1</v>
      </c>
      <c r="X56" s="175">
        <v>1</v>
      </c>
      <c r="Y56" s="175">
        <v>1</v>
      </c>
      <c r="Z56" s="175">
        <v>1</v>
      </c>
      <c r="AA56" s="175">
        <v>1</v>
      </c>
      <c r="AB56" s="175">
        <v>1</v>
      </c>
      <c r="AC56" s="175">
        <v>1</v>
      </c>
      <c r="AD56" s="175">
        <v>1</v>
      </c>
      <c r="AE56" s="175">
        <v>0</v>
      </c>
      <c r="AF56" s="175">
        <v>0</v>
      </c>
      <c r="AG56" s="175">
        <v>0</v>
      </c>
      <c r="AH56" s="175">
        <v>1</v>
      </c>
      <c r="AI56" s="175">
        <v>1</v>
      </c>
      <c r="AJ56" s="175">
        <v>0</v>
      </c>
      <c r="AK56" s="175">
        <v>1</v>
      </c>
      <c r="AL56" s="175" t="s">
        <v>225</v>
      </c>
      <c r="AM56" s="175" t="s">
        <v>225</v>
      </c>
      <c r="AN56" s="175" t="s">
        <v>225</v>
      </c>
      <c r="AO56" s="175" t="s">
        <v>225</v>
      </c>
      <c r="AP56" s="175" t="s">
        <v>225</v>
      </c>
      <c r="AQ56" s="175" t="s">
        <v>225</v>
      </c>
      <c r="AR56" s="175" t="s">
        <v>225</v>
      </c>
      <c r="AS56" s="175" t="s">
        <v>225</v>
      </c>
      <c r="AT56" s="175" t="s">
        <v>225</v>
      </c>
      <c r="AU56" s="175" t="s">
        <v>225</v>
      </c>
      <c r="AV56" s="175" t="s">
        <v>225</v>
      </c>
      <c r="AW56" s="175" t="s">
        <v>225</v>
      </c>
      <c r="AX56" s="175" t="s">
        <v>225</v>
      </c>
      <c r="AY56" s="175" t="s">
        <v>225</v>
      </c>
      <c r="AZ56" s="175" t="s">
        <v>225</v>
      </c>
      <c r="BA56" s="175" t="s">
        <v>225</v>
      </c>
      <c r="BB56" s="175" t="s">
        <v>225</v>
      </c>
      <c r="BC56" s="175" t="s">
        <v>225</v>
      </c>
      <c r="BD56" s="175" t="s">
        <v>225</v>
      </c>
      <c r="BE56" s="175" t="s">
        <v>225</v>
      </c>
      <c r="BF56" s="175" t="s">
        <v>225</v>
      </c>
      <c r="BG56" s="175" t="s">
        <v>225</v>
      </c>
      <c r="BH56" s="175" t="s">
        <v>225</v>
      </c>
      <c r="BI56" s="175" t="s">
        <v>225</v>
      </c>
      <c r="BJ56" s="175" t="s">
        <v>225</v>
      </c>
      <c r="BK56" s="175" t="s">
        <v>225</v>
      </c>
      <c r="BL56" s="175" t="s">
        <v>225</v>
      </c>
    </row>
    <row r="57" spans="1:64" hidden="1">
      <c r="A57" s="302"/>
      <c r="B57" s="267" t="s">
        <v>275</v>
      </c>
      <c r="C57" s="175" t="s">
        <v>225</v>
      </c>
      <c r="D57" s="175" t="s">
        <v>225</v>
      </c>
      <c r="E57" s="175" t="s">
        <v>225</v>
      </c>
      <c r="F57" s="175" t="s">
        <v>225</v>
      </c>
      <c r="G57" s="175" t="s">
        <v>225</v>
      </c>
      <c r="H57" s="175" t="s">
        <v>225</v>
      </c>
      <c r="I57" s="175" t="s">
        <v>225</v>
      </c>
      <c r="J57" s="175" t="s">
        <v>225</v>
      </c>
      <c r="K57" s="175" t="s">
        <v>225</v>
      </c>
      <c r="L57" s="175" t="s">
        <v>225</v>
      </c>
      <c r="M57" s="175" t="s">
        <v>225</v>
      </c>
      <c r="N57" s="175" t="s">
        <v>225</v>
      </c>
      <c r="O57" s="175" t="s">
        <v>225</v>
      </c>
      <c r="P57" s="175" t="s">
        <v>225</v>
      </c>
      <c r="Q57" s="175" t="s">
        <v>225</v>
      </c>
      <c r="R57" s="175">
        <v>1</v>
      </c>
      <c r="S57" s="175">
        <v>1</v>
      </c>
      <c r="T57" s="175">
        <v>1</v>
      </c>
      <c r="U57" s="175">
        <v>1</v>
      </c>
      <c r="V57" s="175">
        <v>1</v>
      </c>
      <c r="W57" s="175">
        <v>1</v>
      </c>
      <c r="X57" s="175">
        <v>1</v>
      </c>
      <c r="Y57" s="175">
        <v>1</v>
      </c>
      <c r="Z57" s="175">
        <v>1</v>
      </c>
      <c r="AA57" s="175">
        <v>1</v>
      </c>
      <c r="AB57" s="175">
        <v>1</v>
      </c>
      <c r="AC57" s="175">
        <v>1</v>
      </c>
      <c r="AD57" s="175">
        <v>0</v>
      </c>
      <c r="AE57" s="175">
        <v>1</v>
      </c>
      <c r="AF57" s="175">
        <v>0</v>
      </c>
      <c r="AG57" s="175">
        <v>0</v>
      </c>
      <c r="AH57" s="175">
        <v>0</v>
      </c>
      <c r="AI57" s="175">
        <v>1</v>
      </c>
      <c r="AJ57" s="175">
        <v>1</v>
      </c>
      <c r="AK57" s="175">
        <v>1</v>
      </c>
      <c r="AL57" s="175">
        <v>1</v>
      </c>
      <c r="AM57" s="175">
        <v>1</v>
      </c>
      <c r="AN57" s="175">
        <v>1</v>
      </c>
      <c r="AO57" s="175">
        <v>1</v>
      </c>
      <c r="AP57" s="175">
        <v>1</v>
      </c>
      <c r="AQ57" s="175">
        <v>0</v>
      </c>
      <c r="AR57" s="175">
        <v>0</v>
      </c>
      <c r="AS57" s="175">
        <v>1</v>
      </c>
      <c r="AT57" s="175">
        <v>0</v>
      </c>
      <c r="AU57" s="175" t="s">
        <v>225</v>
      </c>
      <c r="AV57" s="175" t="s">
        <v>225</v>
      </c>
      <c r="AW57" s="175" t="s">
        <v>225</v>
      </c>
      <c r="AX57" s="175" t="s">
        <v>225</v>
      </c>
      <c r="AY57" s="175" t="s">
        <v>225</v>
      </c>
      <c r="AZ57" s="175" t="s">
        <v>225</v>
      </c>
      <c r="BA57" s="175" t="s">
        <v>225</v>
      </c>
      <c r="BB57" s="175" t="s">
        <v>225</v>
      </c>
      <c r="BC57" s="175" t="s">
        <v>225</v>
      </c>
      <c r="BD57" s="175" t="s">
        <v>225</v>
      </c>
      <c r="BE57" s="175" t="s">
        <v>225</v>
      </c>
      <c r="BF57" s="175" t="s">
        <v>225</v>
      </c>
      <c r="BG57" s="175" t="s">
        <v>225</v>
      </c>
      <c r="BH57" s="175" t="s">
        <v>225</v>
      </c>
      <c r="BI57" s="175" t="s">
        <v>225</v>
      </c>
      <c r="BJ57" s="175" t="s">
        <v>225</v>
      </c>
      <c r="BK57" s="175" t="s">
        <v>225</v>
      </c>
      <c r="BL57" s="175" t="s">
        <v>225</v>
      </c>
    </row>
    <row r="58" spans="1:64" ht="15" customHeight="1">
      <c r="A58" s="302"/>
      <c r="B58" s="267" t="s">
        <v>276</v>
      </c>
      <c r="C58" s="175" t="s">
        <v>225</v>
      </c>
      <c r="D58" s="175" t="s">
        <v>225</v>
      </c>
      <c r="E58" s="175" t="s">
        <v>225</v>
      </c>
      <c r="F58" s="175" t="s">
        <v>225</v>
      </c>
      <c r="G58" s="175" t="s">
        <v>225</v>
      </c>
      <c r="H58" s="175" t="s">
        <v>225</v>
      </c>
      <c r="I58" s="175" t="s">
        <v>225</v>
      </c>
      <c r="J58" s="175" t="s">
        <v>225</v>
      </c>
      <c r="K58" s="175" t="s">
        <v>225</v>
      </c>
      <c r="L58" s="175" t="s">
        <v>225</v>
      </c>
      <c r="M58" s="175" t="s">
        <v>225</v>
      </c>
      <c r="N58" s="175" t="s">
        <v>225</v>
      </c>
      <c r="O58" s="175" t="s">
        <v>225</v>
      </c>
      <c r="P58" s="175" t="s">
        <v>225</v>
      </c>
      <c r="Q58" s="175" t="s">
        <v>225</v>
      </c>
      <c r="R58" s="175" t="s">
        <v>225</v>
      </c>
      <c r="S58" s="175" t="s">
        <v>225</v>
      </c>
      <c r="T58" s="175" t="s">
        <v>225</v>
      </c>
      <c r="U58" s="175" t="s">
        <v>225</v>
      </c>
      <c r="V58" s="175" t="s">
        <v>225</v>
      </c>
      <c r="W58" s="175" t="s">
        <v>225</v>
      </c>
      <c r="X58" s="175" t="s">
        <v>225</v>
      </c>
      <c r="Y58" s="175" t="s">
        <v>225</v>
      </c>
      <c r="Z58" s="175" t="s">
        <v>225</v>
      </c>
      <c r="AA58" s="175" t="s">
        <v>225</v>
      </c>
      <c r="AB58" s="175" t="s">
        <v>225</v>
      </c>
      <c r="AC58" s="175" t="s">
        <v>225</v>
      </c>
      <c r="AD58" s="175" t="s">
        <v>225</v>
      </c>
      <c r="AE58" s="175" t="s">
        <v>225</v>
      </c>
      <c r="AF58" s="175" t="s">
        <v>225</v>
      </c>
      <c r="AG58" s="175">
        <v>0</v>
      </c>
      <c r="AH58" s="175">
        <v>0</v>
      </c>
      <c r="AI58" s="175">
        <v>0</v>
      </c>
      <c r="AJ58" s="175">
        <v>0</v>
      </c>
      <c r="AK58" s="175">
        <v>0</v>
      </c>
      <c r="AL58" s="175">
        <v>0</v>
      </c>
      <c r="AM58" s="175">
        <v>0</v>
      </c>
      <c r="AN58" s="175">
        <v>0</v>
      </c>
      <c r="AO58" s="175">
        <v>1</v>
      </c>
      <c r="AP58" s="175">
        <v>1</v>
      </c>
      <c r="AQ58" s="175">
        <v>0</v>
      </c>
      <c r="AR58" s="175">
        <v>1</v>
      </c>
      <c r="AS58" s="175">
        <v>1</v>
      </c>
      <c r="AT58" s="175">
        <v>1</v>
      </c>
      <c r="AU58" s="175">
        <v>1</v>
      </c>
      <c r="AV58" s="175">
        <v>1</v>
      </c>
      <c r="AW58" s="175">
        <v>1</v>
      </c>
      <c r="AX58" s="175">
        <v>1</v>
      </c>
      <c r="AY58" s="175">
        <v>1</v>
      </c>
      <c r="AZ58" s="175">
        <v>1</v>
      </c>
      <c r="BA58" s="175">
        <v>1</v>
      </c>
      <c r="BB58" s="175">
        <v>1</v>
      </c>
      <c r="BC58" s="175">
        <v>1</v>
      </c>
      <c r="BD58" s="175">
        <v>1</v>
      </c>
      <c r="BE58" s="175">
        <v>1</v>
      </c>
      <c r="BF58" s="175">
        <v>1</v>
      </c>
      <c r="BG58" s="175">
        <v>1</v>
      </c>
      <c r="BH58" s="175">
        <v>1</v>
      </c>
      <c r="BI58" s="175">
        <v>1</v>
      </c>
      <c r="BJ58" s="175">
        <v>1</v>
      </c>
      <c r="BK58" s="175">
        <v>1</v>
      </c>
      <c r="BL58" s="175">
        <v>1</v>
      </c>
    </row>
    <row r="59" spans="1:64" ht="15" hidden="1" customHeight="1">
      <c r="A59" s="302"/>
      <c r="B59" s="267" t="s">
        <v>277</v>
      </c>
      <c r="C59" s="175">
        <v>0</v>
      </c>
      <c r="D59" s="175">
        <v>0</v>
      </c>
      <c r="E59" s="175">
        <v>1</v>
      </c>
      <c r="F59" s="175">
        <v>0</v>
      </c>
      <c r="G59" s="175">
        <v>0</v>
      </c>
      <c r="H59" s="175">
        <v>0</v>
      </c>
      <c r="I59" s="175">
        <v>1</v>
      </c>
      <c r="J59" s="175">
        <v>1</v>
      </c>
      <c r="K59" s="175">
        <v>1</v>
      </c>
      <c r="L59" s="175">
        <v>1</v>
      </c>
      <c r="M59" s="175">
        <v>1</v>
      </c>
      <c r="N59" s="175">
        <v>1</v>
      </c>
      <c r="O59" s="175">
        <v>1</v>
      </c>
      <c r="P59" s="175">
        <v>1</v>
      </c>
      <c r="Q59" s="175">
        <v>1</v>
      </c>
      <c r="R59" s="175">
        <v>1</v>
      </c>
      <c r="S59" s="175">
        <v>1</v>
      </c>
      <c r="T59" s="175">
        <v>1</v>
      </c>
      <c r="U59" s="175">
        <v>1</v>
      </c>
      <c r="V59" s="175">
        <v>1</v>
      </c>
      <c r="W59" s="175">
        <v>1</v>
      </c>
      <c r="X59" s="175">
        <v>1</v>
      </c>
      <c r="Y59" s="175">
        <v>1</v>
      </c>
      <c r="Z59" s="175">
        <v>1</v>
      </c>
      <c r="AA59" s="175">
        <v>1</v>
      </c>
      <c r="AB59" s="175">
        <v>1</v>
      </c>
      <c r="AC59" s="175">
        <v>1</v>
      </c>
      <c r="AD59" s="175">
        <v>1</v>
      </c>
      <c r="AE59" s="175">
        <v>1</v>
      </c>
      <c r="AF59" s="175">
        <v>1</v>
      </c>
      <c r="AG59" s="175">
        <v>1</v>
      </c>
      <c r="AH59" s="175">
        <v>1</v>
      </c>
      <c r="AI59" s="175">
        <v>1</v>
      </c>
      <c r="AJ59" s="175">
        <v>1</v>
      </c>
      <c r="AK59" s="175">
        <v>1</v>
      </c>
      <c r="AL59" s="175">
        <v>1</v>
      </c>
      <c r="AM59" s="175">
        <v>1</v>
      </c>
      <c r="AN59" s="175">
        <v>1</v>
      </c>
      <c r="AO59" s="175">
        <v>1</v>
      </c>
      <c r="AP59" s="175">
        <v>1</v>
      </c>
      <c r="AQ59" s="175">
        <v>1</v>
      </c>
      <c r="AR59" s="175" t="s">
        <v>225</v>
      </c>
      <c r="AS59" s="175" t="s">
        <v>225</v>
      </c>
      <c r="AT59" s="175" t="s">
        <v>225</v>
      </c>
      <c r="AU59" s="175" t="s">
        <v>225</v>
      </c>
      <c r="AV59" s="175" t="s">
        <v>225</v>
      </c>
      <c r="AW59" s="175" t="s">
        <v>225</v>
      </c>
      <c r="AX59" s="175" t="s">
        <v>225</v>
      </c>
      <c r="AY59" s="175" t="s">
        <v>225</v>
      </c>
      <c r="AZ59" s="175" t="s">
        <v>225</v>
      </c>
      <c r="BA59" s="175" t="s">
        <v>225</v>
      </c>
      <c r="BB59" s="175" t="s">
        <v>225</v>
      </c>
      <c r="BC59" s="175" t="s">
        <v>225</v>
      </c>
      <c r="BD59" s="175" t="s">
        <v>225</v>
      </c>
      <c r="BE59" s="175" t="s">
        <v>225</v>
      </c>
      <c r="BF59" s="175" t="s">
        <v>225</v>
      </c>
      <c r="BG59" s="175" t="s">
        <v>225</v>
      </c>
      <c r="BH59" s="175" t="s">
        <v>225</v>
      </c>
      <c r="BI59" s="175" t="s">
        <v>225</v>
      </c>
      <c r="BJ59" s="175" t="s">
        <v>225</v>
      </c>
      <c r="BK59" s="175" t="s">
        <v>225</v>
      </c>
      <c r="BL59" s="175" t="s">
        <v>225</v>
      </c>
    </row>
    <row r="60" spans="1:64" ht="15.75" customHeight="1">
      <c r="A60" s="302"/>
      <c r="B60" s="267" t="s">
        <v>278</v>
      </c>
      <c r="C60" s="175">
        <v>0</v>
      </c>
      <c r="D60" s="175">
        <v>0</v>
      </c>
      <c r="E60" s="175">
        <v>1</v>
      </c>
      <c r="F60" s="175">
        <v>0</v>
      </c>
      <c r="G60" s="175">
        <v>0</v>
      </c>
      <c r="H60" s="175">
        <v>0</v>
      </c>
      <c r="I60" s="175">
        <v>1</v>
      </c>
      <c r="J60" s="175">
        <v>1</v>
      </c>
      <c r="K60" s="175">
        <v>1</v>
      </c>
      <c r="L60" s="175">
        <v>1</v>
      </c>
      <c r="M60" s="175">
        <v>1</v>
      </c>
      <c r="N60" s="175">
        <v>1</v>
      </c>
      <c r="O60" s="175">
        <v>1</v>
      </c>
      <c r="P60" s="175">
        <v>1</v>
      </c>
      <c r="Q60" s="175">
        <v>1</v>
      </c>
      <c r="R60" s="175">
        <v>1</v>
      </c>
      <c r="S60" s="175">
        <v>1</v>
      </c>
      <c r="T60" s="175">
        <v>1</v>
      </c>
      <c r="U60" s="175">
        <v>1</v>
      </c>
      <c r="V60" s="175">
        <v>1</v>
      </c>
      <c r="W60" s="175">
        <v>1</v>
      </c>
      <c r="X60" s="175">
        <v>0</v>
      </c>
      <c r="Y60" s="175">
        <v>0</v>
      </c>
      <c r="Z60" s="175">
        <v>0</v>
      </c>
      <c r="AA60" s="175">
        <v>0</v>
      </c>
      <c r="AB60" s="175">
        <v>0</v>
      </c>
      <c r="AC60" s="175">
        <v>0</v>
      </c>
      <c r="AD60" s="175">
        <v>0</v>
      </c>
      <c r="AE60" s="175">
        <v>0</v>
      </c>
      <c r="AF60" s="175">
        <v>0</v>
      </c>
      <c r="AG60" s="175">
        <v>0</v>
      </c>
      <c r="AH60" s="175">
        <v>0</v>
      </c>
      <c r="AI60" s="175">
        <v>0</v>
      </c>
      <c r="AJ60" s="175">
        <v>0</v>
      </c>
      <c r="AK60" s="175">
        <v>0</v>
      </c>
      <c r="AL60" s="175">
        <v>0</v>
      </c>
      <c r="AM60" s="175">
        <v>0</v>
      </c>
      <c r="AN60" s="175">
        <v>0</v>
      </c>
      <c r="AO60" s="175">
        <v>0</v>
      </c>
      <c r="AP60" s="175">
        <v>0</v>
      </c>
      <c r="AQ60" s="175">
        <v>0</v>
      </c>
      <c r="AR60" s="175">
        <v>0</v>
      </c>
      <c r="AS60" s="175">
        <v>0</v>
      </c>
      <c r="AT60" s="175">
        <v>0</v>
      </c>
      <c r="AU60" s="175">
        <v>0</v>
      </c>
      <c r="AV60" s="175">
        <v>1</v>
      </c>
      <c r="AW60" s="175">
        <v>1</v>
      </c>
      <c r="AX60" s="175">
        <v>0</v>
      </c>
      <c r="AY60" s="175">
        <v>0</v>
      </c>
      <c r="AZ60" s="175">
        <v>1</v>
      </c>
      <c r="BA60" s="175">
        <v>1</v>
      </c>
      <c r="BB60" s="175">
        <v>1</v>
      </c>
      <c r="BC60" s="175">
        <v>1</v>
      </c>
      <c r="BD60" s="175">
        <v>1</v>
      </c>
      <c r="BE60" s="175">
        <v>1</v>
      </c>
      <c r="BF60" s="175">
        <v>0</v>
      </c>
      <c r="BG60" s="175">
        <v>0</v>
      </c>
      <c r="BH60" s="175">
        <v>0</v>
      </c>
      <c r="BI60" s="175">
        <v>0</v>
      </c>
      <c r="BJ60" s="175">
        <v>0</v>
      </c>
      <c r="BK60" s="175">
        <v>0</v>
      </c>
      <c r="BL60" s="175">
        <v>0</v>
      </c>
    </row>
    <row r="61" spans="1:64" ht="16.5" customHeight="1"/>
    <row r="62" spans="1:64" ht="15.75" customHeight="1">
      <c r="A62" s="303" t="s">
        <v>5</v>
      </c>
      <c r="B62" s="267" t="s">
        <v>279</v>
      </c>
      <c r="C62" s="175">
        <v>1</v>
      </c>
      <c r="D62" s="175">
        <v>1</v>
      </c>
      <c r="E62" s="175">
        <v>1</v>
      </c>
      <c r="F62" s="175">
        <v>1</v>
      </c>
      <c r="G62" s="175">
        <v>1</v>
      </c>
      <c r="H62" s="175">
        <v>1</v>
      </c>
      <c r="I62" s="175">
        <v>1</v>
      </c>
      <c r="J62" s="175">
        <v>0</v>
      </c>
      <c r="K62" s="175">
        <v>1</v>
      </c>
      <c r="L62" s="175">
        <v>1</v>
      </c>
      <c r="M62" s="175">
        <v>1</v>
      </c>
      <c r="N62" s="175">
        <v>1</v>
      </c>
      <c r="O62" s="175">
        <v>1</v>
      </c>
      <c r="P62" s="175">
        <v>1</v>
      </c>
      <c r="Q62" s="175">
        <v>0</v>
      </c>
      <c r="R62" s="175">
        <v>1</v>
      </c>
      <c r="S62" s="175">
        <v>1</v>
      </c>
      <c r="T62" s="175">
        <v>1</v>
      </c>
      <c r="U62" s="175">
        <v>1</v>
      </c>
      <c r="V62" s="175">
        <v>1</v>
      </c>
      <c r="W62" s="175">
        <v>1</v>
      </c>
      <c r="X62" s="175">
        <v>1</v>
      </c>
      <c r="Y62" s="175">
        <v>1</v>
      </c>
      <c r="Z62" s="175">
        <v>1</v>
      </c>
      <c r="AA62" s="175">
        <v>1</v>
      </c>
      <c r="AB62" s="175">
        <v>1</v>
      </c>
      <c r="AC62" s="175">
        <v>1</v>
      </c>
      <c r="AD62" s="175">
        <v>1</v>
      </c>
      <c r="AE62" s="175">
        <v>1</v>
      </c>
      <c r="AF62" s="175">
        <v>1</v>
      </c>
      <c r="AG62" s="175">
        <v>1</v>
      </c>
      <c r="AH62" s="175">
        <v>1</v>
      </c>
      <c r="AI62" s="175">
        <v>1</v>
      </c>
      <c r="AJ62" s="175">
        <v>1</v>
      </c>
      <c r="AK62" s="175">
        <v>1</v>
      </c>
      <c r="AL62" s="175">
        <v>1</v>
      </c>
      <c r="AM62" s="175">
        <v>1</v>
      </c>
      <c r="AN62" s="175">
        <v>1</v>
      </c>
      <c r="AO62" s="175">
        <v>1</v>
      </c>
      <c r="AP62" s="175">
        <v>1</v>
      </c>
      <c r="AQ62" s="175">
        <v>1</v>
      </c>
      <c r="AR62" s="175">
        <v>1</v>
      </c>
      <c r="AS62" s="175">
        <v>1</v>
      </c>
      <c r="AT62" s="175">
        <v>0</v>
      </c>
      <c r="AU62" s="175">
        <v>0</v>
      </c>
      <c r="AV62" s="175">
        <v>1</v>
      </c>
      <c r="AW62" s="175">
        <v>0</v>
      </c>
      <c r="AX62" s="175">
        <v>1</v>
      </c>
      <c r="AY62" s="175">
        <v>0</v>
      </c>
      <c r="AZ62" s="175">
        <v>0</v>
      </c>
      <c r="BA62" s="175">
        <v>0</v>
      </c>
      <c r="BB62" s="175">
        <v>1</v>
      </c>
      <c r="BC62" s="175">
        <v>1</v>
      </c>
      <c r="BD62" s="175">
        <v>1</v>
      </c>
      <c r="BE62" s="175">
        <v>1</v>
      </c>
      <c r="BF62" s="175">
        <v>1</v>
      </c>
      <c r="BG62" s="175">
        <v>1</v>
      </c>
      <c r="BH62" s="175">
        <v>1</v>
      </c>
      <c r="BI62" s="175">
        <v>1</v>
      </c>
      <c r="BJ62" s="175">
        <v>1</v>
      </c>
      <c r="BK62" s="175">
        <v>0</v>
      </c>
      <c r="BL62" s="175">
        <v>0</v>
      </c>
    </row>
    <row r="63" spans="1:64" ht="15" customHeight="1">
      <c r="A63" s="303"/>
      <c r="B63" s="267" t="s">
        <v>280</v>
      </c>
      <c r="C63" s="175">
        <v>1</v>
      </c>
      <c r="D63" s="175">
        <v>1</v>
      </c>
      <c r="E63" s="175">
        <v>1</v>
      </c>
      <c r="F63" s="175">
        <v>1</v>
      </c>
      <c r="G63" s="175">
        <v>1</v>
      </c>
      <c r="H63" s="175">
        <v>1</v>
      </c>
      <c r="I63" s="175">
        <v>1</v>
      </c>
      <c r="J63" s="175">
        <v>1</v>
      </c>
      <c r="K63" s="175">
        <v>1</v>
      </c>
      <c r="L63" s="175">
        <v>1</v>
      </c>
      <c r="M63" s="175">
        <v>1</v>
      </c>
      <c r="N63" s="175">
        <v>1</v>
      </c>
      <c r="O63" s="175">
        <v>1</v>
      </c>
      <c r="P63" s="175">
        <v>1</v>
      </c>
      <c r="Q63" s="175">
        <v>1</v>
      </c>
      <c r="R63" s="175">
        <v>1</v>
      </c>
      <c r="S63" s="175">
        <v>1</v>
      </c>
      <c r="T63" s="175">
        <v>1</v>
      </c>
      <c r="U63" s="175">
        <v>1</v>
      </c>
      <c r="V63" s="175">
        <v>1</v>
      </c>
      <c r="W63" s="175">
        <v>1</v>
      </c>
      <c r="X63" s="175">
        <v>0</v>
      </c>
      <c r="Y63" s="175">
        <v>1</v>
      </c>
      <c r="Z63" s="175">
        <v>0</v>
      </c>
      <c r="AA63" s="175">
        <v>1</v>
      </c>
      <c r="AB63" s="175">
        <v>1</v>
      </c>
      <c r="AC63" s="175">
        <v>1</v>
      </c>
      <c r="AD63" s="175">
        <v>1</v>
      </c>
      <c r="AE63" s="175">
        <v>1</v>
      </c>
      <c r="AF63" s="175">
        <v>1</v>
      </c>
      <c r="AG63" s="175">
        <v>1</v>
      </c>
      <c r="AH63" s="175">
        <v>1</v>
      </c>
      <c r="AI63" s="175">
        <v>1</v>
      </c>
      <c r="AJ63" s="175">
        <v>1</v>
      </c>
      <c r="AK63" s="175">
        <v>0</v>
      </c>
      <c r="AL63" s="175">
        <v>1</v>
      </c>
      <c r="AM63" s="175">
        <v>1</v>
      </c>
      <c r="AN63" s="175">
        <v>1</v>
      </c>
      <c r="AO63" s="175">
        <v>1</v>
      </c>
      <c r="AP63" s="175">
        <v>1</v>
      </c>
      <c r="AQ63" s="175">
        <v>1</v>
      </c>
      <c r="AR63" s="175">
        <v>1</v>
      </c>
      <c r="AS63" s="175">
        <v>1</v>
      </c>
      <c r="AT63" s="175">
        <v>1</v>
      </c>
      <c r="AU63" s="175">
        <v>1</v>
      </c>
      <c r="AV63" s="175">
        <v>1</v>
      </c>
      <c r="AW63" s="175">
        <v>0</v>
      </c>
      <c r="AX63" s="175">
        <v>1</v>
      </c>
      <c r="AY63" s="175">
        <v>1</v>
      </c>
      <c r="AZ63" s="175">
        <v>1</v>
      </c>
      <c r="BA63" s="175">
        <v>1</v>
      </c>
      <c r="BB63" s="175">
        <v>1</v>
      </c>
      <c r="BC63" s="175">
        <v>1</v>
      </c>
      <c r="BD63" s="175">
        <v>1</v>
      </c>
      <c r="BE63" s="175">
        <v>1</v>
      </c>
      <c r="BF63" s="175">
        <v>1</v>
      </c>
      <c r="BG63" s="175">
        <v>1</v>
      </c>
      <c r="BH63" s="175">
        <v>0</v>
      </c>
      <c r="BI63" s="175">
        <v>0</v>
      </c>
      <c r="BJ63" s="175">
        <v>0</v>
      </c>
      <c r="BK63" s="175">
        <v>1</v>
      </c>
      <c r="BL63" s="175">
        <v>0</v>
      </c>
    </row>
    <row r="64" spans="1:64" hidden="1">
      <c r="A64" s="303"/>
      <c r="B64" s="267" t="s">
        <v>281</v>
      </c>
      <c r="C64" s="175">
        <v>1</v>
      </c>
      <c r="D64" s="175">
        <v>1</v>
      </c>
      <c r="E64" s="175">
        <v>1</v>
      </c>
      <c r="F64" s="175">
        <v>1</v>
      </c>
      <c r="G64" s="175">
        <v>1</v>
      </c>
      <c r="H64" s="175">
        <v>1</v>
      </c>
      <c r="I64" s="175">
        <v>1</v>
      </c>
      <c r="J64" s="175">
        <v>1</v>
      </c>
      <c r="K64" s="175">
        <v>1</v>
      </c>
      <c r="L64" s="175">
        <v>1</v>
      </c>
      <c r="M64" s="175">
        <v>1</v>
      </c>
      <c r="N64" s="175">
        <v>1</v>
      </c>
      <c r="O64" s="175">
        <v>1</v>
      </c>
      <c r="P64" s="175">
        <v>1</v>
      </c>
      <c r="Q64" s="175">
        <v>1</v>
      </c>
      <c r="R64" s="175">
        <v>1</v>
      </c>
      <c r="S64" s="175">
        <v>1</v>
      </c>
      <c r="T64" s="175">
        <v>1</v>
      </c>
      <c r="U64" s="175">
        <v>1</v>
      </c>
      <c r="V64" s="175">
        <v>1</v>
      </c>
      <c r="W64" s="175" t="s">
        <v>225</v>
      </c>
      <c r="X64" s="175" t="s">
        <v>225</v>
      </c>
      <c r="Y64" s="175" t="s">
        <v>225</v>
      </c>
      <c r="Z64" s="175" t="s">
        <v>225</v>
      </c>
      <c r="AA64" s="175" t="s">
        <v>225</v>
      </c>
      <c r="AB64" s="175" t="s">
        <v>225</v>
      </c>
      <c r="AC64" s="175" t="s">
        <v>225</v>
      </c>
      <c r="AD64" s="175" t="s">
        <v>225</v>
      </c>
      <c r="AE64" s="175" t="s">
        <v>225</v>
      </c>
      <c r="AF64" s="175" t="s">
        <v>225</v>
      </c>
      <c r="AG64" s="175" t="s">
        <v>225</v>
      </c>
      <c r="AH64" s="175" t="s">
        <v>225</v>
      </c>
      <c r="AI64" s="175" t="s">
        <v>225</v>
      </c>
      <c r="AJ64" s="175" t="s">
        <v>225</v>
      </c>
      <c r="AK64" s="175" t="s">
        <v>225</v>
      </c>
      <c r="AL64" s="175" t="s">
        <v>225</v>
      </c>
      <c r="AM64" s="175" t="s">
        <v>225</v>
      </c>
      <c r="AN64" s="175" t="s">
        <v>225</v>
      </c>
      <c r="AO64" s="175" t="s">
        <v>225</v>
      </c>
      <c r="AP64" s="175" t="s">
        <v>225</v>
      </c>
      <c r="AQ64" s="175" t="s">
        <v>225</v>
      </c>
      <c r="AR64" s="175" t="s">
        <v>225</v>
      </c>
      <c r="AS64" s="175" t="s">
        <v>225</v>
      </c>
      <c r="AT64" s="175" t="s">
        <v>225</v>
      </c>
      <c r="AU64" s="175" t="s">
        <v>225</v>
      </c>
      <c r="AV64" s="175" t="s">
        <v>225</v>
      </c>
      <c r="AW64" s="175" t="s">
        <v>225</v>
      </c>
      <c r="AX64" s="175" t="s">
        <v>225</v>
      </c>
      <c r="AY64" s="175" t="s">
        <v>225</v>
      </c>
      <c r="AZ64" s="175" t="s">
        <v>225</v>
      </c>
      <c r="BA64" s="175" t="s">
        <v>225</v>
      </c>
      <c r="BB64" s="175" t="s">
        <v>225</v>
      </c>
      <c r="BC64" s="175" t="s">
        <v>225</v>
      </c>
      <c r="BD64" s="175" t="s">
        <v>225</v>
      </c>
      <c r="BE64" s="175" t="s">
        <v>225</v>
      </c>
      <c r="BF64" s="175" t="s">
        <v>225</v>
      </c>
      <c r="BG64" s="175" t="s">
        <v>225</v>
      </c>
      <c r="BH64" s="175" t="s">
        <v>225</v>
      </c>
      <c r="BI64" s="175" t="s">
        <v>225</v>
      </c>
      <c r="BJ64" s="175" t="s">
        <v>225</v>
      </c>
      <c r="BK64" s="175" t="s">
        <v>225</v>
      </c>
      <c r="BL64" s="175" t="s">
        <v>225</v>
      </c>
    </row>
    <row r="65" spans="1:64">
      <c r="A65" s="303"/>
      <c r="B65" s="267" t="s">
        <v>282</v>
      </c>
      <c r="C65" s="175">
        <v>1</v>
      </c>
      <c r="D65" s="175">
        <v>1</v>
      </c>
      <c r="E65" s="175">
        <v>0</v>
      </c>
      <c r="F65" s="175">
        <v>1</v>
      </c>
      <c r="G65" s="175">
        <v>1</v>
      </c>
      <c r="H65" s="175">
        <v>1</v>
      </c>
      <c r="I65" s="175">
        <v>1</v>
      </c>
      <c r="J65" s="175">
        <v>1</v>
      </c>
      <c r="K65" s="175">
        <v>1</v>
      </c>
      <c r="L65" s="175">
        <v>1</v>
      </c>
      <c r="M65" s="175">
        <v>1</v>
      </c>
      <c r="N65" s="175">
        <v>1</v>
      </c>
      <c r="O65" s="175">
        <v>1</v>
      </c>
      <c r="P65" s="175">
        <v>1</v>
      </c>
      <c r="Q65" s="175">
        <v>1</v>
      </c>
      <c r="R65" s="175">
        <v>1</v>
      </c>
      <c r="S65" s="175">
        <v>1</v>
      </c>
      <c r="T65" s="175">
        <v>1</v>
      </c>
      <c r="U65" s="175">
        <v>1</v>
      </c>
      <c r="V65" s="175">
        <v>1</v>
      </c>
      <c r="W65" s="175">
        <v>1</v>
      </c>
      <c r="X65" s="175">
        <v>1</v>
      </c>
      <c r="Y65" s="175">
        <v>1</v>
      </c>
      <c r="Z65" s="175">
        <v>1</v>
      </c>
      <c r="AA65" s="175">
        <v>0</v>
      </c>
      <c r="AB65" s="175">
        <v>1</v>
      </c>
      <c r="AC65" s="175">
        <v>1</v>
      </c>
      <c r="AD65" s="175">
        <v>1</v>
      </c>
      <c r="AE65" s="175">
        <v>1</v>
      </c>
      <c r="AF65" s="175">
        <v>1</v>
      </c>
      <c r="AG65" s="175">
        <v>1</v>
      </c>
      <c r="AH65" s="175">
        <v>1</v>
      </c>
      <c r="AI65" s="175">
        <v>0</v>
      </c>
      <c r="AJ65" s="175">
        <v>1</v>
      </c>
      <c r="AK65" s="175">
        <v>1</v>
      </c>
      <c r="AL65" s="175">
        <v>1</v>
      </c>
      <c r="AM65" s="175">
        <v>0</v>
      </c>
      <c r="AN65" s="175">
        <v>0</v>
      </c>
      <c r="AO65" s="175">
        <v>1</v>
      </c>
      <c r="AP65" s="175">
        <v>1</v>
      </c>
      <c r="AQ65" s="175">
        <v>1</v>
      </c>
      <c r="AR65" s="175">
        <v>1</v>
      </c>
      <c r="AS65" s="175">
        <v>1</v>
      </c>
      <c r="AT65" s="175">
        <v>1</v>
      </c>
      <c r="AU65" s="175">
        <v>0</v>
      </c>
      <c r="AV65" s="175">
        <v>0</v>
      </c>
      <c r="AW65" s="175">
        <v>1</v>
      </c>
      <c r="AX65" s="175">
        <v>1</v>
      </c>
      <c r="AY65" s="175">
        <v>1</v>
      </c>
      <c r="AZ65" s="175">
        <v>1</v>
      </c>
      <c r="BA65" s="175">
        <v>1</v>
      </c>
      <c r="BB65" s="175">
        <v>1</v>
      </c>
      <c r="BC65" s="175">
        <v>1</v>
      </c>
      <c r="BD65" s="175">
        <v>1</v>
      </c>
      <c r="BE65" s="175">
        <v>1</v>
      </c>
      <c r="BF65" s="175">
        <v>1</v>
      </c>
      <c r="BG65" s="175">
        <v>1</v>
      </c>
      <c r="BH65" s="175">
        <v>1</v>
      </c>
      <c r="BI65" s="175">
        <v>1</v>
      </c>
      <c r="BJ65" s="175">
        <v>1</v>
      </c>
      <c r="BK65" s="175">
        <v>1</v>
      </c>
      <c r="BL65" s="175">
        <v>1</v>
      </c>
    </row>
    <row r="66" spans="1:64">
      <c r="A66" s="303"/>
      <c r="B66" s="267" t="s">
        <v>283</v>
      </c>
      <c r="C66" s="175">
        <v>1</v>
      </c>
      <c r="D66" s="175">
        <v>1</v>
      </c>
      <c r="E66" s="175">
        <v>1</v>
      </c>
      <c r="F66" s="175">
        <v>1</v>
      </c>
      <c r="G66" s="175">
        <v>1</v>
      </c>
      <c r="H66" s="175">
        <v>1</v>
      </c>
      <c r="I66" s="175">
        <v>1</v>
      </c>
      <c r="J66" s="175">
        <v>1</v>
      </c>
      <c r="K66" s="175">
        <v>1</v>
      </c>
      <c r="L66" s="175">
        <v>1</v>
      </c>
      <c r="M66" s="175">
        <v>1</v>
      </c>
      <c r="N66" s="175">
        <v>1</v>
      </c>
      <c r="O66" s="175">
        <v>1</v>
      </c>
      <c r="P66" s="175">
        <v>1</v>
      </c>
      <c r="Q66" s="175">
        <v>1</v>
      </c>
      <c r="R66" s="175">
        <v>1</v>
      </c>
      <c r="S66" s="175">
        <v>1</v>
      </c>
      <c r="T66" s="175">
        <v>1</v>
      </c>
      <c r="U66" s="175">
        <v>1</v>
      </c>
      <c r="V66" s="175">
        <v>1</v>
      </c>
      <c r="W66" s="175">
        <v>1</v>
      </c>
      <c r="X66" s="175">
        <v>1</v>
      </c>
      <c r="Y66" s="175">
        <v>1</v>
      </c>
      <c r="Z66" s="175">
        <v>1</v>
      </c>
      <c r="AA66" s="175">
        <v>1</v>
      </c>
      <c r="AB66" s="175">
        <v>1</v>
      </c>
      <c r="AC66" s="175">
        <v>1</v>
      </c>
      <c r="AD66" s="175">
        <v>1</v>
      </c>
      <c r="AE66" s="175">
        <v>1</v>
      </c>
      <c r="AF66" s="175">
        <v>1</v>
      </c>
      <c r="AG66" s="175">
        <v>0</v>
      </c>
      <c r="AH66" s="175">
        <v>1</v>
      </c>
      <c r="AI66" s="175">
        <v>1</v>
      </c>
      <c r="AJ66" s="175">
        <v>1</v>
      </c>
      <c r="AK66" s="175">
        <v>0</v>
      </c>
      <c r="AL66" s="175">
        <v>0</v>
      </c>
      <c r="AM66" s="175">
        <v>1</v>
      </c>
      <c r="AN66" s="175">
        <v>1</v>
      </c>
      <c r="AO66" s="175">
        <v>1</v>
      </c>
      <c r="AP66" s="175">
        <v>0</v>
      </c>
      <c r="AQ66" s="175">
        <v>1</v>
      </c>
      <c r="AR66" s="175">
        <v>1</v>
      </c>
      <c r="AS66" s="175">
        <v>0</v>
      </c>
      <c r="AT66" s="175">
        <v>1</v>
      </c>
      <c r="AU66" s="175">
        <v>0</v>
      </c>
      <c r="AV66" s="175">
        <v>1</v>
      </c>
      <c r="AW66" s="175">
        <v>1</v>
      </c>
      <c r="AX66" s="175">
        <v>0</v>
      </c>
      <c r="AY66" s="175">
        <v>1</v>
      </c>
      <c r="AZ66" s="175">
        <v>1</v>
      </c>
      <c r="BA66" s="175">
        <v>1</v>
      </c>
      <c r="BB66" s="175">
        <v>1</v>
      </c>
      <c r="BC66" s="175">
        <v>0</v>
      </c>
      <c r="BD66" s="175">
        <v>1</v>
      </c>
      <c r="BE66" s="175">
        <v>1</v>
      </c>
      <c r="BF66" s="175">
        <v>1</v>
      </c>
      <c r="BG66" s="175">
        <v>0</v>
      </c>
      <c r="BH66" s="175">
        <v>0</v>
      </c>
      <c r="BI66" s="175">
        <v>0</v>
      </c>
      <c r="BJ66" s="175">
        <v>1</v>
      </c>
      <c r="BK66" s="175">
        <v>1</v>
      </c>
      <c r="BL66" s="175">
        <v>1</v>
      </c>
    </row>
    <row r="67" spans="1:64" ht="15" customHeight="1">
      <c r="A67" s="303"/>
      <c r="B67" s="267" t="s">
        <v>284</v>
      </c>
      <c r="C67" s="175">
        <v>1</v>
      </c>
      <c r="D67" s="175">
        <v>1</v>
      </c>
      <c r="E67" s="175">
        <v>1</v>
      </c>
      <c r="F67" s="175">
        <v>1</v>
      </c>
      <c r="G67" s="175">
        <v>1</v>
      </c>
      <c r="H67" s="175">
        <v>1</v>
      </c>
      <c r="I67" s="175">
        <v>1</v>
      </c>
      <c r="J67" s="175">
        <v>1</v>
      </c>
      <c r="K67" s="175">
        <v>1</v>
      </c>
      <c r="L67" s="175">
        <v>1</v>
      </c>
      <c r="M67" s="175">
        <v>1</v>
      </c>
      <c r="N67" s="175">
        <v>1</v>
      </c>
      <c r="O67" s="175">
        <v>1</v>
      </c>
      <c r="P67" s="175">
        <v>1</v>
      </c>
      <c r="Q67" s="175">
        <v>1</v>
      </c>
      <c r="R67" s="175">
        <v>1</v>
      </c>
      <c r="S67" s="175">
        <v>1</v>
      </c>
      <c r="T67" s="175">
        <v>1</v>
      </c>
      <c r="U67" s="175">
        <v>1</v>
      </c>
      <c r="V67" s="175">
        <v>1</v>
      </c>
      <c r="W67" s="175">
        <v>1</v>
      </c>
      <c r="X67" s="175">
        <v>1</v>
      </c>
      <c r="Y67" s="175">
        <v>1</v>
      </c>
      <c r="Z67" s="175">
        <v>1</v>
      </c>
      <c r="AA67" s="175">
        <v>1</v>
      </c>
      <c r="AB67" s="175">
        <v>1</v>
      </c>
      <c r="AC67" s="175">
        <v>1</v>
      </c>
      <c r="AD67" s="175">
        <v>1</v>
      </c>
      <c r="AE67" s="175">
        <v>1</v>
      </c>
      <c r="AF67" s="175">
        <v>1</v>
      </c>
      <c r="AG67" s="175">
        <v>1</v>
      </c>
      <c r="AH67" s="175">
        <v>1</v>
      </c>
      <c r="AI67" s="175">
        <v>1</v>
      </c>
      <c r="AJ67" s="175">
        <v>0</v>
      </c>
      <c r="AK67" s="175">
        <v>1</v>
      </c>
      <c r="AL67" s="175">
        <v>1</v>
      </c>
      <c r="AM67" s="175">
        <v>1</v>
      </c>
      <c r="AN67" s="175">
        <v>1</v>
      </c>
      <c r="AO67" s="175">
        <v>0</v>
      </c>
      <c r="AP67" s="175">
        <v>1</v>
      </c>
      <c r="AQ67" s="175">
        <v>1</v>
      </c>
      <c r="AR67" s="175">
        <v>1</v>
      </c>
      <c r="AS67" s="175">
        <v>1</v>
      </c>
      <c r="AT67" s="175">
        <v>1</v>
      </c>
      <c r="AU67" s="175">
        <v>1</v>
      </c>
      <c r="AV67" s="175">
        <v>1</v>
      </c>
      <c r="AW67" s="175">
        <v>1</v>
      </c>
      <c r="AX67" s="175">
        <v>0</v>
      </c>
      <c r="AY67" s="175">
        <v>1</v>
      </c>
      <c r="AZ67" s="175">
        <v>1</v>
      </c>
      <c r="BA67" s="175">
        <v>1</v>
      </c>
      <c r="BB67" s="175">
        <v>1</v>
      </c>
      <c r="BC67" s="175">
        <v>1</v>
      </c>
      <c r="BD67" s="175">
        <v>1</v>
      </c>
      <c r="BE67" s="175">
        <v>1</v>
      </c>
      <c r="BF67" s="175">
        <v>1</v>
      </c>
      <c r="BG67" s="175">
        <v>1</v>
      </c>
      <c r="BH67" s="175">
        <v>1</v>
      </c>
      <c r="BI67" s="175">
        <v>1</v>
      </c>
      <c r="BJ67" s="175">
        <v>1</v>
      </c>
      <c r="BK67" s="175">
        <v>1</v>
      </c>
      <c r="BL67" s="175">
        <v>1</v>
      </c>
    </row>
    <row r="68" spans="1:64" ht="15.75" hidden="1" customHeight="1">
      <c r="A68" s="303"/>
      <c r="B68" s="267" t="s">
        <v>268</v>
      </c>
      <c r="C68" s="175">
        <v>0</v>
      </c>
      <c r="D68" s="175">
        <v>0</v>
      </c>
      <c r="E68" s="175">
        <v>0</v>
      </c>
      <c r="F68" s="175">
        <v>0</v>
      </c>
      <c r="G68" s="175">
        <v>0</v>
      </c>
      <c r="H68" s="175">
        <v>0</v>
      </c>
      <c r="I68" s="175">
        <v>0</v>
      </c>
      <c r="J68" s="175">
        <v>0</v>
      </c>
      <c r="K68" s="175">
        <v>0</v>
      </c>
      <c r="L68" s="175">
        <v>0</v>
      </c>
      <c r="M68" s="175">
        <v>1</v>
      </c>
      <c r="N68" s="175">
        <v>1</v>
      </c>
      <c r="O68" s="175">
        <v>1</v>
      </c>
      <c r="P68" s="175">
        <v>1</v>
      </c>
      <c r="Q68" s="175">
        <v>0</v>
      </c>
      <c r="R68" s="175">
        <v>1</v>
      </c>
      <c r="S68" s="175">
        <v>1</v>
      </c>
      <c r="T68" s="175">
        <v>1</v>
      </c>
      <c r="U68" s="175">
        <v>1</v>
      </c>
      <c r="V68" s="175">
        <v>1</v>
      </c>
      <c r="W68" s="175">
        <v>1</v>
      </c>
      <c r="X68" s="175">
        <v>1</v>
      </c>
      <c r="Y68" s="175" t="s">
        <v>225</v>
      </c>
      <c r="Z68" s="175" t="s">
        <v>225</v>
      </c>
      <c r="AA68" s="175" t="s">
        <v>225</v>
      </c>
      <c r="AB68" s="175" t="s">
        <v>225</v>
      </c>
      <c r="AC68" s="175" t="s">
        <v>225</v>
      </c>
      <c r="AD68" s="175" t="s">
        <v>225</v>
      </c>
      <c r="AE68" s="175" t="s">
        <v>225</v>
      </c>
      <c r="AF68" s="175" t="s">
        <v>225</v>
      </c>
      <c r="AG68" s="175" t="s">
        <v>225</v>
      </c>
      <c r="AH68" s="175" t="s">
        <v>225</v>
      </c>
      <c r="AI68" s="175" t="s">
        <v>225</v>
      </c>
      <c r="AJ68" s="175" t="s">
        <v>225</v>
      </c>
      <c r="AK68" s="175" t="s">
        <v>225</v>
      </c>
      <c r="AL68" s="175" t="s">
        <v>225</v>
      </c>
      <c r="AM68" s="175" t="s">
        <v>225</v>
      </c>
      <c r="AN68" s="175" t="s">
        <v>225</v>
      </c>
      <c r="AO68" s="175" t="s">
        <v>225</v>
      </c>
      <c r="AP68" s="175" t="s">
        <v>225</v>
      </c>
      <c r="AQ68" s="175" t="s">
        <v>225</v>
      </c>
      <c r="AR68" s="175" t="s">
        <v>225</v>
      </c>
      <c r="AS68" s="175" t="s">
        <v>225</v>
      </c>
      <c r="AT68" s="175" t="s">
        <v>225</v>
      </c>
      <c r="AU68" s="175" t="s">
        <v>225</v>
      </c>
      <c r="AV68" s="175" t="s">
        <v>225</v>
      </c>
      <c r="AW68" s="175" t="s">
        <v>225</v>
      </c>
      <c r="AX68" s="175" t="s">
        <v>225</v>
      </c>
      <c r="AY68" s="175" t="s">
        <v>225</v>
      </c>
      <c r="AZ68" s="175" t="s">
        <v>225</v>
      </c>
      <c r="BA68" s="175" t="s">
        <v>225</v>
      </c>
      <c r="BB68" s="175" t="s">
        <v>225</v>
      </c>
      <c r="BC68" s="175" t="s">
        <v>225</v>
      </c>
      <c r="BD68" s="175" t="s">
        <v>225</v>
      </c>
      <c r="BE68" s="175" t="s">
        <v>225</v>
      </c>
      <c r="BF68" s="175" t="s">
        <v>225</v>
      </c>
      <c r="BG68" s="175" t="s">
        <v>225</v>
      </c>
      <c r="BH68" s="175" t="s">
        <v>225</v>
      </c>
      <c r="BI68" s="175" t="s">
        <v>225</v>
      </c>
      <c r="BJ68" s="175" t="s">
        <v>225</v>
      </c>
      <c r="BK68" s="175" t="s">
        <v>225</v>
      </c>
      <c r="BL68" s="175" t="s">
        <v>225</v>
      </c>
    </row>
    <row r="69" spans="1:64">
      <c r="A69" s="176"/>
    </row>
    <row r="70" spans="1:64">
      <c r="A70" s="304" t="s">
        <v>285</v>
      </c>
      <c r="B70" s="267" t="s">
        <v>80</v>
      </c>
      <c r="C70" s="174">
        <f t="shared" ref="C70:AH70" si="0">AVERAGE(C6:C41)*100</f>
        <v>94.73684210526315</v>
      </c>
      <c r="D70" s="174">
        <f t="shared" si="0"/>
        <v>100</v>
      </c>
      <c r="E70" s="174">
        <f t="shared" si="0"/>
        <v>94.73684210526315</v>
      </c>
      <c r="F70" s="174">
        <f t="shared" si="0"/>
        <v>89.473684210526315</v>
      </c>
      <c r="G70" s="174">
        <f t="shared" si="0"/>
        <v>94.73684210526315</v>
      </c>
      <c r="H70" s="174">
        <f t="shared" si="0"/>
        <v>94.73684210526315</v>
      </c>
      <c r="I70" s="174">
        <f t="shared" si="0"/>
        <v>100</v>
      </c>
      <c r="J70" s="174">
        <f t="shared" si="0"/>
        <v>89.473684210526315</v>
      </c>
      <c r="K70" s="174">
        <f t="shared" si="0"/>
        <v>90.476190476190482</v>
      </c>
      <c r="L70" s="174">
        <f t="shared" si="0"/>
        <v>85.714285714285708</v>
      </c>
      <c r="M70" s="174">
        <f t="shared" si="0"/>
        <v>91.304347826086953</v>
      </c>
      <c r="N70" s="174">
        <f t="shared" si="0"/>
        <v>91.304347826086953</v>
      </c>
      <c r="O70" s="174">
        <f t="shared" si="0"/>
        <v>86.956521739130437</v>
      </c>
      <c r="P70" s="174">
        <f t="shared" si="0"/>
        <v>86.956521739130437</v>
      </c>
      <c r="Q70" s="174">
        <f t="shared" si="0"/>
        <v>73.91304347826086</v>
      </c>
      <c r="R70" s="174">
        <f t="shared" si="0"/>
        <v>95.652173913043484</v>
      </c>
      <c r="S70" s="174">
        <f t="shared" si="0"/>
        <v>100</v>
      </c>
      <c r="T70" s="174">
        <f t="shared" si="0"/>
        <v>81.818181818181827</v>
      </c>
      <c r="U70" s="174">
        <f t="shared" si="0"/>
        <v>90.909090909090907</v>
      </c>
      <c r="V70" s="174">
        <f t="shared" si="0"/>
        <v>77.272727272727266</v>
      </c>
      <c r="W70" s="174">
        <f t="shared" si="0"/>
        <v>75</v>
      </c>
      <c r="X70" s="174">
        <f t="shared" si="0"/>
        <v>75</v>
      </c>
      <c r="Y70" s="174">
        <f t="shared" si="0"/>
        <v>65.217391304347828</v>
      </c>
      <c r="Z70" s="174">
        <f t="shared" si="0"/>
        <v>52.173913043478258</v>
      </c>
      <c r="AA70" s="174">
        <f t="shared" si="0"/>
        <v>53.846153846153847</v>
      </c>
      <c r="AB70" s="174">
        <f t="shared" si="0"/>
        <v>69.230769230769226</v>
      </c>
      <c r="AC70" s="174">
        <f t="shared" si="0"/>
        <v>57.692307692307686</v>
      </c>
      <c r="AD70" s="174">
        <f t="shared" si="0"/>
        <v>57.692307692307686</v>
      </c>
      <c r="AE70" s="174">
        <f t="shared" si="0"/>
        <v>61.53846153846154</v>
      </c>
      <c r="AF70" s="174">
        <f t="shared" si="0"/>
        <v>73.076923076923066</v>
      </c>
      <c r="AG70" s="174">
        <f t="shared" si="0"/>
        <v>57.692307692307686</v>
      </c>
      <c r="AH70" s="174">
        <f t="shared" si="0"/>
        <v>61.53846153846154</v>
      </c>
      <c r="AI70" s="174">
        <f t="shared" ref="AI70:BH70" si="1">AVERAGE(AI6:AI41)*100</f>
        <v>61.53846153846154</v>
      </c>
      <c r="AJ70" s="174">
        <f t="shared" si="1"/>
        <v>65.384615384615387</v>
      </c>
      <c r="AK70" s="174">
        <f t="shared" si="1"/>
        <v>69.230769230769226</v>
      </c>
      <c r="AL70" s="174">
        <f t="shared" si="1"/>
        <v>44</v>
      </c>
      <c r="AM70" s="174">
        <f t="shared" si="1"/>
        <v>60</v>
      </c>
      <c r="AN70" s="174">
        <f t="shared" si="1"/>
        <v>60</v>
      </c>
      <c r="AO70" s="174">
        <f t="shared" si="1"/>
        <v>48</v>
      </c>
      <c r="AP70" s="174">
        <f t="shared" si="1"/>
        <v>60</v>
      </c>
      <c r="AQ70" s="174">
        <f t="shared" si="1"/>
        <v>62.5</v>
      </c>
      <c r="AR70" s="174">
        <f t="shared" si="1"/>
        <v>60</v>
      </c>
      <c r="AS70" s="174">
        <f t="shared" si="1"/>
        <v>52</v>
      </c>
      <c r="AT70" s="174">
        <f t="shared" si="1"/>
        <v>48</v>
      </c>
      <c r="AU70" s="174">
        <f t="shared" si="1"/>
        <v>60</v>
      </c>
      <c r="AV70" s="174">
        <f t="shared" si="1"/>
        <v>45.833333333333329</v>
      </c>
      <c r="AW70" s="174">
        <f t="shared" si="1"/>
        <v>45.833333333333329</v>
      </c>
      <c r="AX70" s="174">
        <f t="shared" si="1"/>
        <v>54.166666666666664</v>
      </c>
      <c r="AY70" s="174">
        <f t="shared" si="1"/>
        <v>50</v>
      </c>
      <c r="AZ70" s="174">
        <f t="shared" si="1"/>
        <v>66.666666666666657</v>
      </c>
      <c r="BA70" s="174">
        <f t="shared" si="1"/>
        <v>83.333333333333343</v>
      </c>
      <c r="BB70" s="174">
        <f t="shared" si="1"/>
        <v>70.833333333333343</v>
      </c>
      <c r="BC70" s="174">
        <f t="shared" si="1"/>
        <v>66.666666666666657</v>
      </c>
      <c r="BD70" s="174">
        <f t="shared" si="1"/>
        <v>62.5</v>
      </c>
      <c r="BE70" s="174">
        <f t="shared" si="1"/>
        <v>60</v>
      </c>
      <c r="BF70" s="174">
        <f t="shared" si="1"/>
        <v>69.230769230769226</v>
      </c>
      <c r="BG70" s="174">
        <f t="shared" si="1"/>
        <v>69.230769230769226</v>
      </c>
      <c r="BH70" s="174">
        <f t="shared" si="1"/>
        <v>81.481481481481481</v>
      </c>
      <c r="BI70" s="174">
        <f t="shared" ref="BI70:BJ70" si="2">AVERAGE(BI6:BI41)*100</f>
        <v>55.555555555555557</v>
      </c>
      <c r="BJ70" s="174">
        <f t="shared" si="2"/>
        <v>70.370370370370367</v>
      </c>
      <c r="BK70" s="174">
        <f t="shared" ref="BK70:BL70" si="3">AVERAGE(BK6:BK41)*100</f>
        <v>70.370370370370367</v>
      </c>
      <c r="BL70" s="174">
        <f t="shared" si="3"/>
        <v>77.777777777777786</v>
      </c>
    </row>
    <row r="71" spans="1:64">
      <c r="A71" s="304"/>
      <c r="B71" s="267" t="s">
        <v>3</v>
      </c>
      <c r="C71" s="174">
        <f t="shared" ref="C71:AU71" si="4">AVERAGE(C43:C60)*100</f>
        <v>81.818181818181827</v>
      </c>
      <c r="D71" s="174">
        <f t="shared" si="4"/>
        <v>72.727272727272734</v>
      </c>
      <c r="E71" s="174">
        <f t="shared" si="4"/>
        <v>100</v>
      </c>
      <c r="F71" s="174">
        <f t="shared" si="4"/>
        <v>72.727272727272734</v>
      </c>
      <c r="G71" s="174">
        <f t="shared" si="4"/>
        <v>72.727272727272734</v>
      </c>
      <c r="H71" s="174">
        <f t="shared" si="4"/>
        <v>81.818181818181827</v>
      </c>
      <c r="I71" s="174">
        <f t="shared" si="4"/>
        <v>100</v>
      </c>
      <c r="J71" s="174">
        <f t="shared" si="4"/>
        <v>90.909090909090907</v>
      </c>
      <c r="K71" s="174">
        <f t="shared" si="4"/>
        <v>90.909090909090907</v>
      </c>
      <c r="L71" s="174">
        <f t="shared" si="4"/>
        <v>100</v>
      </c>
      <c r="M71" s="174">
        <f t="shared" si="4"/>
        <v>100</v>
      </c>
      <c r="N71" s="174">
        <f t="shared" si="4"/>
        <v>100</v>
      </c>
      <c r="O71" s="174">
        <f t="shared" si="4"/>
        <v>100</v>
      </c>
      <c r="P71" s="174">
        <f t="shared" si="4"/>
        <v>100</v>
      </c>
      <c r="Q71" s="174">
        <f t="shared" si="4"/>
        <v>81.818181818181827</v>
      </c>
      <c r="R71" s="174">
        <f t="shared" si="4"/>
        <v>84.615384615384613</v>
      </c>
      <c r="S71" s="174">
        <f t="shared" si="4"/>
        <v>92.307692307692307</v>
      </c>
      <c r="T71" s="174">
        <f t="shared" si="4"/>
        <v>92.307692307692307</v>
      </c>
      <c r="U71" s="174">
        <f t="shared" si="4"/>
        <v>100</v>
      </c>
      <c r="V71" s="174">
        <f t="shared" si="4"/>
        <v>100</v>
      </c>
      <c r="W71" s="174">
        <f t="shared" si="4"/>
        <v>76.923076923076934</v>
      </c>
      <c r="X71" s="174">
        <f t="shared" si="4"/>
        <v>78.571428571428569</v>
      </c>
      <c r="Y71" s="174">
        <f t="shared" si="4"/>
        <v>80</v>
      </c>
      <c r="Z71" s="174">
        <f t="shared" si="4"/>
        <v>53.333333333333336</v>
      </c>
      <c r="AA71" s="174">
        <f t="shared" si="4"/>
        <v>66.666666666666657</v>
      </c>
      <c r="AB71" s="174">
        <f t="shared" si="4"/>
        <v>86.666666666666671</v>
      </c>
      <c r="AC71" s="174">
        <f t="shared" si="4"/>
        <v>86.666666666666671</v>
      </c>
      <c r="AD71" s="174">
        <f t="shared" si="4"/>
        <v>66.666666666666657</v>
      </c>
      <c r="AE71" s="174">
        <f t="shared" si="4"/>
        <v>66.666666666666657</v>
      </c>
      <c r="AF71" s="174">
        <f t="shared" si="4"/>
        <v>66.666666666666657</v>
      </c>
      <c r="AG71" s="174">
        <f t="shared" si="4"/>
        <v>50</v>
      </c>
      <c r="AH71" s="174">
        <f t="shared" si="4"/>
        <v>62.5</v>
      </c>
      <c r="AI71" s="174">
        <f t="shared" si="4"/>
        <v>62.5</v>
      </c>
      <c r="AJ71" s="174">
        <f t="shared" si="4"/>
        <v>62.5</v>
      </c>
      <c r="AK71" s="174">
        <f t="shared" si="4"/>
        <v>56.25</v>
      </c>
      <c r="AL71" s="174">
        <f t="shared" si="4"/>
        <v>46.153846153846153</v>
      </c>
      <c r="AM71" s="174">
        <f t="shared" si="4"/>
        <v>69.230769230769226</v>
      </c>
      <c r="AN71" s="174">
        <f t="shared" si="4"/>
        <v>69.230769230769226</v>
      </c>
      <c r="AO71" s="174">
        <f t="shared" si="4"/>
        <v>69.230769230769226</v>
      </c>
      <c r="AP71" s="174">
        <f t="shared" si="4"/>
        <v>61.53846153846154</v>
      </c>
      <c r="AQ71" s="174">
        <f t="shared" si="4"/>
        <v>61.53846153846154</v>
      </c>
      <c r="AR71" s="174">
        <f t="shared" si="4"/>
        <v>50</v>
      </c>
      <c r="AS71" s="174">
        <f t="shared" si="4"/>
        <v>66.666666666666657</v>
      </c>
      <c r="AT71" s="174">
        <f t="shared" si="4"/>
        <v>50</v>
      </c>
      <c r="AU71" s="174">
        <f t="shared" si="4"/>
        <v>58.333333333333336</v>
      </c>
      <c r="AV71" s="174">
        <f t="shared" ref="AV71:AX71" si="5">AVERAGE(AV43:AV60)*100</f>
        <v>83.333333333333343</v>
      </c>
      <c r="AW71" s="174">
        <f t="shared" si="5"/>
        <v>81.818181818181827</v>
      </c>
      <c r="AX71" s="174">
        <f t="shared" si="5"/>
        <v>72.727272727272734</v>
      </c>
      <c r="AY71" s="174">
        <f t="shared" ref="AY71:AZ71" si="6">AVERAGE(AY43:AY60)*100</f>
        <v>70</v>
      </c>
      <c r="AZ71" s="174">
        <f t="shared" si="6"/>
        <v>90</v>
      </c>
      <c r="BA71" s="174">
        <f t="shared" ref="BA71:BB71" si="7">AVERAGE(BA43:BA60)*100</f>
        <v>90</v>
      </c>
      <c r="BB71" s="174">
        <f t="shared" si="7"/>
        <v>70</v>
      </c>
      <c r="BC71" s="174">
        <f t="shared" ref="BC71:BH71" si="8">AVERAGE(BC43:BC60)*100</f>
        <v>60</v>
      </c>
      <c r="BD71" s="174">
        <f t="shared" si="8"/>
        <v>90</v>
      </c>
      <c r="BE71" s="174">
        <f t="shared" si="8"/>
        <v>55.555555555555557</v>
      </c>
      <c r="BF71" s="174">
        <f t="shared" si="8"/>
        <v>55.555555555555557</v>
      </c>
      <c r="BG71" s="174">
        <f t="shared" si="8"/>
        <v>33.333333333333329</v>
      </c>
      <c r="BH71" s="174">
        <f t="shared" si="8"/>
        <v>55.555555555555557</v>
      </c>
      <c r="BI71" s="174">
        <f t="shared" ref="BI71:BJ71" si="9">AVERAGE(BI43:BI60)*100</f>
        <v>55.555555555555557</v>
      </c>
      <c r="BJ71" s="174">
        <f t="shared" si="9"/>
        <v>44.444444444444443</v>
      </c>
      <c r="BK71" s="174">
        <f t="shared" ref="BK71:BL71" si="10">AVERAGE(BK43:BK60)*100</f>
        <v>55.555555555555557</v>
      </c>
      <c r="BL71" s="174">
        <f t="shared" si="10"/>
        <v>44.444444444444443</v>
      </c>
    </row>
    <row r="72" spans="1:64">
      <c r="A72" s="304"/>
      <c r="B72" s="267" t="s">
        <v>45</v>
      </c>
      <c r="C72" s="174">
        <f t="shared" ref="C72:AU72" si="11">AVERAGE(C62:C68)*100</f>
        <v>85.714285714285708</v>
      </c>
      <c r="D72" s="174">
        <f t="shared" si="11"/>
        <v>85.714285714285708</v>
      </c>
      <c r="E72" s="174">
        <f t="shared" si="11"/>
        <v>71.428571428571431</v>
      </c>
      <c r="F72" s="174">
        <f t="shared" si="11"/>
        <v>85.714285714285708</v>
      </c>
      <c r="G72" s="174">
        <f t="shared" si="11"/>
        <v>85.714285714285708</v>
      </c>
      <c r="H72" s="174">
        <f t="shared" si="11"/>
        <v>85.714285714285708</v>
      </c>
      <c r="I72" s="174">
        <f t="shared" si="11"/>
        <v>85.714285714285708</v>
      </c>
      <c r="J72" s="174">
        <f t="shared" si="11"/>
        <v>71.428571428571431</v>
      </c>
      <c r="K72" s="174">
        <f t="shared" si="11"/>
        <v>85.714285714285708</v>
      </c>
      <c r="L72" s="174">
        <f t="shared" si="11"/>
        <v>85.714285714285708</v>
      </c>
      <c r="M72" s="174">
        <f t="shared" si="11"/>
        <v>100</v>
      </c>
      <c r="N72" s="174">
        <f t="shared" si="11"/>
        <v>100</v>
      </c>
      <c r="O72" s="174">
        <f t="shared" si="11"/>
        <v>100</v>
      </c>
      <c r="P72" s="174">
        <f t="shared" si="11"/>
        <v>100</v>
      </c>
      <c r="Q72" s="174">
        <f t="shared" si="11"/>
        <v>71.428571428571431</v>
      </c>
      <c r="R72" s="174">
        <f t="shared" si="11"/>
        <v>100</v>
      </c>
      <c r="S72" s="174">
        <f t="shared" si="11"/>
        <v>100</v>
      </c>
      <c r="T72" s="174">
        <f t="shared" si="11"/>
        <v>100</v>
      </c>
      <c r="U72" s="174">
        <f t="shared" si="11"/>
        <v>100</v>
      </c>
      <c r="V72" s="174">
        <f t="shared" si="11"/>
        <v>100</v>
      </c>
      <c r="W72" s="174">
        <f t="shared" si="11"/>
        <v>100</v>
      </c>
      <c r="X72" s="174">
        <f t="shared" si="11"/>
        <v>83.333333333333343</v>
      </c>
      <c r="Y72" s="174">
        <f t="shared" si="11"/>
        <v>100</v>
      </c>
      <c r="Z72" s="174">
        <f t="shared" si="11"/>
        <v>80</v>
      </c>
      <c r="AA72" s="174">
        <f t="shared" si="11"/>
        <v>80</v>
      </c>
      <c r="AB72" s="174">
        <f t="shared" si="11"/>
        <v>100</v>
      </c>
      <c r="AC72" s="174">
        <f t="shared" si="11"/>
        <v>100</v>
      </c>
      <c r="AD72" s="174">
        <f t="shared" si="11"/>
        <v>100</v>
      </c>
      <c r="AE72" s="174">
        <f t="shared" si="11"/>
        <v>100</v>
      </c>
      <c r="AF72" s="174">
        <f t="shared" si="11"/>
        <v>100</v>
      </c>
      <c r="AG72" s="174">
        <f t="shared" si="11"/>
        <v>80</v>
      </c>
      <c r="AH72" s="174">
        <f t="shared" si="11"/>
        <v>100</v>
      </c>
      <c r="AI72" s="174">
        <f t="shared" si="11"/>
        <v>80</v>
      </c>
      <c r="AJ72" s="174">
        <f t="shared" si="11"/>
        <v>80</v>
      </c>
      <c r="AK72" s="174">
        <f t="shared" si="11"/>
        <v>60</v>
      </c>
      <c r="AL72" s="174">
        <f t="shared" si="11"/>
        <v>80</v>
      </c>
      <c r="AM72" s="174">
        <f t="shared" si="11"/>
        <v>80</v>
      </c>
      <c r="AN72" s="174">
        <f t="shared" si="11"/>
        <v>80</v>
      </c>
      <c r="AO72" s="174">
        <f t="shared" si="11"/>
        <v>80</v>
      </c>
      <c r="AP72" s="174">
        <f t="shared" si="11"/>
        <v>80</v>
      </c>
      <c r="AQ72" s="174">
        <f t="shared" si="11"/>
        <v>100</v>
      </c>
      <c r="AR72" s="174">
        <f t="shared" si="11"/>
        <v>100</v>
      </c>
      <c r="AS72" s="174">
        <f t="shared" si="11"/>
        <v>80</v>
      </c>
      <c r="AT72" s="174">
        <f t="shared" si="11"/>
        <v>80</v>
      </c>
      <c r="AU72" s="174">
        <f t="shared" si="11"/>
        <v>40</v>
      </c>
      <c r="AV72" s="174">
        <f t="shared" ref="AV72:AX72" si="12">AVERAGE(AV62:AV68)*100</f>
        <v>80</v>
      </c>
      <c r="AW72" s="174">
        <f t="shared" si="12"/>
        <v>60</v>
      </c>
      <c r="AX72" s="174">
        <f t="shared" si="12"/>
        <v>60</v>
      </c>
      <c r="AY72" s="174">
        <f t="shared" ref="AY72:AZ72" si="13">AVERAGE(AY62:AY68)*100</f>
        <v>80</v>
      </c>
      <c r="AZ72" s="174">
        <f t="shared" si="13"/>
        <v>80</v>
      </c>
      <c r="BA72" s="174">
        <f t="shared" ref="BA72:BB72" si="14">AVERAGE(BA62:BA68)*100</f>
        <v>80</v>
      </c>
      <c r="BB72" s="174">
        <f t="shared" si="14"/>
        <v>100</v>
      </c>
      <c r="BC72" s="174">
        <f t="shared" ref="BC72:BH72" si="15">AVERAGE(BC62:BC68)*100</f>
        <v>80</v>
      </c>
      <c r="BD72" s="174">
        <f t="shared" si="15"/>
        <v>100</v>
      </c>
      <c r="BE72" s="174">
        <f t="shared" si="15"/>
        <v>100</v>
      </c>
      <c r="BF72" s="174">
        <f t="shared" si="15"/>
        <v>100</v>
      </c>
      <c r="BG72" s="174">
        <f t="shared" si="15"/>
        <v>80</v>
      </c>
      <c r="BH72" s="174">
        <f t="shared" si="15"/>
        <v>60</v>
      </c>
      <c r="BI72" s="174">
        <f t="shared" ref="BI72:BJ72" si="16">AVERAGE(BI62:BI68)*100</f>
        <v>60</v>
      </c>
      <c r="BJ72" s="174">
        <f t="shared" si="16"/>
        <v>80</v>
      </c>
      <c r="BK72" s="174">
        <f t="shared" ref="BK72:BL72" si="17">AVERAGE(BK62:BK68)*100</f>
        <v>80</v>
      </c>
      <c r="BL72" s="174">
        <f t="shared" si="17"/>
        <v>60</v>
      </c>
    </row>
    <row r="73" spans="1:64">
      <c r="A73" s="304"/>
      <c r="B73" s="267" t="s">
        <v>286</v>
      </c>
      <c r="C73" s="174">
        <f t="shared" ref="C73:AH73" si="18">AVERAGE(C62:C68,C43:C60,C6:C41)*100</f>
        <v>89.189189189189193</v>
      </c>
      <c r="D73" s="174">
        <f t="shared" si="18"/>
        <v>89.189189189189193</v>
      </c>
      <c r="E73" s="174">
        <f t="shared" si="18"/>
        <v>91.891891891891902</v>
      </c>
      <c r="F73" s="174">
        <f t="shared" si="18"/>
        <v>83.78378378378379</v>
      </c>
      <c r="G73" s="174">
        <f t="shared" si="18"/>
        <v>86.486486486486484</v>
      </c>
      <c r="H73" s="174">
        <f t="shared" si="18"/>
        <v>89.189189189189193</v>
      </c>
      <c r="I73" s="174">
        <f t="shared" si="18"/>
        <v>97.297297297297305</v>
      </c>
      <c r="J73" s="174">
        <f t="shared" si="18"/>
        <v>86.486486486486484</v>
      </c>
      <c r="K73" s="174">
        <f t="shared" si="18"/>
        <v>89.743589743589752</v>
      </c>
      <c r="L73" s="174">
        <f t="shared" si="18"/>
        <v>89.743589743589752</v>
      </c>
      <c r="M73" s="174">
        <f t="shared" si="18"/>
        <v>95.121951219512198</v>
      </c>
      <c r="N73" s="174">
        <f t="shared" si="18"/>
        <v>95.121951219512198</v>
      </c>
      <c r="O73" s="174">
        <f t="shared" si="18"/>
        <v>92.682926829268297</v>
      </c>
      <c r="P73" s="174">
        <f t="shared" si="18"/>
        <v>92.682926829268297</v>
      </c>
      <c r="Q73" s="174">
        <f t="shared" si="18"/>
        <v>75.609756097560975</v>
      </c>
      <c r="R73" s="174">
        <f t="shared" si="18"/>
        <v>93.023255813953483</v>
      </c>
      <c r="S73" s="174">
        <f t="shared" si="18"/>
        <v>97.61904761904762</v>
      </c>
      <c r="T73" s="174">
        <f t="shared" si="18"/>
        <v>88.095238095238088</v>
      </c>
      <c r="U73" s="174">
        <f t="shared" si="18"/>
        <v>95.238095238095227</v>
      </c>
      <c r="V73" s="174">
        <f t="shared" si="18"/>
        <v>88.095238095238088</v>
      </c>
      <c r="W73" s="174">
        <f t="shared" si="18"/>
        <v>79.069767441860463</v>
      </c>
      <c r="X73" s="174">
        <f t="shared" si="18"/>
        <v>77.272727272727266</v>
      </c>
      <c r="Y73" s="174">
        <f t="shared" si="18"/>
        <v>74.418604651162795</v>
      </c>
      <c r="Z73" s="174">
        <f t="shared" si="18"/>
        <v>55.813953488372093</v>
      </c>
      <c r="AA73" s="174">
        <f t="shared" si="18"/>
        <v>60.869565217391312</v>
      </c>
      <c r="AB73" s="174">
        <f t="shared" si="18"/>
        <v>78.260869565217391</v>
      </c>
      <c r="AC73" s="174">
        <f t="shared" si="18"/>
        <v>71.739130434782609</v>
      </c>
      <c r="AD73" s="174">
        <f t="shared" si="18"/>
        <v>65.217391304347828</v>
      </c>
      <c r="AE73" s="174">
        <f t="shared" si="18"/>
        <v>67.391304347826093</v>
      </c>
      <c r="AF73" s="174">
        <f t="shared" si="18"/>
        <v>73.91304347826086</v>
      </c>
      <c r="AG73" s="174">
        <f t="shared" si="18"/>
        <v>57.446808510638306</v>
      </c>
      <c r="AH73" s="174">
        <f t="shared" si="18"/>
        <v>65.957446808510639</v>
      </c>
      <c r="AI73" s="174">
        <f t="shared" ref="AI73:BH73" si="19">AVERAGE(AI62:AI68,AI43:AI60,AI6:AI41)*100</f>
        <v>63.829787234042556</v>
      </c>
      <c r="AJ73" s="174">
        <f t="shared" si="19"/>
        <v>65.957446808510639</v>
      </c>
      <c r="AK73" s="174">
        <f t="shared" si="19"/>
        <v>63.829787234042556</v>
      </c>
      <c r="AL73" s="174">
        <f t="shared" si="19"/>
        <v>48.837209302325576</v>
      </c>
      <c r="AM73" s="174">
        <f t="shared" si="19"/>
        <v>65.116279069767444</v>
      </c>
      <c r="AN73" s="174">
        <f t="shared" si="19"/>
        <v>65.116279069767444</v>
      </c>
      <c r="AO73" s="174">
        <f t="shared" si="19"/>
        <v>58.139534883720934</v>
      </c>
      <c r="AP73" s="174">
        <f t="shared" si="19"/>
        <v>62.790697674418603</v>
      </c>
      <c r="AQ73" s="174">
        <f t="shared" si="19"/>
        <v>66.666666666666657</v>
      </c>
      <c r="AR73" s="174">
        <f t="shared" si="19"/>
        <v>61.904761904761905</v>
      </c>
      <c r="AS73" s="174">
        <f t="shared" si="19"/>
        <v>59.523809523809526</v>
      </c>
      <c r="AT73" s="174">
        <f t="shared" si="19"/>
        <v>52.380952380952387</v>
      </c>
      <c r="AU73" s="174">
        <f t="shared" si="19"/>
        <v>57.142857142857139</v>
      </c>
      <c r="AV73" s="174">
        <f t="shared" si="19"/>
        <v>60.975609756097562</v>
      </c>
      <c r="AW73" s="174">
        <f t="shared" si="19"/>
        <v>57.499999999999993</v>
      </c>
      <c r="AX73" s="174">
        <f t="shared" si="19"/>
        <v>60</v>
      </c>
      <c r="AY73" s="174">
        <f t="shared" si="19"/>
        <v>58.974358974358978</v>
      </c>
      <c r="AZ73" s="174">
        <f t="shared" si="19"/>
        <v>74.358974358974365</v>
      </c>
      <c r="BA73" s="174">
        <f t="shared" si="19"/>
        <v>84.615384615384613</v>
      </c>
      <c r="BB73" s="174">
        <f t="shared" si="19"/>
        <v>74.358974358974365</v>
      </c>
      <c r="BC73" s="174">
        <f t="shared" si="19"/>
        <v>66.666666666666657</v>
      </c>
      <c r="BD73" s="174">
        <f t="shared" si="19"/>
        <v>74.358974358974365</v>
      </c>
      <c r="BE73" s="174">
        <f t="shared" si="19"/>
        <v>64.102564102564102</v>
      </c>
      <c r="BF73" s="174">
        <f t="shared" si="19"/>
        <v>70</v>
      </c>
      <c r="BG73" s="174">
        <f t="shared" si="19"/>
        <v>62.5</v>
      </c>
      <c r="BH73" s="174">
        <f t="shared" si="19"/>
        <v>73.170731707317074</v>
      </c>
      <c r="BI73" s="174">
        <f t="shared" ref="BI73:BJ73" si="20">AVERAGE(BI62:BI68,BI43:BI60,BI6:BI41)*100</f>
        <v>56.09756097560976</v>
      </c>
      <c r="BJ73" s="174">
        <f t="shared" si="20"/>
        <v>65.853658536585371</v>
      </c>
      <c r="BK73" s="174">
        <f t="shared" ref="BK73:BL73" si="21">AVERAGE(BK62:BK68,BK43:BK60,BK6:BK41)*100</f>
        <v>68.292682926829272</v>
      </c>
      <c r="BL73" s="174">
        <f t="shared" si="21"/>
        <v>68.292682926829272</v>
      </c>
    </row>
  </sheetData>
  <mergeCells count="4">
    <mergeCell ref="A6:A41"/>
    <mergeCell ref="A43:A60"/>
    <mergeCell ref="A62:A68"/>
    <mergeCell ref="A70:A73"/>
  </mergeCells>
  <conditionalFormatting sqref="C52:AU68 C17:AU33 C39:AU39 C38:AT38 C40 C35:AU37 C6:AU15 BH6:BH15 C41:AU48 C50:AU50">
    <cfRule type="expression" dxfId="275" priority="286">
      <formula>EXACT(C6,1)</formula>
    </cfRule>
    <cfRule type="expression" dxfId="274" priority="287">
      <formula>EXACT(C6,0)</formula>
    </cfRule>
    <cfRule type="expression" dxfId="273" priority="288">
      <formula>EXACT(C6,"NA")</formula>
    </cfRule>
  </conditionalFormatting>
  <conditionalFormatting sqref="C51:AU51">
    <cfRule type="expression" dxfId="272" priority="283">
      <formula>EXACT(C51,1)</formula>
    </cfRule>
    <cfRule type="expression" dxfId="271" priority="284">
      <formula>EXACT(C51,0)</formula>
    </cfRule>
    <cfRule type="expression" dxfId="270" priority="285">
      <formula>EXACT(C51,"NA")</formula>
    </cfRule>
  </conditionalFormatting>
  <conditionalFormatting sqref="C16:AU16">
    <cfRule type="expression" dxfId="269" priority="280">
      <formula>EXACT(C16,1)</formula>
    </cfRule>
    <cfRule type="expression" dxfId="268" priority="281">
      <formula>EXACT(C16,0)</formula>
    </cfRule>
    <cfRule type="expression" dxfId="267" priority="282">
      <formula>EXACT(C16,"NA")</formula>
    </cfRule>
  </conditionalFormatting>
  <conditionalFormatting sqref="AV52:AV68 AV17:AV33 AV39 AV35:AV37 AV6:AV15 AV41:AV48 AV50">
    <cfRule type="expression" dxfId="266" priority="277">
      <formula>EXACT(AV6,1)</formula>
    </cfRule>
    <cfRule type="expression" dxfId="265" priority="278">
      <formula>EXACT(AV6,0)</formula>
    </cfRule>
    <cfRule type="expression" dxfId="264" priority="279">
      <formula>EXACT(AV6,"NA")</formula>
    </cfRule>
  </conditionalFormatting>
  <conditionalFormatting sqref="AV51">
    <cfRule type="expression" dxfId="263" priority="274">
      <formula>EXACT(AV51,1)</formula>
    </cfRule>
    <cfRule type="expression" dxfId="262" priority="275">
      <formula>EXACT(AV51,0)</formula>
    </cfRule>
    <cfRule type="expression" dxfId="261" priority="276">
      <formula>EXACT(AV51,"NA")</formula>
    </cfRule>
  </conditionalFormatting>
  <conditionalFormatting sqref="AV16">
    <cfRule type="expression" dxfId="260" priority="271">
      <formula>EXACT(AV16,1)</formula>
    </cfRule>
    <cfRule type="expression" dxfId="259" priority="272">
      <formula>EXACT(AV16,0)</formula>
    </cfRule>
    <cfRule type="expression" dxfId="258" priority="273">
      <formula>EXACT(AV16,"NA")</formula>
    </cfRule>
  </conditionalFormatting>
  <conditionalFormatting sqref="AW46">
    <cfRule type="expression" dxfId="257" priority="259">
      <formula>EXACT(AW46,1)</formula>
    </cfRule>
    <cfRule type="expression" dxfId="256" priority="260">
      <formula>EXACT(AW46,0)</formula>
    </cfRule>
    <cfRule type="expression" dxfId="255" priority="261">
      <formula>EXACT(AW46,"NA")</formula>
    </cfRule>
  </conditionalFormatting>
  <conditionalFormatting sqref="AW52:AW68 AW17:AW33 AW39 AW35:AW37 AW6:AW15 AW41:AW48 AW50">
    <cfRule type="expression" dxfId="254" priority="256">
      <formula>EXACT(AW6,1)</formula>
    </cfRule>
    <cfRule type="expression" dxfId="253" priority="257">
      <formula>EXACT(AW6,0)</formula>
    </cfRule>
    <cfRule type="expression" dxfId="252" priority="258">
      <formula>EXACT(AW6,"NA")</formula>
    </cfRule>
  </conditionalFormatting>
  <conditionalFormatting sqref="AW51">
    <cfRule type="expression" dxfId="251" priority="253">
      <formula>EXACT(AW51,1)</formula>
    </cfRule>
    <cfRule type="expression" dxfId="250" priority="254">
      <formula>EXACT(AW51,0)</formula>
    </cfRule>
    <cfRule type="expression" dxfId="249" priority="255">
      <formula>EXACT(AW51,"NA")</formula>
    </cfRule>
  </conditionalFormatting>
  <conditionalFormatting sqref="AW16">
    <cfRule type="expression" dxfId="248" priority="250">
      <formula>EXACT(AW16,1)</formula>
    </cfRule>
    <cfRule type="expression" dxfId="247" priority="251">
      <formula>EXACT(AW16,0)</formula>
    </cfRule>
    <cfRule type="expression" dxfId="246" priority="252">
      <formula>EXACT(AW16,"NA")</formula>
    </cfRule>
  </conditionalFormatting>
  <conditionalFormatting sqref="AX46">
    <cfRule type="expression" dxfId="245" priority="247">
      <formula>EXACT(AX46,1)</formula>
    </cfRule>
    <cfRule type="expression" dxfId="244" priority="248">
      <formula>EXACT(AX46,0)</formula>
    </cfRule>
    <cfRule type="expression" dxfId="243" priority="249">
      <formula>EXACT(AX46,"NA")</formula>
    </cfRule>
  </conditionalFormatting>
  <conditionalFormatting sqref="AX52:AX68 AX17:AX33 AX39 AX35:AX37 AX6:AX15 AX41:AX48 AX50">
    <cfRule type="expression" dxfId="242" priority="244">
      <formula>EXACT(AX6,1)</formula>
    </cfRule>
    <cfRule type="expression" dxfId="241" priority="245">
      <formula>EXACT(AX6,0)</formula>
    </cfRule>
    <cfRule type="expression" dxfId="240" priority="246">
      <formula>EXACT(AX6,"NA")</formula>
    </cfRule>
  </conditionalFormatting>
  <conditionalFormatting sqref="AX51">
    <cfRule type="expression" dxfId="239" priority="241">
      <formula>EXACT(AX51,1)</formula>
    </cfRule>
    <cfRule type="expression" dxfId="238" priority="242">
      <formula>EXACT(AX51,0)</formula>
    </cfRule>
    <cfRule type="expression" dxfId="237" priority="243">
      <formula>EXACT(AX51,"NA")</formula>
    </cfRule>
  </conditionalFormatting>
  <conditionalFormatting sqref="AX16">
    <cfRule type="expression" dxfId="236" priority="238">
      <formula>EXACT(AX16,1)</formula>
    </cfRule>
    <cfRule type="expression" dxfId="235" priority="239">
      <formula>EXACT(AX16,0)</formula>
    </cfRule>
    <cfRule type="expression" dxfId="234" priority="240">
      <formula>EXACT(AX16,"NA")</formula>
    </cfRule>
  </conditionalFormatting>
  <conditionalFormatting sqref="AY46">
    <cfRule type="expression" dxfId="233" priority="235">
      <formula>EXACT(AY46,1)</formula>
    </cfRule>
    <cfRule type="expression" dxfId="232" priority="236">
      <formula>EXACT(AY46,0)</formula>
    </cfRule>
    <cfRule type="expression" dxfId="231" priority="237">
      <formula>EXACT(AY46,"NA")</formula>
    </cfRule>
  </conditionalFormatting>
  <conditionalFormatting sqref="AY52:AY68 AY17:AY33 AY39 AY35:AY37 AY6:AY15 AY41:AY48 AY50">
    <cfRule type="expression" dxfId="230" priority="232">
      <formula>EXACT(AY6,1)</formula>
    </cfRule>
    <cfRule type="expression" dxfId="229" priority="233">
      <formula>EXACT(AY6,0)</formula>
    </cfRule>
    <cfRule type="expression" dxfId="228" priority="234">
      <formula>EXACT(AY6,"NA")</formula>
    </cfRule>
  </conditionalFormatting>
  <conditionalFormatting sqref="AY51">
    <cfRule type="expression" dxfId="227" priority="229">
      <formula>EXACT(AY51,1)</formula>
    </cfRule>
    <cfRule type="expression" dxfId="226" priority="230">
      <formula>EXACT(AY51,0)</formula>
    </cfRule>
    <cfRule type="expression" dxfId="225" priority="231">
      <formula>EXACT(AY51,"NA")</formula>
    </cfRule>
  </conditionalFormatting>
  <conditionalFormatting sqref="AY16">
    <cfRule type="expression" dxfId="224" priority="226">
      <formula>EXACT(AY16,1)</formula>
    </cfRule>
    <cfRule type="expression" dxfId="223" priority="227">
      <formula>EXACT(AY16,0)</formula>
    </cfRule>
    <cfRule type="expression" dxfId="222" priority="228">
      <formula>EXACT(AY16,"NA")</formula>
    </cfRule>
  </conditionalFormatting>
  <conditionalFormatting sqref="AV38">
    <cfRule type="expression" dxfId="221" priority="220">
      <formula>EXACT(AV38,1)</formula>
    </cfRule>
    <cfRule type="expression" dxfId="220" priority="221">
      <formula>EXACT(AV38,0)</formula>
    </cfRule>
    <cfRule type="expression" dxfId="219" priority="222">
      <formula>EXACT(AV38,"NA")</formula>
    </cfRule>
  </conditionalFormatting>
  <conditionalFormatting sqref="AW38">
    <cfRule type="expression" dxfId="218" priority="217">
      <formula>EXACT(AW38,1)</formula>
    </cfRule>
    <cfRule type="expression" dxfId="217" priority="218">
      <formula>EXACT(AW38,0)</formula>
    </cfRule>
    <cfRule type="expression" dxfId="216" priority="219">
      <formula>EXACT(AW38,"NA")</formula>
    </cfRule>
  </conditionalFormatting>
  <conditionalFormatting sqref="AX38">
    <cfRule type="expression" dxfId="215" priority="214">
      <formula>EXACT(AX38,1)</formula>
    </cfRule>
    <cfRule type="expression" dxfId="214" priority="215">
      <formula>EXACT(AX38,0)</formula>
    </cfRule>
    <cfRule type="expression" dxfId="213" priority="216">
      <formula>EXACT(AX38,"NA")</formula>
    </cfRule>
  </conditionalFormatting>
  <conditionalFormatting sqref="AY38">
    <cfRule type="expression" dxfId="212" priority="211">
      <formula>EXACT(AY38,1)</formula>
    </cfRule>
    <cfRule type="expression" dxfId="211" priority="212">
      <formula>EXACT(AY38,0)</formula>
    </cfRule>
    <cfRule type="expression" dxfId="210" priority="213">
      <formula>EXACT(AY38,"NA")</formula>
    </cfRule>
  </conditionalFormatting>
  <conditionalFormatting sqref="AU38">
    <cfRule type="expression" dxfId="209" priority="208">
      <formula>EXACT(AU38,1)</formula>
    </cfRule>
    <cfRule type="expression" dxfId="208" priority="209">
      <formula>EXACT(AU38,0)</formula>
    </cfRule>
    <cfRule type="expression" dxfId="207" priority="210">
      <formula>EXACT(AU38,"NA")</formula>
    </cfRule>
  </conditionalFormatting>
  <conditionalFormatting sqref="AZ46">
    <cfRule type="expression" dxfId="206" priority="205">
      <formula>EXACT(AZ46,1)</formula>
    </cfRule>
    <cfRule type="expression" dxfId="205" priority="206">
      <formula>EXACT(AZ46,0)</formula>
    </cfRule>
    <cfRule type="expression" dxfId="204" priority="207">
      <formula>EXACT(AZ46,"NA")</formula>
    </cfRule>
  </conditionalFormatting>
  <conditionalFormatting sqref="AZ52:AZ68 AZ17:AZ33 AZ39 AZ35:AZ37 C37:AZ37 AZ6:AZ15 AZ41:AZ48 AZ50">
    <cfRule type="expression" dxfId="203" priority="202">
      <formula>EXACT(C6,1)</formula>
    </cfRule>
    <cfRule type="expression" dxfId="202" priority="203">
      <formula>EXACT(C6,0)</formula>
    </cfRule>
    <cfRule type="expression" dxfId="201" priority="204">
      <formula>EXACT(C6,"NA")</formula>
    </cfRule>
  </conditionalFormatting>
  <conditionalFormatting sqref="AZ51">
    <cfRule type="expression" dxfId="200" priority="199">
      <formula>EXACT(AZ51,1)</formula>
    </cfRule>
    <cfRule type="expression" dxfId="199" priority="200">
      <formula>EXACT(AZ51,0)</formula>
    </cfRule>
    <cfRule type="expression" dxfId="198" priority="201">
      <formula>EXACT(AZ51,"NA")</formula>
    </cfRule>
  </conditionalFormatting>
  <conditionalFormatting sqref="AZ16">
    <cfRule type="expression" dxfId="197" priority="196">
      <formula>EXACT(AZ16,1)</formula>
    </cfRule>
    <cfRule type="expression" dxfId="196" priority="197">
      <formula>EXACT(AZ16,0)</formula>
    </cfRule>
    <cfRule type="expression" dxfId="195" priority="198">
      <formula>EXACT(AZ16,"NA")</formula>
    </cfRule>
  </conditionalFormatting>
  <conditionalFormatting sqref="AZ38">
    <cfRule type="expression" dxfId="194" priority="193">
      <formula>EXACT(AZ38,1)</formula>
    </cfRule>
    <cfRule type="expression" dxfId="193" priority="194">
      <formula>EXACT(AZ38,0)</formula>
    </cfRule>
    <cfRule type="expression" dxfId="192" priority="195">
      <formula>EXACT(AZ38,"NA")</formula>
    </cfRule>
  </conditionalFormatting>
  <conditionalFormatting sqref="BA17:BA33 BA39 BA41 BA35:BA37 C11:BA11 BA6:BA15">
    <cfRule type="expression" dxfId="191" priority="190">
      <formula>EXACT(C6,1)</formula>
    </cfRule>
    <cfRule type="expression" dxfId="190" priority="191">
      <formula>EXACT(C6,0)</formula>
    </cfRule>
    <cfRule type="expression" dxfId="189" priority="192">
      <formula>EXACT(C6,"NA")</formula>
    </cfRule>
  </conditionalFormatting>
  <conditionalFormatting sqref="BA16">
    <cfRule type="expression" dxfId="188" priority="187">
      <formula>EXACT(BA16,1)</formula>
    </cfRule>
    <cfRule type="expression" dxfId="187" priority="188">
      <formula>EXACT(BA16,0)</formula>
    </cfRule>
    <cfRule type="expression" dxfId="186" priority="189">
      <formula>EXACT(BA16,"NA")</formula>
    </cfRule>
  </conditionalFormatting>
  <conditionalFormatting sqref="BA38">
    <cfRule type="expression" dxfId="185" priority="184">
      <formula>EXACT(BA38,1)</formula>
    </cfRule>
    <cfRule type="expression" dxfId="184" priority="185">
      <formula>EXACT(BA38,0)</formula>
    </cfRule>
    <cfRule type="expression" dxfId="183" priority="186">
      <formula>EXACT(BA38,"NA")</formula>
    </cfRule>
  </conditionalFormatting>
  <conditionalFormatting sqref="BA46">
    <cfRule type="expression" dxfId="182" priority="181">
      <formula>EXACT(BA46,1)</formula>
    </cfRule>
    <cfRule type="expression" dxfId="181" priority="182">
      <formula>EXACT(BA46,0)</formula>
    </cfRule>
    <cfRule type="expression" dxfId="180" priority="183">
      <formula>EXACT(BA46,"NA")</formula>
    </cfRule>
  </conditionalFormatting>
  <conditionalFormatting sqref="BA52:BA60 BA43:BA50">
    <cfRule type="expression" dxfId="179" priority="178">
      <formula>EXACT(BA43,1)</formula>
    </cfRule>
    <cfRule type="expression" dxfId="178" priority="179">
      <formula>EXACT(BA43,0)</formula>
    </cfRule>
    <cfRule type="expression" dxfId="177" priority="180">
      <formula>EXACT(BA43,"NA")</formula>
    </cfRule>
  </conditionalFormatting>
  <conditionalFormatting sqref="BA51">
    <cfRule type="expression" dxfId="176" priority="175">
      <formula>EXACT(BA51,1)</formula>
    </cfRule>
    <cfRule type="expression" dxfId="175" priority="176">
      <formula>EXACT(BA51,0)</formula>
    </cfRule>
    <cfRule type="expression" dxfId="174" priority="177">
      <formula>EXACT(BA51,"NA")</formula>
    </cfRule>
  </conditionalFormatting>
  <conditionalFormatting sqref="BA62:BA68">
    <cfRule type="expression" dxfId="173" priority="172">
      <formula>EXACT(BA62,1)</formula>
    </cfRule>
    <cfRule type="expression" dxfId="172" priority="173">
      <formula>EXACT(BA62,0)</formula>
    </cfRule>
    <cfRule type="expression" dxfId="171" priority="174">
      <formula>EXACT(BA62,"NA")</formula>
    </cfRule>
  </conditionalFormatting>
  <conditionalFormatting sqref="BB17:BB33 BB39 BB41 BB35:BB37 BB6:BB15">
    <cfRule type="expression" dxfId="170" priority="169">
      <formula>EXACT(BB6,1)</formula>
    </cfRule>
    <cfRule type="expression" dxfId="169" priority="170">
      <formula>EXACT(BB6,0)</formula>
    </cfRule>
    <cfRule type="expression" dxfId="168" priority="171">
      <formula>EXACT(BB6,"NA")</formula>
    </cfRule>
  </conditionalFormatting>
  <conditionalFormatting sqref="BB16">
    <cfRule type="expression" dxfId="167" priority="166">
      <formula>EXACT(BB16,1)</formula>
    </cfRule>
    <cfRule type="expression" dxfId="166" priority="167">
      <formula>EXACT(BB16,0)</formula>
    </cfRule>
    <cfRule type="expression" dxfId="165" priority="168">
      <formula>EXACT(BB16,"NA")</formula>
    </cfRule>
  </conditionalFormatting>
  <conditionalFormatting sqref="BB38">
    <cfRule type="expression" dxfId="164" priority="163">
      <formula>EXACT(BB38,1)</formula>
    </cfRule>
    <cfRule type="expression" dxfId="163" priority="164">
      <formula>EXACT(BB38,0)</formula>
    </cfRule>
    <cfRule type="expression" dxfId="162" priority="165">
      <formula>EXACT(BB38,"NA")</formula>
    </cfRule>
  </conditionalFormatting>
  <conditionalFormatting sqref="BB46">
    <cfRule type="expression" dxfId="161" priority="160">
      <formula>EXACT(BB46,1)</formula>
    </cfRule>
    <cfRule type="expression" dxfId="160" priority="161">
      <formula>EXACT(BB46,0)</formula>
    </cfRule>
    <cfRule type="expression" dxfId="159" priority="162">
      <formula>EXACT(BB46,"NA")</formula>
    </cfRule>
  </conditionalFormatting>
  <conditionalFormatting sqref="BB52:BB60 BB43:BB50">
    <cfRule type="expression" dxfId="158" priority="157">
      <formula>EXACT(BB43,1)</formula>
    </cfRule>
    <cfRule type="expression" dxfId="157" priority="158">
      <formula>EXACT(BB43,0)</formula>
    </cfRule>
    <cfRule type="expression" dxfId="156" priority="159">
      <formula>EXACT(BB43,"NA")</formula>
    </cfRule>
  </conditionalFormatting>
  <conditionalFormatting sqref="BB51">
    <cfRule type="expression" dxfId="155" priority="154">
      <formula>EXACT(BB51,1)</formula>
    </cfRule>
    <cfRule type="expression" dxfId="154" priority="155">
      <formula>EXACT(BB51,0)</formula>
    </cfRule>
    <cfRule type="expression" dxfId="153" priority="156">
      <formula>EXACT(BB51,"NA")</formula>
    </cfRule>
  </conditionalFormatting>
  <conditionalFormatting sqref="BB62:BB68">
    <cfRule type="expression" dxfId="152" priority="151">
      <formula>EXACT(BB62,1)</formula>
    </cfRule>
    <cfRule type="expression" dxfId="151" priority="152">
      <formula>EXACT(BB62,0)</formula>
    </cfRule>
    <cfRule type="expression" dxfId="150" priority="153">
      <formula>EXACT(BB62,"NA")</formula>
    </cfRule>
  </conditionalFormatting>
  <conditionalFormatting sqref="BC17:BC33 BC39 BC41 BC35:BC37 BC6:BC15">
    <cfRule type="expression" dxfId="149" priority="148">
      <formula>EXACT(BC6,1)</formula>
    </cfRule>
    <cfRule type="expression" dxfId="148" priority="149">
      <formula>EXACT(BC6,0)</formula>
    </cfRule>
    <cfRule type="expression" dxfId="147" priority="150">
      <formula>EXACT(BC6,"NA")</formula>
    </cfRule>
  </conditionalFormatting>
  <conditionalFormatting sqref="BC16">
    <cfRule type="expression" dxfId="146" priority="145">
      <formula>EXACT(BC16,1)</formula>
    </cfRule>
    <cfRule type="expression" dxfId="145" priority="146">
      <formula>EXACT(BC16,0)</formula>
    </cfRule>
    <cfRule type="expression" dxfId="144" priority="147">
      <formula>EXACT(BC16,"NA")</formula>
    </cfRule>
  </conditionalFormatting>
  <conditionalFormatting sqref="BC38">
    <cfRule type="expression" dxfId="143" priority="142">
      <formula>EXACT(BC38,1)</formula>
    </cfRule>
    <cfRule type="expression" dxfId="142" priority="143">
      <formula>EXACT(BC38,0)</formula>
    </cfRule>
    <cfRule type="expression" dxfId="141" priority="144">
      <formula>EXACT(BC38,"NA")</formula>
    </cfRule>
  </conditionalFormatting>
  <conditionalFormatting sqref="BC46">
    <cfRule type="expression" dxfId="140" priority="139">
      <formula>EXACT(BC46,1)</formula>
    </cfRule>
    <cfRule type="expression" dxfId="139" priority="140">
      <formula>EXACT(BC46,0)</formula>
    </cfRule>
    <cfRule type="expression" dxfId="138" priority="141">
      <formula>EXACT(BC46,"NA")</formula>
    </cfRule>
  </conditionalFormatting>
  <conditionalFormatting sqref="BC52:BC60 BC43:BC47 BC49:BC50">
    <cfRule type="expression" dxfId="137" priority="136">
      <formula>EXACT(BC43,1)</formula>
    </cfRule>
    <cfRule type="expression" dxfId="136" priority="137">
      <formula>EXACT(BC43,0)</formula>
    </cfRule>
    <cfRule type="expression" dxfId="135" priority="138">
      <formula>EXACT(BC43,"NA")</formula>
    </cfRule>
  </conditionalFormatting>
  <conditionalFormatting sqref="BC51">
    <cfRule type="expression" dxfId="134" priority="133">
      <formula>EXACT(BC51,1)</formula>
    </cfRule>
    <cfRule type="expression" dxfId="133" priority="134">
      <formula>EXACT(BC51,0)</formula>
    </cfRule>
    <cfRule type="expression" dxfId="132" priority="135">
      <formula>EXACT(BC51,"NA")</formula>
    </cfRule>
  </conditionalFormatting>
  <conditionalFormatting sqref="BC62:BC68">
    <cfRule type="expression" dxfId="131" priority="130">
      <formula>EXACT(BC62,1)</formula>
    </cfRule>
    <cfRule type="expression" dxfId="130" priority="131">
      <formula>EXACT(BC62,0)</formula>
    </cfRule>
    <cfRule type="expression" dxfId="129" priority="132">
      <formula>EXACT(BC62,"NA")</formula>
    </cfRule>
  </conditionalFormatting>
  <conditionalFormatting sqref="BD17:BD33 BD39 BD41 BD35:BD37 BD6:BD15">
    <cfRule type="expression" dxfId="128" priority="127">
      <formula>EXACT(BD6,1)</formula>
    </cfRule>
    <cfRule type="expression" dxfId="127" priority="128">
      <formula>EXACT(BD6,0)</formula>
    </cfRule>
    <cfRule type="expression" dxfId="126" priority="129">
      <formula>EXACT(BD6,"NA")</formula>
    </cfRule>
  </conditionalFormatting>
  <conditionalFormatting sqref="BD16">
    <cfRule type="expression" dxfId="125" priority="124">
      <formula>EXACT(BD16,1)</formula>
    </cfRule>
    <cfRule type="expression" dxfId="124" priority="125">
      <formula>EXACT(BD16,0)</formula>
    </cfRule>
    <cfRule type="expression" dxfId="123" priority="126">
      <formula>EXACT(BD16,"NA")</formula>
    </cfRule>
  </conditionalFormatting>
  <conditionalFormatting sqref="BD38">
    <cfRule type="expression" dxfId="122" priority="121">
      <formula>EXACT(BD38,1)</formula>
    </cfRule>
    <cfRule type="expression" dxfId="121" priority="122">
      <formula>EXACT(BD38,0)</formula>
    </cfRule>
    <cfRule type="expression" dxfId="120" priority="123">
      <formula>EXACT(BD38,"NA")</formula>
    </cfRule>
  </conditionalFormatting>
  <conditionalFormatting sqref="BD46">
    <cfRule type="expression" dxfId="119" priority="118">
      <formula>EXACT(BD46,1)</formula>
    </cfRule>
    <cfRule type="expression" dxfId="118" priority="119">
      <formula>EXACT(BD46,0)</formula>
    </cfRule>
    <cfRule type="expression" dxfId="117" priority="120">
      <formula>EXACT(BD46,"NA")</formula>
    </cfRule>
  </conditionalFormatting>
  <conditionalFormatting sqref="BD52:BD60 BD43:BD47 BD49:BD50">
    <cfRule type="expression" dxfId="116" priority="115">
      <formula>EXACT(BD43,1)</formula>
    </cfRule>
    <cfRule type="expression" dxfId="115" priority="116">
      <formula>EXACT(BD43,0)</formula>
    </cfRule>
    <cfRule type="expression" dxfId="114" priority="117">
      <formula>EXACT(BD43,"NA")</formula>
    </cfRule>
  </conditionalFormatting>
  <conditionalFormatting sqref="BD51">
    <cfRule type="expression" dxfId="113" priority="112">
      <formula>EXACT(BD51,1)</formula>
    </cfRule>
    <cfRule type="expression" dxfId="112" priority="113">
      <formula>EXACT(BD51,0)</formula>
    </cfRule>
    <cfRule type="expression" dxfId="111" priority="114">
      <formula>EXACT(BD51,"NA")</formula>
    </cfRule>
  </conditionalFormatting>
  <conditionalFormatting sqref="BD62:BD68">
    <cfRule type="expression" dxfId="110" priority="109">
      <formula>EXACT(BD62,1)</formula>
    </cfRule>
    <cfRule type="expression" dxfId="109" priority="110">
      <formula>EXACT(BD62,0)</formula>
    </cfRule>
    <cfRule type="expression" dxfId="108" priority="111">
      <formula>EXACT(BD62,"NA")</formula>
    </cfRule>
  </conditionalFormatting>
  <conditionalFormatting sqref="BE17:BE33 BE39:BE41 BE35:BE37 BE6:BE15">
    <cfRule type="expression" dxfId="107" priority="106">
      <formula>EXACT(BE6,1)</formula>
    </cfRule>
    <cfRule type="expression" dxfId="106" priority="107">
      <formula>EXACT(BE6,0)</formula>
    </cfRule>
    <cfRule type="expression" dxfId="105" priority="108">
      <formula>EXACT(BE6,"NA")</formula>
    </cfRule>
  </conditionalFormatting>
  <conditionalFormatting sqref="BE16:BL16">
    <cfRule type="expression" dxfId="104" priority="103">
      <formula>EXACT(BE16,1)</formula>
    </cfRule>
    <cfRule type="expression" dxfId="103" priority="104">
      <formula>EXACT(BE16,0)</formula>
    </cfRule>
    <cfRule type="expression" dxfId="102" priority="105">
      <formula>EXACT(BE16,"NA")</formula>
    </cfRule>
  </conditionalFormatting>
  <conditionalFormatting sqref="BE38:BL38">
    <cfRule type="expression" dxfId="101" priority="100">
      <formula>EXACT(BE38,1)</formula>
    </cfRule>
    <cfRule type="expression" dxfId="100" priority="101">
      <formula>EXACT(BE38,0)</formula>
    </cfRule>
    <cfRule type="expression" dxfId="99" priority="102">
      <formula>EXACT(BE38,"NA")</formula>
    </cfRule>
  </conditionalFormatting>
  <conditionalFormatting sqref="BE46:BL46">
    <cfRule type="expression" dxfId="98" priority="97">
      <formula>EXACT(BE46,1)</formula>
    </cfRule>
    <cfRule type="expression" dxfId="97" priority="98">
      <formula>EXACT(BE46,0)</formula>
    </cfRule>
    <cfRule type="expression" dxfId="96" priority="99">
      <formula>EXACT(BE46,"NA")</formula>
    </cfRule>
  </conditionalFormatting>
  <conditionalFormatting sqref="BE52:BE60 BE43:BE47 BE49:BE50">
    <cfRule type="expression" dxfId="95" priority="94">
      <formula>EXACT(BE43,1)</formula>
    </cfRule>
    <cfRule type="expression" dxfId="94" priority="95">
      <formula>EXACT(BE43,0)</formula>
    </cfRule>
    <cfRule type="expression" dxfId="93" priority="96">
      <formula>EXACT(BE43,"NA")</formula>
    </cfRule>
  </conditionalFormatting>
  <conditionalFormatting sqref="BE51:BL51">
    <cfRule type="expression" dxfId="92" priority="91">
      <formula>EXACT(BE51,1)</formula>
    </cfRule>
    <cfRule type="expression" dxfId="91" priority="92">
      <formula>EXACT(BE51,0)</formula>
    </cfRule>
    <cfRule type="expression" dxfId="90" priority="93">
      <formula>EXACT(BE51,"NA")</formula>
    </cfRule>
  </conditionalFormatting>
  <conditionalFormatting sqref="BE62:BE68">
    <cfRule type="expression" dxfId="89" priority="88">
      <formula>EXACT(BE62,1)</formula>
    </cfRule>
    <cfRule type="expression" dxfId="88" priority="89">
      <formula>EXACT(BE62,0)</formula>
    </cfRule>
    <cfRule type="expression" dxfId="87" priority="90">
      <formula>EXACT(BE62,"NA")</formula>
    </cfRule>
  </conditionalFormatting>
  <conditionalFormatting sqref="D40:BD40">
    <cfRule type="expression" dxfId="86" priority="85">
      <formula>EXACT(D40,1)</formula>
    </cfRule>
    <cfRule type="expression" dxfId="85" priority="86">
      <formula>EXACT(D40,0)</formula>
    </cfRule>
    <cfRule type="expression" dxfId="84" priority="87">
      <formula>EXACT(D40,"NA")</formula>
    </cfRule>
  </conditionalFormatting>
  <conditionalFormatting sqref="BF17:BF37 BF39:BF41 BF6:BF15">
    <cfRule type="expression" dxfId="83" priority="82">
      <formula>EXACT(BF6,1)</formula>
    </cfRule>
    <cfRule type="expression" dxfId="82" priority="83">
      <formula>EXACT(BF6,0)</formula>
    </cfRule>
    <cfRule type="expression" dxfId="81" priority="84">
      <formula>EXACT(BF6,"NA")</formula>
    </cfRule>
  </conditionalFormatting>
  <conditionalFormatting sqref="BF52:BF60 BF43:BF47 BF49:BF50">
    <cfRule type="expression" dxfId="80" priority="79">
      <formula>EXACT(BF43,1)</formula>
    </cfRule>
    <cfRule type="expression" dxfId="79" priority="80">
      <formula>EXACT(BF43,0)</formula>
    </cfRule>
    <cfRule type="expression" dxfId="78" priority="81">
      <formula>EXACT(BF43,"NA")</formula>
    </cfRule>
  </conditionalFormatting>
  <conditionalFormatting sqref="BF62:BF68">
    <cfRule type="expression" dxfId="77" priority="76">
      <formula>EXACT(BF62,1)</formula>
    </cfRule>
    <cfRule type="expression" dxfId="76" priority="77">
      <formula>EXACT(BF62,0)</formula>
    </cfRule>
    <cfRule type="expression" dxfId="75" priority="78">
      <formula>EXACT(BF62,"NA")</formula>
    </cfRule>
  </conditionalFormatting>
  <conditionalFormatting sqref="C34:BE34">
    <cfRule type="expression" dxfId="74" priority="73">
      <formula>EXACT(C34,1)</formula>
    </cfRule>
    <cfRule type="expression" dxfId="73" priority="74">
      <formula>EXACT(C34,0)</formula>
    </cfRule>
    <cfRule type="expression" dxfId="72" priority="75">
      <formula>EXACT(C34,"NA")</formula>
    </cfRule>
  </conditionalFormatting>
  <conditionalFormatting sqref="BG17:BG37 BG39:BG41 BG6:BG15">
    <cfRule type="expression" dxfId="71" priority="70">
      <formula>EXACT(BG6,1)</formula>
    </cfRule>
    <cfRule type="expression" dxfId="70" priority="71">
      <formula>EXACT(BG6,0)</formula>
    </cfRule>
    <cfRule type="expression" dxfId="69" priority="72">
      <formula>EXACT(BG6,"NA")</formula>
    </cfRule>
  </conditionalFormatting>
  <conditionalFormatting sqref="BG52:BG60 BG43:BG47 BG49:BG50">
    <cfRule type="expression" dxfId="68" priority="67">
      <formula>EXACT(BG43,1)</formula>
    </cfRule>
    <cfRule type="expression" dxfId="67" priority="68">
      <formula>EXACT(BG43,0)</formula>
    </cfRule>
    <cfRule type="expression" dxfId="66" priority="69">
      <formula>EXACT(BG43,"NA")</formula>
    </cfRule>
  </conditionalFormatting>
  <conditionalFormatting sqref="BG62:BG68">
    <cfRule type="expression" dxfId="65" priority="64">
      <formula>EXACT(BG62,1)</formula>
    </cfRule>
    <cfRule type="expression" dxfId="64" priority="65">
      <formula>EXACT(BG62,0)</formula>
    </cfRule>
    <cfRule type="expression" dxfId="63" priority="66">
      <formula>EXACT(BG62,"NA")</formula>
    </cfRule>
  </conditionalFormatting>
  <conditionalFormatting sqref="BH17:BH37 BH39:BH41">
    <cfRule type="expression" dxfId="62" priority="61">
      <formula>EXACT(BH17,1)</formula>
    </cfRule>
    <cfRule type="expression" dxfId="61" priority="62">
      <formula>EXACT(BH17,0)</formula>
    </cfRule>
    <cfRule type="expression" dxfId="60" priority="63">
      <formula>EXACT(BH17,"NA")</formula>
    </cfRule>
  </conditionalFormatting>
  <conditionalFormatting sqref="BH52:BH60 BH43:BH47 BH49:BH50">
    <cfRule type="expression" dxfId="59" priority="58">
      <formula>EXACT(BH43,1)</formula>
    </cfRule>
    <cfRule type="expression" dxfId="58" priority="59">
      <formula>EXACT(BH43,0)</formula>
    </cfRule>
    <cfRule type="expression" dxfId="57" priority="60">
      <formula>EXACT(BH43,"NA")</formula>
    </cfRule>
  </conditionalFormatting>
  <conditionalFormatting sqref="BH62:BH68">
    <cfRule type="expression" dxfId="56" priority="55">
      <formula>EXACT(BH62,1)</formula>
    </cfRule>
    <cfRule type="expression" dxfId="55" priority="56">
      <formula>EXACT(BH62,0)</formula>
    </cfRule>
    <cfRule type="expression" dxfId="54" priority="57">
      <formula>EXACT(BH62,"NA")</formula>
    </cfRule>
  </conditionalFormatting>
  <conditionalFormatting sqref="BC48:BL48">
    <cfRule type="expression" dxfId="53" priority="52">
      <formula>EXACT(BC48,1)</formula>
    </cfRule>
    <cfRule type="expression" dxfId="52" priority="53">
      <formula>EXACT(BC48,0)</formula>
    </cfRule>
    <cfRule type="expression" dxfId="51" priority="54">
      <formula>EXACT(BC48,"NA")</formula>
    </cfRule>
  </conditionalFormatting>
  <conditionalFormatting sqref="C49:AZ49">
    <cfRule type="expression" dxfId="50" priority="49">
      <formula>EXACT(C49,1)</formula>
    </cfRule>
    <cfRule type="expression" dxfId="49" priority="50">
      <formula>EXACT(C49,0)</formula>
    </cfRule>
    <cfRule type="expression" dxfId="48" priority="51">
      <formula>EXACT(C49,"NA")</formula>
    </cfRule>
  </conditionalFormatting>
  <conditionalFormatting sqref="BI6:BI15">
    <cfRule type="expression" dxfId="47" priority="46">
      <formula>EXACT(BI6,1)</formula>
    </cfRule>
    <cfRule type="expression" dxfId="46" priority="47">
      <formula>EXACT(BI6,0)</formula>
    </cfRule>
    <cfRule type="expression" dxfId="45" priority="48">
      <formula>EXACT(BI6,"NA")</formula>
    </cfRule>
  </conditionalFormatting>
  <conditionalFormatting sqref="BI17:BI37 BI39:BI41">
    <cfRule type="expression" dxfId="44" priority="43">
      <formula>EXACT(BI17,1)</formula>
    </cfRule>
    <cfRule type="expression" dxfId="43" priority="44">
      <formula>EXACT(BI17,0)</formula>
    </cfRule>
    <cfRule type="expression" dxfId="42" priority="45">
      <formula>EXACT(BI17,"NA")</formula>
    </cfRule>
  </conditionalFormatting>
  <conditionalFormatting sqref="BI52:BI60 BI43:BI47 BI49:BI50">
    <cfRule type="expression" dxfId="41" priority="40">
      <formula>EXACT(BI43,1)</formula>
    </cfRule>
    <cfRule type="expression" dxfId="40" priority="41">
      <formula>EXACT(BI43,0)</formula>
    </cfRule>
    <cfRule type="expression" dxfId="39" priority="42">
      <formula>EXACT(BI43,"NA")</formula>
    </cfRule>
  </conditionalFormatting>
  <conditionalFormatting sqref="BI62:BI68">
    <cfRule type="expression" dxfId="38" priority="37">
      <formula>EXACT(BI62,1)</formula>
    </cfRule>
    <cfRule type="expression" dxfId="37" priority="38">
      <formula>EXACT(BI62,0)</formula>
    </cfRule>
    <cfRule type="expression" dxfId="36" priority="39">
      <formula>EXACT(BI62,"NA")</formula>
    </cfRule>
  </conditionalFormatting>
  <conditionalFormatting sqref="BJ6:BJ15">
    <cfRule type="expression" dxfId="35" priority="34">
      <formula>EXACT(BJ6,1)</formula>
    </cfRule>
    <cfRule type="expression" dxfId="34" priority="35">
      <formula>EXACT(BJ6,0)</formula>
    </cfRule>
    <cfRule type="expression" dxfId="33" priority="36">
      <formula>EXACT(BJ6,"NA")</formula>
    </cfRule>
  </conditionalFormatting>
  <conditionalFormatting sqref="BJ17:BJ37 BJ39:BJ41">
    <cfRule type="expression" dxfId="32" priority="31">
      <formula>EXACT(BJ17,1)</formula>
    </cfRule>
    <cfRule type="expression" dxfId="31" priority="32">
      <formula>EXACT(BJ17,0)</formula>
    </cfRule>
    <cfRule type="expression" dxfId="30" priority="33">
      <formula>EXACT(BJ17,"NA")</formula>
    </cfRule>
  </conditionalFormatting>
  <conditionalFormatting sqref="BJ52:BJ60 BJ43:BJ47 BJ49:BJ50">
    <cfRule type="expression" dxfId="29" priority="28">
      <formula>EXACT(BJ43,1)</formula>
    </cfRule>
    <cfRule type="expression" dxfId="28" priority="29">
      <formula>EXACT(BJ43,0)</formula>
    </cfRule>
    <cfRule type="expression" dxfId="27" priority="30">
      <formula>EXACT(BJ43,"NA")</formula>
    </cfRule>
  </conditionalFormatting>
  <conditionalFormatting sqref="BJ62:BJ68">
    <cfRule type="expression" dxfId="26" priority="25">
      <formula>EXACT(BJ62,1)</formula>
    </cfRule>
    <cfRule type="expression" dxfId="25" priority="26">
      <formula>EXACT(BJ62,0)</formula>
    </cfRule>
    <cfRule type="expression" dxfId="24" priority="27">
      <formula>EXACT(BJ62,"NA")</formula>
    </cfRule>
  </conditionalFormatting>
  <conditionalFormatting sqref="BK6:BK15">
    <cfRule type="expression" dxfId="23" priority="22">
      <formula>EXACT(BK6,1)</formula>
    </cfRule>
    <cfRule type="expression" dxfId="22" priority="23">
      <formula>EXACT(BK6,0)</formula>
    </cfRule>
    <cfRule type="expression" dxfId="21" priority="24">
      <formula>EXACT(BK6,"NA")</formula>
    </cfRule>
  </conditionalFormatting>
  <conditionalFormatting sqref="BK17:BK37 BK39:BK41">
    <cfRule type="expression" dxfId="20" priority="19">
      <formula>EXACT(BK17,1)</formula>
    </cfRule>
    <cfRule type="expression" dxfId="19" priority="20">
      <formula>EXACT(BK17,0)</formula>
    </cfRule>
    <cfRule type="expression" dxfId="18" priority="21">
      <formula>EXACT(BK17,"NA")</formula>
    </cfRule>
  </conditionalFormatting>
  <conditionalFormatting sqref="BK52:BK60 BK43:BK47 BK49:BK50">
    <cfRule type="expression" dxfId="17" priority="16">
      <formula>EXACT(BK43,1)</formula>
    </cfRule>
    <cfRule type="expression" dxfId="16" priority="17">
      <formula>EXACT(BK43,0)</formula>
    </cfRule>
    <cfRule type="expression" dxfId="15" priority="18">
      <formula>EXACT(BK43,"NA")</formula>
    </cfRule>
  </conditionalFormatting>
  <conditionalFormatting sqref="BK62:BK68">
    <cfRule type="expression" dxfId="14" priority="13">
      <formula>EXACT(BK62,1)</formula>
    </cfRule>
    <cfRule type="expression" dxfId="13" priority="14">
      <formula>EXACT(BK62,0)</formula>
    </cfRule>
    <cfRule type="expression" dxfId="12" priority="15">
      <formula>EXACT(BK62,"NA")</formula>
    </cfRule>
  </conditionalFormatting>
  <conditionalFormatting sqref="BL6:BL15">
    <cfRule type="expression" dxfId="11" priority="10">
      <formula>EXACT(BL6,1)</formula>
    </cfRule>
    <cfRule type="expression" dxfId="10" priority="11">
      <formula>EXACT(BL6,0)</formula>
    </cfRule>
    <cfRule type="expression" dxfId="9" priority="12">
      <formula>EXACT(BL6,"NA")</formula>
    </cfRule>
  </conditionalFormatting>
  <conditionalFormatting sqref="BL17:BL37 BL39:BL41">
    <cfRule type="expression" dxfId="8" priority="7">
      <formula>EXACT(BL17,1)</formula>
    </cfRule>
    <cfRule type="expression" dxfId="7" priority="8">
      <formula>EXACT(BL17,0)</formula>
    </cfRule>
    <cfRule type="expression" dxfId="6" priority="9">
      <formula>EXACT(BL17,"NA")</formula>
    </cfRule>
  </conditionalFormatting>
  <conditionalFormatting sqref="BL52:BL60 BL43:BL47 BL49:BL50">
    <cfRule type="expression" dxfId="5" priority="4">
      <formula>EXACT(BL43,1)</formula>
    </cfRule>
    <cfRule type="expression" dxfId="4" priority="5">
      <formula>EXACT(BL43,0)</formula>
    </cfRule>
    <cfRule type="expression" dxfId="3" priority="6">
      <formula>EXACT(BL43,"NA")</formula>
    </cfRule>
  </conditionalFormatting>
  <conditionalFormatting sqref="BL62:BL68">
    <cfRule type="expression" dxfId="2" priority="1">
      <formula>EXACT(BL62,1)</formula>
    </cfRule>
    <cfRule type="expression" dxfId="1" priority="2">
      <formula>EXACT(BL62,0)</formula>
    </cfRule>
    <cfRule type="expression" dxfId="0" priority="3">
      <formula>EXACT(BL62,"NA")</formula>
    </cfRule>
  </conditionalFormatting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66"/>
  <sheetViews>
    <sheetView showGridLines="0" zoomScale="80" zoomScaleNormal="80" zoomScaleSheetLayoutView="100" workbookViewId="0">
      <selection activeCell="C4" sqref="C4:C6"/>
    </sheetView>
  </sheetViews>
  <sheetFormatPr baseColWidth="10" defaultColWidth="11.42578125" defaultRowHeight="15"/>
  <cols>
    <col min="1" max="2" width="32.140625" style="1" customWidth="1"/>
    <col min="3" max="3" width="38.140625" style="1" customWidth="1"/>
    <col min="4" max="16384" width="11.42578125" style="1"/>
  </cols>
  <sheetData>
    <row r="1" spans="1:3">
      <c r="A1" s="262" t="s">
        <v>287</v>
      </c>
      <c r="B1" s="2"/>
      <c r="C1" s="2"/>
    </row>
    <row r="2" spans="1:3">
      <c r="A2" s="262"/>
      <c r="B2" s="2"/>
      <c r="C2" s="2"/>
    </row>
    <row r="3" spans="1:3" ht="15" customHeight="1" thickBot="1">
      <c r="A3" s="264" t="s">
        <v>2</v>
      </c>
      <c r="B3" s="264" t="s">
        <v>3</v>
      </c>
      <c r="C3" s="264" t="s">
        <v>5</v>
      </c>
    </row>
    <row r="4" spans="1:3" ht="15" customHeight="1">
      <c r="A4" s="265" t="s">
        <v>235</v>
      </c>
      <c r="B4" s="265" t="s">
        <v>263</v>
      </c>
      <c r="C4" s="265" t="s">
        <v>288</v>
      </c>
    </row>
    <row r="5" spans="1:3" ht="15" customHeight="1">
      <c r="A5" s="265" t="s">
        <v>226</v>
      </c>
      <c r="B5" s="265" t="s">
        <v>270</v>
      </c>
      <c r="C5" s="265" t="s">
        <v>289</v>
      </c>
    </row>
    <row r="6" spans="1:3" ht="15" customHeight="1">
      <c r="A6" s="265" t="s">
        <v>228</v>
      </c>
      <c r="B6" s="265" t="s">
        <v>271</v>
      </c>
      <c r="C6" s="265" t="s">
        <v>283</v>
      </c>
    </row>
    <row r="7" spans="1:3" ht="15" customHeight="1">
      <c r="A7" s="265" t="s">
        <v>230</v>
      </c>
      <c r="B7" s="265" t="s">
        <v>290</v>
      </c>
    </row>
    <row r="8" spans="1:3" ht="15" customHeight="1">
      <c r="A8" s="265" t="s">
        <v>231</v>
      </c>
    </row>
    <row r="9" spans="1:3" ht="15" customHeight="1">
      <c r="A9" s="265" t="s">
        <v>334</v>
      </c>
      <c r="B9" s="265"/>
      <c r="C9" s="265"/>
    </row>
    <row r="10" spans="1:3" ht="15" customHeight="1">
      <c r="A10" s="265" t="s">
        <v>233</v>
      </c>
      <c r="B10" s="265"/>
      <c r="C10" s="265"/>
    </row>
    <row r="11" spans="1:3" ht="15" customHeight="1">
      <c r="A11" s="265" t="s">
        <v>237</v>
      </c>
      <c r="B11" s="265"/>
      <c r="C11" s="265"/>
    </row>
    <row r="12" spans="1:3" ht="15" customHeight="1">
      <c r="A12" s="265" t="s">
        <v>239</v>
      </c>
      <c r="B12" s="265"/>
      <c r="C12" s="265"/>
    </row>
    <row r="13" spans="1:3" ht="15" customHeight="1">
      <c r="A13" s="265" t="s">
        <v>241</v>
      </c>
      <c r="B13" s="265"/>
      <c r="C13" s="265"/>
    </row>
    <row r="14" spans="1:3" ht="15" customHeight="1">
      <c r="A14" s="265" t="s">
        <v>242</v>
      </c>
      <c r="B14" s="265"/>
      <c r="C14" s="265"/>
    </row>
    <row r="15" spans="1:3" ht="15" customHeight="1">
      <c r="A15" s="265" t="s">
        <v>244</v>
      </c>
      <c r="B15" s="265"/>
      <c r="C15" s="265"/>
    </row>
    <row r="16" spans="1:3" ht="15" customHeight="1">
      <c r="A16" s="265" t="s">
        <v>245</v>
      </c>
      <c r="B16" s="265"/>
      <c r="C16" s="265"/>
    </row>
    <row r="17" spans="1:3" ht="15" customHeight="1">
      <c r="A17" s="265" t="s">
        <v>246</v>
      </c>
      <c r="B17" s="265"/>
      <c r="C17" s="265"/>
    </row>
    <row r="18" spans="1:3" ht="15" customHeight="1">
      <c r="A18" s="265" t="s">
        <v>259</v>
      </c>
      <c r="B18" s="265"/>
      <c r="C18" s="265"/>
    </row>
    <row r="19" spans="1:3" ht="15" customHeight="1">
      <c r="A19" s="265" t="s">
        <v>249</v>
      </c>
      <c r="B19" s="265"/>
      <c r="C19" s="265"/>
    </row>
    <row r="20" spans="1:3" ht="15" customHeight="1">
      <c r="A20" s="265" t="s">
        <v>251</v>
      </c>
      <c r="B20" s="265"/>
      <c r="C20" s="265"/>
    </row>
    <row r="21" spans="1:3" ht="15" customHeight="1">
      <c r="A21" s="265" t="s">
        <v>327</v>
      </c>
      <c r="C21" s="2"/>
    </row>
    <row r="22" spans="1:3" ht="15" customHeight="1">
      <c r="A22" s="265" t="s">
        <v>328</v>
      </c>
      <c r="C22" s="2"/>
    </row>
    <row r="23" spans="1:3" ht="15" customHeight="1">
      <c r="A23" s="265" t="s">
        <v>335</v>
      </c>
      <c r="C23" s="2"/>
    </row>
    <row r="24" spans="1:3" ht="15" customHeight="1">
      <c r="A24" s="265" t="s">
        <v>326</v>
      </c>
      <c r="B24" s="2"/>
      <c r="C24" s="2"/>
    </row>
    <row r="25" spans="1:3" ht="15" customHeight="1">
      <c r="A25" s="265"/>
      <c r="B25" s="2"/>
      <c r="C25" s="2"/>
    </row>
    <row r="26" spans="1:3" ht="15" customHeight="1">
      <c r="A26" s="2"/>
      <c r="B26" s="2"/>
      <c r="C26" s="2"/>
    </row>
    <row r="27" spans="1:3" ht="15" customHeight="1">
      <c r="A27" s="2"/>
      <c r="B27" s="2"/>
      <c r="C27" s="2"/>
    </row>
    <row r="28" spans="1:3" ht="15" customHeight="1">
      <c r="A28" s="2"/>
      <c r="B28" s="177"/>
      <c r="C28" s="2"/>
    </row>
    <row r="29" spans="1:3" ht="15" customHeight="1">
      <c r="A29" s="2"/>
      <c r="B29" s="177"/>
      <c r="C29" s="2"/>
    </row>
    <row r="30" spans="1:3" ht="15" customHeight="1">
      <c r="A30" s="177"/>
      <c r="B30" s="177"/>
      <c r="C30" s="2"/>
    </row>
    <row r="31" spans="1:3" ht="15" customHeight="1">
      <c r="A31" s="177"/>
      <c r="B31" s="177"/>
      <c r="C31" s="2"/>
    </row>
    <row r="32" spans="1:3" ht="15" customHeight="1">
      <c r="A32" s="177"/>
      <c r="B32" s="177"/>
      <c r="C32" s="2"/>
    </row>
    <row r="33" spans="1:3" ht="15" customHeight="1">
      <c r="A33" s="177"/>
      <c r="B33" s="177"/>
      <c r="C33" s="2"/>
    </row>
    <row r="34" spans="1:3" ht="15" customHeight="1">
      <c r="A34" s="177"/>
      <c r="B34" s="177"/>
    </row>
    <row r="35" spans="1:3" ht="15" customHeight="1">
      <c r="A35" s="177"/>
      <c r="B35" s="177"/>
      <c r="C35" s="263"/>
    </row>
    <row r="36" spans="1:3" ht="15" customHeight="1">
      <c r="A36" s="177"/>
      <c r="B36" s="177"/>
      <c r="C36" s="177"/>
    </row>
    <row r="37" spans="1:3" ht="15" customHeight="1">
      <c r="A37" s="177"/>
      <c r="B37" s="177"/>
      <c r="C37" s="177"/>
    </row>
    <row r="38" spans="1:3" ht="15" customHeight="1">
      <c r="B38" s="177"/>
      <c r="C38" s="177"/>
    </row>
    <row r="39" spans="1:3">
      <c r="B39" s="177"/>
      <c r="C39" s="177"/>
    </row>
    <row r="40" spans="1:3" ht="15" customHeight="1">
      <c r="B40" s="177"/>
      <c r="C40" s="177"/>
    </row>
    <row r="41" spans="1:3" ht="15" customHeight="1">
      <c r="B41" s="177"/>
      <c r="C41" s="177"/>
    </row>
    <row r="42" spans="1:3" ht="15" customHeight="1">
      <c r="C42" s="177"/>
    </row>
    <row r="43" spans="1:3" ht="15" customHeight="1">
      <c r="C43" s="177"/>
    </row>
    <row r="44" spans="1:3" ht="15" customHeight="1">
      <c r="C44" s="177"/>
    </row>
    <row r="45" spans="1:3" ht="15" customHeight="1">
      <c r="C45" s="177"/>
    </row>
    <row r="46" spans="1:3" ht="15" customHeight="1">
      <c r="C46" s="177"/>
    </row>
    <row r="47" spans="1:3" ht="15" customHeight="1">
      <c r="C47" s="177"/>
    </row>
    <row r="48" spans="1:3" ht="15" customHeight="1">
      <c r="C48" s="177"/>
    </row>
    <row r="49" spans="3:3" ht="15" customHeight="1">
      <c r="C49" s="177"/>
    </row>
    <row r="50" spans="3:3" ht="15" customHeight="1">
      <c r="C50" s="177"/>
    </row>
    <row r="51" spans="3:3" ht="15" customHeight="1">
      <c r="C51" s="177"/>
    </row>
    <row r="52" spans="3:3" ht="15" customHeight="1">
      <c r="C52" s="177"/>
    </row>
    <row r="53" spans="3:3" ht="15" customHeight="1">
      <c r="C53" s="177"/>
    </row>
    <row r="54" spans="3:3" ht="15" customHeight="1">
      <c r="C54" s="177"/>
    </row>
    <row r="55" spans="3:3" ht="15" customHeight="1">
      <c r="C55" s="177"/>
    </row>
    <row r="56" spans="3:3" ht="15" customHeight="1">
      <c r="C56" s="177"/>
    </row>
    <row r="57" spans="3:3" ht="15" customHeight="1">
      <c r="C57" s="177"/>
    </row>
    <row r="58" spans="3:3" ht="15" customHeight="1"/>
    <row r="59" spans="3:3" ht="15" customHeight="1"/>
    <row r="60" spans="3:3" ht="15" customHeight="1"/>
    <row r="61" spans="3:3" ht="15" customHeight="1"/>
    <row r="62" spans="3:3" ht="15" customHeight="1"/>
    <row r="63" spans="3:3" ht="15" customHeight="1"/>
    <row r="64" spans="3:3" ht="15" customHeight="1"/>
    <row r="65" ht="15" customHeight="1"/>
    <row r="66" ht="15" customHeight="1"/>
  </sheetData>
  <sortState xmlns:xlrd2="http://schemas.microsoft.com/office/spreadsheetml/2017/richdata2" ref="A4:A24">
    <sortCondition ref="A4:A24"/>
  </sortState>
  <pageMargins left="0.7" right="0.7" top="0.75" bottom="0.75" header="0.3" footer="0.3"/>
  <pageSetup scale="8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24"/>
  <sheetViews>
    <sheetView zoomScaleNormal="100" zoomScaleSheetLayoutView="85" workbookViewId="0">
      <selection activeCell="B3" sqref="B3"/>
    </sheetView>
  </sheetViews>
  <sheetFormatPr baseColWidth="10" defaultColWidth="11.42578125" defaultRowHeight="15"/>
  <cols>
    <col min="1" max="1" width="12.140625" style="2" customWidth="1"/>
    <col min="2" max="16384" width="11.42578125" style="2"/>
  </cols>
  <sheetData>
    <row r="1" spans="1:2">
      <c r="A1" s="2" t="s">
        <v>291</v>
      </c>
    </row>
    <row r="3" spans="1:2">
      <c r="A3" s="2" t="s">
        <v>17</v>
      </c>
      <c r="B3" s="2" t="s">
        <v>0</v>
      </c>
    </row>
    <row r="4" spans="1:2">
      <c r="A4" s="2" t="s">
        <v>25</v>
      </c>
      <c r="B4" s="2" t="s">
        <v>23</v>
      </c>
    </row>
    <row r="5" spans="1:2">
      <c r="A5" s="2" t="s">
        <v>35</v>
      </c>
      <c r="B5" s="2" t="s">
        <v>30</v>
      </c>
    </row>
    <row r="6" spans="1:2">
      <c r="A6" s="2" t="s">
        <v>85</v>
      </c>
      <c r="B6" s="2" t="s">
        <v>292</v>
      </c>
    </row>
    <row r="7" spans="1:2">
      <c r="A7" s="2" t="s">
        <v>61</v>
      </c>
      <c r="B7" s="2" t="s">
        <v>293</v>
      </c>
    </row>
    <row r="8" spans="1:2">
      <c r="A8" s="2" t="s">
        <v>75</v>
      </c>
      <c r="B8" s="2" t="s">
        <v>294</v>
      </c>
    </row>
    <row r="9" spans="1:2">
      <c r="A9" s="2" t="s">
        <v>40</v>
      </c>
      <c r="B9" s="2" t="s">
        <v>295</v>
      </c>
    </row>
    <row r="10" spans="1:2">
      <c r="A10" s="2" t="s">
        <v>93</v>
      </c>
      <c r="B10" s="2" t="s">
        <v>91</v>
      </c>
    </row>
    <row r="11" spans="1:2">
      <c r="A11" s="2" t="s">
        <v>106</v>
      </c>
      <c r="B11" s="2" t="s">
        <v>97</v>
      </c>
    </row>
    <row r="12" spans="1:2">
      <c r="A12" s="2" t="s">
        <v>115</v>
      </c>
      <c r="B12" s="2" t="s">
        <v>110</v>
      </c>
    </row>
    <row r="13" spans="1:2">
      <c r="A13" s="2" t="s">
        <v>122</v>
      </c>
      <c r="B13" s="2" t="s">
        <v>296</v>
      </c>
    </row>
    <row r="14" spans="1:2">
      <c r="A14" s="2" t="s">
        <v>129</v>
      </c>
      <c r="B14" s="2" t="s">
        <v>297</v>
      </c>
    </row>
    <row r="15" spans="1:2">
      <c r="A15" s="2" t="s">
        <v>132</v>
      </c>
      <c r="B15" s="2" t="s">
        <v>131</v>
      </c>
    </row>
    <row r="16" spans="1:2">
      <c r="A16" s="2" t="s">
        <v>151</v>
      </c>
      <c r="B16" s="2" t="s">
        <v>147</v>
      </c>
    </row>
    <row r="17" spans="1:2">
      <c r="A17" s="2" t="s">
        <v>166</v>
      </c>
      <c r="B17" s="2" t="s">
        <v>165</v>
      </c>
    </row>
    <row r="18" spans="1:2">
      <c r="A18" s="2" t="s">
        <v>298</v>
      </c>
      <c r="B18" s="2" t="s">
        <v>299</v>
      </c>
    </row>
    <row r="19" spans="1:2">
      <c r="A19" s="2" t="s">
        <v>300</v>
      </c>
      <c r="B19" s="2" t="s">
        <v>197</v>
      </c>
    </row>
    <row r="20" spans="1:2">
      <c r="A20" s="2" t="s">
        <v>301</v>
      </c>
      <c r="B20" s="2" t="s">
        <v>302</v>
      </c>
    </row>
    <row r="21" spans="1:2">
      <c r="A21" s="2" t="s">
        <v>303</v>
      </c>
      <c r="B21" s="2" t="s">
        <v>208</v>
      </c>
    </row>
    <row r="22" spans="1:2">
      <c r="A22" s="2" t="s">
        <v>304</v>
      </c>
      <c r="B22" s="2" t="s">
        <v>209</v>
      </c>
    </row>
    <row r="23" spans="1:2">
      <c r="A23" s="2" t="s">
        <v>305</v>
      </c>
      <c r="B23" s="2" t="s">
        <v>210</v>
      </c>
    </row>
    <row r="24" spans="1:2">
      <c r="A24" s="2" t="s">
        <v>306</v>
      </c>
      <c r="B24" s="2" t="s">
        <v>214</v>
      </c>
    </row>
  </sheetData>
  <pageMargins left="0.7" right="0.7" top="0.75" bottom="0.75" header="0.3" footer="0.3"/>
  <pageSetup scale="54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</sheetPr>
  <dimension ref="A1:L32"/>
  <sheetViews>
    <sheetView zoomScaleNormal="100" workbookViewId="0">
      <selection activeCell="L44" sqref="L44"/>
    </sheetView>
  </sheetViews>
  <sheetFormatPr baseColWidth="10" defaultColWidth="11.42578125" defaultRowHeight="15"/>
  <cols>
    <col min="1" max="1" width="14.28515625" style="2" customWidth="1"/>
    <col min="2" max="16384" width="11.42578125" style="2"/>
  </cols>
  <sheetData>
    <row r="1" spans="1:12">
      <c r="B1" s="2">
        <v>100</v>
      </c>
    </row>
    <row r="2" spans="1:12">
      <c r="A2" s="8" t="s">
        <v>307</v>
      </c>
    </row>
    <row r="4" spans="1:12">
      <c r="B4" s="10">
        <v>41699</v>
      </c>
      <c r="C4" s="10">
        <v>41791</v>
      </c>
      <c r="D4" s="10">
        <v>41883</v>
      </c>
      <c r="E4" s="10">
        <v>41974</v>
      </c>
      <c r="F4" s="10">
        <v>42064</v>
      </c>
      <c r="G4" s="10">
        <v>42156</v>
      </c>
      <c r="H4" s="10">
        <v>42248</v>
      </c>
      <c r="I4" s="10">
        <v>42339</v>
      </c>
      <c r="J4" s="10">
        <v>42430</v>
      </c>
      <c r="K4" s="10">
        <v>42522</v>
      </c>
      <c r="L4" s="10">
        <v>42614</v>
      </c>
    </row>
    <row r="5" spans="1:12" ht="15" customHeight="1">
      <c r="A5" s="2" t="s">
        <v>8</v>
      </c>
      <c r="B5" s="7">
        <v>0</v>
      </c>
      <c r="C5" s="7">
        <v>-6.666666666666667</v>
      </c>
      <c r="D5" s="7">
        <v>0</v>
      </c>
      <c r="E5" s="7">
        <v>18.181818181818183</v>
      </c>
      <c r="F5" s="7">
        <v>15.384615384615385</v>
      </c>
      <c r="G5" s="7">
        <v>7.1428571428571423</v>
      </c>
      <c r="H5" s="7">
        <v>41.666666666666671</v>
      </c>
      <c r="I5" s="7">
        <v>28.571428571428569</v>
      </c>
      <c r="J5" s="7">
        <v>40</v>
      </c>
      <c r="K5" s="7">
        <v>35.294117647058826</v>
      </c>
      <c r="L5" s="7">
        <v>28.571428571428569</v>
      </c>
    </row>
    <row r="6" spans="1:12">
      <c r="A6" s="2" t="s">
        <v>9</v>
      </c>
      <c r="B6" s="7">
        <v>46.666666666666664</v>
      </c>
      <c r="C6" s="7">
        <v>26.666666666666668</v>
      </c>
      <c r="D6" s="7">
        <v>23.076923076923077</v>
      </c>
      <c r="E6" s="7">
        <v>9.0909090909090917</v>
      </c>
      <c r="F6" s="7">
        <v>38.461538461538467</v>
      </c>
      <c r="G6" s="7">
        <v>-7.1428571428571423</v>
      </c>
      <c r="H6" s="7">
        <v>25</v>
      </c>
      <c r="I6" s="7">
        <v>50</v>
      </c>
      <c r="J6" s="7">
        <v>13.333333333333334</v>
      </c>
      <c r="K6" s="7">
        <v>17.647058823529413</v>
      </c>
      <c r="L6" s="7">
        <v>28.571428571428569</v>
      </c>
    </row>
    <row r="7" spans="1:12">
      <c r="A7" s="2" t="s">
        <v>10</v>
      </c>
      <c r="B7" s="7">
        <v>-6.666666666666667</v>
      </c>
      <c r="C7" s="7">
        <v>-33.333333333333329</v>
      </c>
      <c r="D7" s="7">
        <v>-15.384615384615385</v>
      </c>
      <c r="E7" s="7">
        <v>0</v>
      </c>
      <c r="F7" s="7">
        <v>0</v>
      </c>
      <c r="G7" s="7">
        <v>-14.285714285714285</v>
      </c>
      <c r="H7" s="7">
        <v>-8.3333333333333321</v>
      </c>
      <c r="I7" s="7">
        <v>-21.428571428571427</v>
      </c>
      <c r="J7" s="7">
        <v>-6.666666666666667</v>
      </c>
      <c r="K7" s="7">
        <v>17.647058823529413</v>
      </c>
      <c r="L7" s="7">
        <v>7.1428571428571423</v>
      </c>
    </row>
    <row r="8" spans="1:12">
      <c r="A8" s="2" t="s">
        <v>24</v>
      </c>
      <c r="B8" s="7">
        <v>-6.666666666666667</v>
      </c>
      <c r="C8" s="7">
        <v>6.666666666666667</v>
      </c>
      <c r="D8" s="7">
        <v>-7.6923076923076925</v>
      </c>
      <c r="E8" s="7">
        <v>-9.0909090909090917</v>
      </c>
      <c r="F8" s="7">
        <v>-7.6923076923076925</v>
      </c>
      <c r="G8" s="7">
        <v>-7.1428571428571423</v>
      </c>
      <c r="H8" s="7">
        <v>0</v>
      </c>
      <c r="I8" s="7">
        <v>0</v>
      </c>
      <c r="J8" s="7">
        <v>26.666666666666668</v>
      </c>
      <c r="K8" s="7">
        <v>-11.76470588235294</v>
      </c>
      <c r="L8" s="7">
        <v>21.428571428571427</v>
      </c>
    </row>
    <row r="11" spans="1:12">
      <c r="B11" s="13" t="s">
        <v>308</v>
      </c>
      <c r="C11" s="12"/>
      <c r="D11" s="12"/>
      <c r="E11" s="12"/>
      <c r="F11" s="12"/>
      <c r="G11" s="12"/>
      <c r="H11" s="12"/>
      <c r="I11" s="12"/>
      <c r="J11" s="12"/>
    </row>
    <row r="12" spans="1:12">
      <c r="B12" s="12"/>
      <c r="C12" s="12"/>
      <c r="D12" s="12"/>
      <c r="E12" s="12"/>
      <c r="F12" s="12"/>
      <c r="G12" s="12"/>
      <c r="H12" s="12"/>
      <c r="I12" s="12"/>
      <c r="J12" s="12"/>
    </row>
    <row r="13" spans="1:12">
      <c r="B13" s="13" t="s">
        <v>309</v>
      </c>
      <c r="C13" s="12"/>
      <c r="D13" s="12"/>
      <c r="E13" s="12"/>
      <c r="F13" s="12"/>
      <c r="G13" s="12"/>
      <c r="H13" s="12"/>
      <c r="I13" s="12"/>
      <c r="J13" s="12"/>
    </row>
    <row r="14" spans="1:12">
      <c r="B14" s="12"/>
      <c r="C14" s="12"/>
      <c r="D14" s="12"/>
      <c r="E14" s="12"/>
      <c r="F14" s="12"/>
      <c r="G14" s="12"/>
      <c r="H14" s="12"/>
      <c r="I14" s="12"/>
      <c r="J14" s="12"/>
    </row>
    <row r="15" spans="1:12">
      <c r="B15" s="12"/>
      <c r="C15" s="12"/>
      <c r="D15" s="12"/>
      <c r="E15" s="12"/>
      <c r="F15" s="12"/>
      <c r="G15" s="12"/>
      <c r="H15" s="12"/>
      <c r="I15" s="12"/>
      <c r="J15" s="12"/>
    </row>
    <row r="16" spans="1:12">
      <c r="B16" s="12"/>
      <c r="C16" s="12"/>
      <c r="D16" s="12"/>
      <c r="E16" s="12"/>
      <c r="F16" s="12"/>
      <c r="G16" s="12"/>
      <c r="H16" s="12"/>
      <c r="I16" s="12"/>
      <c r="J16" s="12"/>
    </row>
    <row r="17" spans="2:10">
      <c r="B17" s="12"/>
      <c r="C17" s="12"/>
      <c r="D17" s="12"/>
      <c r="E17" s="12"/>
      <c r="F17" s="12"/>
      <c r="G17" s="12"/>
      <c r="H17" s="12"/>
      <c r="I17" s="12"/>
      <c r="J17" s="12"/>
    </row>
    <row r="18" spans="2:10">
      <c r="B18" s="12"/>
      <c r="C18" s="12"/>
      <c r="D18" s="12"/>
      <c r="E18" s="12"/>
      <c r="F18" s="12"/>
      <c r="G18" s="12"/>
      <c r="H18" s="12"/>
      <c r="I18" s="12"/>
      <c r="J18" s="12"/>
    </row>
    <row r="19" spans="2:10">
      <c r="B19" s="12"/>
      <c r="C19" s="12"/>
      <c r="D19" s="12"/>
      <c r="E19" s="12"/>
      <c r="F19" s="12"/>
      <c r="G19" s="12"/>
      <c r="H19" s="12"/>
      <c r="I19" s="12"/>
      <c r="J19" s="12"/>
    </row>
    <row r="20" spans="2:10">
      <c r="B20" s="12"/>
      <c r="C20" s="12"/>
      <c r="D20" s="12"/>
      <c r="E20" s="12"/>
      <c r="F20" s="12"/>
      <c r="G20" s="12"/>
      <c r="H20" s="12"/>
      <c r="I20" s="12"/>
      <c r="J20" s="12"/>
    </row>
    <row r="21" spans="2:10">
      <c r="B21" s="12"/>
      <c r="C21" s="12"/>
      <c r="D21" s="12"/>
      <c r="E21" s="12"/>
      <c r="F21" s="12"/>
      <c r="G21" s="12"/>
      <c r="H21" s="12"/>
      <c r="I21" s="12"/>
      <c r="J21" s="12"/>
    </row>
    <row r="22" spans="2:10">
      <c r="B22" s="12"/>
      <c r="C22" s="12"/>
      <c r="D22" s="12"/>
      <c r="E22" s="12"/>
      <c r="F22" s="12"/>
      <c r="G22" s="12"/>
      <c r="H22" s="12"/>
      <c r="I22" s="12"/>
      <c r="J22" s="12"/>
    </row>
    <row r="23" spans="2:10">
      <c r="B23" s="12"/>
      <c r="C23" s="12"/>
      <c r="D23" s="12"/>
      <c r="E23" s="12"/>
      <c r="F23" s="12"/>
      <c r="G23" s="12"/>
      <c r="H23" s="12"/>
      <c r="I23" s="12"/>
      <c r="J23" s="12"/>
    </row>
    <row r="24" spans="2:10">
      <c r="B24" s="12"/>
      <c r="C24" s="12"/>
      <c r="D24" s="12"/>
      <c r="E24" s="12"/>
      <c r="F24" s="12"/>
      <c r="G24" s="12"/>
      <c r="H24" s="12"/>
      <c r="I24" s="12"/>
      <c r="J24" s="12"/>
    </row>
    <row r="25" spans="2:10">
      <c r="B25" s="12"/>
      <c r="C25" s="12"/>
      <c r="D25" s="12"/>
      <c r="E25" s="12"/>
      <c r="F25" s="12"/>
      <c r="G25" s="12"/>
      <c r="H25" s="12"/>
      <c r="I25" s="12"/>
      <c r="J25" s="12"/>
    </row>
    <row r="26" spans="2:10">
      <c r="B26" s="12"/>
      <c r="C26" s="12"/>
      <c r="D26" s="12"/>
      <c r="E26" s="12"/>
      <c r="F26" s="12"/>
      <c r="G26" s="12"/>
      <c r="H26" s="12"/>
      <c r="I26" s="12"/>
      <c r="J26" s="12"/>
    </row>
    <row r="27" spans="2:10">
      <c r="B27" s="12"/>
      <c r="C27" s="12"/>
      <c r="D27" s="12"/>
      <c r="E27" s="12"/>
      <c r="F27" s="12"/>
      <c r="G27" s="12"/>
      <c r="H27" s="12"/>
      <c r="I27" s="12"/>
      <c r="J27" s="12"/>
    </row>
    <row r="28" spans="2:10">
      <c r="B28" s="12"/>
      <c r="C28" s="12"/>
      <c r="D28" s="12"/>
      <c r="E28" s="12"/>
      <c r="F28" s="12"/>
      <c r="G28" s="12"/>
      <c r="H28" s="12"/>
      <c r="I28" s="12"/>
      <c r="J28" s="12"/>
    </row>
    <row r="29" spans="2:10">
      <c r="B29" s="12"/>
      <c r="C29" s="12"/>
      <c r="D29" s="12"/>
      <c r="E29" s="12"/>
      <c r="F29" s="12"/>
      <c r="G29" s="12"/>
      <c r="H29" s="12"/>
      <c r="I29" s="12"/>
      <c r="J29" s="12"/>
    </row>
    <row r="30" spans="2:10">
      <c r="B30" s="12"/>
      <c r="C30" s="12"/>
      <c r="D30" s="12"/>
      <c r="E30" s="12"/>
      <c r="F30" s="12"/>
      <c r="G30" s="12"/>
      <c r="H30" s="12"/>
      <c r="I30" s="12"/>
      <c r="J30" s="12"/>
    </row>
    <row r="31" spans="2:10">
      <c r="B31" s="12"/>
      <c r="C31" s="12"/>
      <c r="D31" s="12"/>
      <c r="E31" s="12"/>
      <c r="F31" s="12"/>
      <c r="G31" s="12"/>
      <c r="H31" s="12"/>
      <c r="I31" s="12"/>
      <c r="J31" s="12"/>
    </row>
    <row r="32" spans="2:10">
      <c r="B32" s="15" t="s">
        <v>310</v>
      </c>
      <c r="C32" s="12"/>
      <c r="D32" s="12"/>
      <c r="E32" s="12"/>
      <c r="F32" s="12"/>
      <c r="G32" s="12"/>
      <c r="H32" s="12"/>
      <c r="I32" s="12"/>
      <c r="J32" s="12"/>
    </row>
  </sheetData>
  <pageMargins left="0.7" right="0.7" top="0.75" bottom="0.75" header="0.3" footer="0.3"/>
  <pageSetup orientation="portrait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FF00"/>
  </sheetPr>
  <dimension ref="A1:L32"/>
  <sheetViews>
    <sheetView workbookViewId="0">
      <selection activeCell="L44" sqref="L44"/>
    </sheetView>
  </sheetViews>
  <sheetFormatPr baseColWidth="10" defaultColWidth="11.42578125" defaultRowHeight="15"/>
  <cols>
    <col min="1" max="1" width="14.28515625" style="2" customWidth="1"/>
    <col min="2" max="16384" width="11.42578125" style="2"/>
  </cols>
  <sheetData>
    <row r="1" spans="1:12">
      <c r="B1" s="2">
        <v>100</v>
      </c>
    </row>
    <row r="2" spans="1:12">
      <c r="A2" s="8" t="s">
        <v>311</v>
      </c>
    </row>
    <row r="4" spans="1:12">
      <c r="B4" s="10">
        <v>41699</v>
      </c>
      <c r="C4" s="10">
        <v>41791</v>
      </c>
      <c r="D4" s="10">
        <v>41883</v>
      </c>
      <c r="E4" s="10">
        <v>41974</v>
      </c>
      <c r="F4" s="10">
        <v>42064</v>
      </c>
      <c r="G4" s="10">
        <v>42156</v>
      </c>
      <c r="H4" s="10">
        <v>42248</v>
      </c>
      <c r="I4" s="10">
        <v>42339</v>
      </c>
      <c r="J4" s="10">
        <v>42430</v>
      </c>
      <c r="K4" s="10">
        <v>42522</v>
      </c>
      <c r="L4" s="10">
        <v>42614</v>
      </c>
    </row>
    <row r="5" spans="1:12" ht="15" customHeight="1">
      <c r="A5" s="2" t="s">
        <v>8</v>
      </c>
      <c r="B5" s="11">
        <v>22.222222222222221</v>
      </c>
      <c r="C5" s="11">
        <v>-9.0909090909090917</v>
      </c>
      <c r="D5" s="11">
        <v>0</v>
      </c>
      <c r="E5" s="11">
        <v>-14.285714285714285</v>
      </c>
      <c r="F5" s="11">
        <v>42.857142857142854</v>
      </c>
      <c r="G5" s="11">
        <v>-8.3333333333333321</v>
      </c>
      <c r="H5" s="11">
        <v>9.0909090909090917</v>
      </c>
      <c r="I5" s="11">
        <v>-22.222222222222221</v>
      </c>
      <c r="J5" s="11">
        <v>22.222222222222221</v>
      </c>
      <c r="K5" s="40">
        <v>-40</v>
      </c>
      <c r="L5" s="40">
        <v>-42.857142857142854</v>
      </c>
    </row>
    <row r="6" spans="1:12">
      <c r="A6" s="2" t="s">
        <v>9</v>
      </c>
      <c r="B6" s="11">
        <v>44.444444444444443</v>
      </c>
      <c r="C6" s="11">
        <v>9.0909090909090917</v>
      </c>
      <c r="D6" s="11">
        <v>9.0909090909090917</v>
      </c>
      <c r="E6" s="11">
        <v>28.571428571428569</v>
      </c>
      <c r="F6" s="11">
        <v>28.571428571428569</v>
      </c>
      <c r="G6" s="11">
        <v>16.666666666666664</v>
      </c>
      <c r="H6" s="11">
        <v>45.454545454545453</v>
      </c>
      <c r="I6" s="11">
        <v>22.222222222222221</v>
      </c>
      <c r="J6" s="11">
        <v>22.222222222222221</v>
      </c>
      <c r="K6" s="40">
        <v>50</v>
      </c>
      <c r="L6" s="40">
        <v>-28.571428571428569</v>
      </c>
    </row>
    <row r="7" spans="1:12">
      <c r="A7" s="2" t="s">
        <v>10</v>
      </c>
      <c r="B7" s="11">
        <v>0</v>
      </c>
      <c r="C7" s="11">
        <v>0</v>
      </c>
      <c r="D7" s="11">
        <v>0</v>
      </c>
      <c r="E7" s="11">
        <v>14.285714285714285</v>
      </c>
      <c r="F7" s="11">
        <v>0</v>
      </c>
      <c r="G7" s="11">
        <v>8.3333333333333321</v>
      </c>
      <c r="H7" s="11">
        <v>9.0909090909090917</v>
      </c>
      <c r="I7" s="11">
        <v>0</v>
      </c>
      <c r="J7" s="11">
        <v>11.111111111111111</v>
      </c>
      <c r="K7" s="40">
        <v>-10</v>
      </c>
      <c r="L7" s="40">
        <v>0</v>
      </c>
    </row>
    <row r="8" spans="1:12">
      <c r="A8" s="2" t="s">
        <v>24</v>
      </c>
      <c r="B8" s="11">
        <v>11.111111111111111</v>
      </c>
      <c r="C8" s="11">
        <v>0</v>
      </c>
      <c r="D8" s="11">
        <v>0</v>
      </c>
      <c r="E8" s="11">
        <v>14.285714285714285</v>
      </c>
      <c r="F8" s="11">
        <v>-14.285714285714285</v>
      </c>
      <c r="G8" s="11">
        <v>-16.666666666666664</v>
      </c>
      <c r="H8" s="11">
        <v>-9.0909090909090917</v>
      </c>
      <c r="I8" s="11">
        <v>-11.111111111111111</v>
      </c>
      <c r="J8" s="11">
        <v>11.111111111111111</v>
      </c>
      <c r="K8" s="40">
        <v>20</v>
      </c>
      <c r="L8" s="40">
        <v>14.285714285714285</v>
      </c>
    </row>
    <row r="9" spans="1:12">
      <c r="I9" s="11"/>
    </row>
    <row r="11" spans="1:12">
      <c r="B11" s="13" t="s">
        <v>308</v>
      </c>
      <c r="C11" s="12"/>
      <c r="D11" s="12"/>
      <c r="E11" s="12"/>
      <c r="F11" s="12"/>
      <c r="G11" s="12"/>
      <c r="H11" s="12"/>
      <c r="I11" s="12"/>
    </row>
    <row r="12" spans="1:12">
      <c r="B12" s="12"/>
      <c r="C12" s="12"/>
      <c r="D12" s="12"/>
      <c r="E12" s="12"/>
      <c r="F12" s="12"/>
      <c r="G12" s="12"/>
      <c r="H12" s="12"/>
      <c r="I12" s="12"/>
    </row>
    <row r="13" spans="1:12">
      <c r="B13" s="13" t="s">
        <v>312</v>
      </c>
      <c r="C13" s="12"/>
      <c r="D13" s="12"/>
      <c r="E13" s="12"/>
      <c r="F13" s="12"/>
      <c r="G13" s="12"/>
      <c r="H13" s="12"/>
      <c r="I13" s="12"/>
    </row>
    <row r="14" spans="1:12">
      <c r="B14" s="12"/>
      <c r="C14" s="12"/>
      <c r="D14" s="12"/>
      <c r="E14" s="12"/>
      <c r="F14" s="12"/>
      <c r="G14" s="12"/>
      <c r="H14" s="12"/>
      <c r="I14" s="12"/>
    </row>
    <row r="15" spans="1:12">
      <c r="B15" s="12"/>
      <c r="C15" s="12"/>
      <c r="D15" s="12"/>
      <c r="E15" s="12"/>
      <c r="F15" s="12"/>
      <c r="G15" s="12"/>
      <c r="H15" s="12"/>
      <c r="I15" s="12"/>
    </row>
    <row r="16" spans="1:12">
      <c r="B16" s="12"/>
      <c r="C16" s="12"/>
      <c r="D16" s="12"/>
      <c r="E16" s="12"/>
      <c r="F16" s="12"/>
      <c r="G16" s="12"/>
      <c r="H16" s="12"/>
      <c r="I16" s="12"/>
    </row>
    <row r="17" spans="2:9">
      <c r="B17" s="12"/>
      <c r="C17" s="12"/>
      <c r="D17" s="12"/>
      <c r="E17" s="12"/>
      <c r="F17" s="12"/>
      <c r="G17" s="12"/>
      <c r="H17" s="12"/>
      <c r="I17" s="12"/>
    </row>
    <row r="18" spans="2:9">
      <c r="B18" s="12"/>
      <c r="C18" s="12"/>
      <c r="D18" s="12"/>
      <c r="E18" s="12"/>
      <c r="F18" s="12"/>
      <c r="G18" s="12"/>
      <c r="H18" s="12"/>
      <c r="I18" s="12"/>
    </row>
    <row r="19" spans="2:9">
      <c r="B19" s="12"/>
      <c r="C19" s="12"/>
      <c r="D19" s="12"/>
      <c r="E19" s="12"/>
      <c r="F19" s="12"/>
      <c r="G19" s="12"/>
      <c r="H19" s="12"/>
      <c r="I19" s="12"/>
    </row>
    <row r="20" spans="2:9">
      <c r="B20" s="12"/>
      <c r="C20" s="12"/>
      <c r="D20" s="12"/>
      <c r="E20" s="12"/>
      <c r="F20" s="12"/>
      <c r="G20" s="12"/>
      <c r="H20" s="12"/>
      <c r="I20" s="12"/>
    </row>
    <row r="21" spans="2:9">
      <c r="B21" s="12"/>
      <c r="C21" s="12"/>
      <c r="D21" s="12"/>
      <c r="E21" s="12"/>
      <c r="F21" s="12"/>
      <c r="G21" s="12"/>
      <c r="H21" s="12"/>
      <c r="I21" s="12"/>
    </row>
    <row r="22" spans="2:9">
      <c r="B22" s="12"/>
      <c r="C22" s="12"/>
      <c r="D22" s="12"/>
      <c r="E22" s="12"/>
      <c r="F22" s="12"/>
      <c r="G22" s="12"/>
      <c r="H22" s="12"/>
      <c r="I22" s="12"/>
    </row>
    <row r="23" spans="2:9">
      <c r="B23" s="12"/>
      <c r="C23" s="12"/>
      <c r="D23" s="12"/>
      <c r="E23" s="12"/>
      <c r="F23" s="12"/>
      <c r="G23" s="12"/>
      <c r="H23" s="12"/>
      <c r="I23" s="12"/>
    </row>
    <row r="24" spans="2:9">
      <c r="B24" s="12"/>
      <c r="C24" s="12"/>
      <c r="D24" s="12"/>
      <c r="E24" s="12"/>
      <c r="F24" s="12"/>
      <c r="G24" s="12"/>
      <c r="H24" s="12"/>
      <c r="I24" s="12"/>
    </row>
    <row r="25" spans="2:9">
      <c r="B25" s="12"/>
      <c r="C25" s="12"/>
      <c r="D25" s="12"/>
      <c r="E25" s="12"/>
      <c r="F25" s="12"/>
      <c r="G25" s="12"/>
      <c r="H25" s="12"/>
      <c r="I25" s="12"/>
    </row>
    <row r="26" spans="2:9">
      <c r="B26" s="12"/>
      <c r="C26" s="12"/>
      <c r="D26" s="12"/>
      <c r="E26" s="12"/>
      <c r="F26" s="12"/>
      <c r="G26" s="12"/>
      <c r="H26" s="12"/>
      <c r="I26" s="12"/>
    </row>
    <row r="27" spans="2:9">
      <c r="B27" s="12"/>
      <c r="C27" s="12"/>
      <c r="D27" s="12"/>
      <c r="E27" s="12"/>
      <c r="F27" s="12"/>
      <c r="G27" s="12"/>
      <c r="H27" s="12"/>
      <c r="I27" s="12"/>
    </row>
    <row r="28" spans="2:9">
      <c r="B28" s="12"/>
      <c r="C28" s="12"/>
      <c r="D28" s="12"/>
      <c r="E28" s="12"/>
      <c r="F28" s="12"/>
      <c r="G28" s="12"/>
      <c r="H28" s="12"/>
      <c r="I28" s="12"/>
    </row>
    <row r="29" spans="2:9">
      <c r="B29" s="12"/>
      <c r="C29" s="12"/>
      <c r="D29" s="12"/>
      <c r="E29" s="12"/>
      <c r="F29" s="12"/>
      <c r="G29" s="12"/>
      <c r="H29" s="12"/>
      <c r="I29" s="12"/>
    </row>
    <row r="30" spans="2:9">
      <c r="B30" s="12"/>
      <c r="C30" s="12"/>
      <c r="D30" s="12"/>
      <c r="E30" s="12"/>
      <c r="F30" s="12"/>
      <c r="G30" s="12"/>
      <c r="H30" s="12"/>
      <c r="I30" s="12"/>
    </row>
    <row r="31" spans="2:9">
      <c r="B31" s="12"/>
      <c r="C31" s="12"/>
      <c r="D31" s="12"/>
      <c r="E31" s="12"/>
      <c r="F31" s="12"/>
      <c r="G31" s="12"/>
      <c r="H31" s="12"/>
      <c r="I31" s="12"/>
    </row>
    <row r="32" spans="2:9">
      <c r="B32" s="15" t="s">
        <v>310</v>
      </c>
      <c r="C32" s="12"/>
      <c r="D32" s="12"/>
      <c r="E32" s="12"/>
      <c r="F32" s="12"/>
      <c r="G32" s="12"/>
      <c r="H32" s="12"/>
      <c r="I32" s="12"/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FF00"/>
  </sheetPr>
  <dimension ref="A1:L32"/>
  <sheetViews>
    <sheetView workbookViewId="0">
      <selection activeCell="L44" sqref="L44"/>
    </sheetView>
  </sheetViews>
  <sheetFormatPr baseColWidth="10" defaultColWidth="11.42578125" defaultRowHeight="15"/>
  <cols>
    <col min="1" max="1" width="14.28515625" style="2" customWidth="1"/>
    <col min="2" max="16384" width="11.42578125" style="2"/>
  </cols>
  <sheetData>
    <row r="1" spans="1:12">
      <c r="B1" s="2">
        <v>100</v>
      </c>
    </row>
    <row r="2" spans="1:12">
      <c r="A2" s="8" t="s">
        <v>311</v>
      </c>
    </row>
    <row r="4" spans="1:12">
      <c r="B4" s="10">
        <v>41699</v>
      </c>
      <c r="C4" s="10">
        <v>41791</v>
      </c>
      <c r="D4" s="10">
        <v>41883</v>
      </c>
      <c r="E4" s="10">
        <v>41974</v>
      </c>
      <c r="F4" s="10">
        <v>42064</v>
      </c>
      <c r="G4" s="10">
        <v>42156</v>
      </c>
      <c r="H4" s="10">
        <v>42248</v>
      </c>
      <c r="I4" s="10">
        <v>42339</v>
      </c>
      <c r="J4" s="10">
        <v>42430</v>
      </c>
      <c r="K4" s="10">
        <v>42522</v>
      </c>
      <c r="L4" s="10">
        <v>42614</v>
      </c>
    </row>
    <row r="5" spans="1:12" ht="15" customHeight="1">
      <c r="A5" s="2" t="s">
        <v>8</v>
      </c>
      <c r="B5" s="7">
        <v>0</v>
      </c>
      <c r="C5" s="7">
        <v>-20</v>
      </c>
      <c r="D5" s="7">
        <v>0</v>
      </c>
      <c r="E5" s="7">
        <v>0</v>
      </c>
      <c r="F5" s="7">
        <v>-50</v>
      </c>
      <c r="G5" s="7">
        <v>0</v>
      </c>
      <c r="H5" s="7">
        <v>-40</v>
      </c>
      <c r="I5" s="7">
        <v>40</v>
      </c>
      <c r="J5" s="7">
        <v>0</v>
      </c>
      <c r="K5" s="2">
        <v>-20</v>
      </c>
      <c r="L5" s="2">
        <v>25</v>
      </c>
    </row>
    <row r="6" spans="1:12">
      <c r="A6" s="2" t="s">
        <v>9</v>
      </c>
      <c r="B6" s="7">
        <v>40</v>
      </c>
      <c r="C6" s="7">
        <v>20</v>
      </c>
      <c r="D6" s="7">
        <v>-25</v>
      </c>
      <c r="E6" s="7">
        <v>-50</v>
      </c>
      <c r="F6" s="7">
        <v>-50</v>
      </c>
      <c r="G6" s="7">
        <v>0</v>
      </c>
      <c r="H6" s="7">
        <v>-60</v>
      </c>
      <c r="I6" s="7">
        <v>-20</v>
      </c>
      <c r="J6" s="7">
        <v>-20</v>
      </c>
      <c r="K6" s="2">
        <v>-60</v>
      </c>
      <c r="L6" s="2">
        <v>0</v>
      </c>
    </row>
    <row r="7" spans="1:12">
      <c r="A7" s="2" t="s">
        <v>10</v>
      </c>
      <c r="B7" s="7">
        <v>-40</v>
      </c>
      <c r="C7" s="7">
        <v>-40</v>
      </c>
      <c r="D7" s="7">
        <v>-75</v>
      </c>
      <c r="E7" s="7">
        <v>-50</v>
      </c>
      <c r="F7" s="7">
        <v>-25</v>
      </c>
      <c r="G7" s="7">
        <v>-25</v>
      </c>
      <c r="H7" s="7">
        <v>-40</v>
      </c>
      <c r="I7" s="7">
        <v>-20</v>
      </c>
      <c r="J7" s="7">
        <v>-40</v>
      </c>
      <c r="K7" s="2">
        <v>-60</v>
      </c>
      <c r="L7" s="2">
        <v>-50</v>
      </c>
    </row>
    <row r="8" spans="1:12">
      <c r="A8" s="2" t="s">
        <v>24</v>
      </c>
      <c r="B8" s="7">
        <v>0</v>
      </c>
      <c r="C8" s="7">
        <v>20</v>
      </c>
      <c r="D8" s="7">
        <v>-25</v>
      </c>
      <c r="E8" s="7">
        <v>0</v>
      </c>
      <c r="F8" s="7">
        <v>-50</v>
      </c>
      <c r="G8" s="7">
        <v>25</v>
      </c>
      <c r="H8" s="7">
        <v>-60</v>
      </c>
      <c r="I8" s="7">
        <v>-20</v>
      </c>
      <c r="J8" s="7">
        <v>-20</v>
      </c>
      <c r="K8" s="2">
        <v>-40</v>
      </c>
      <c r="L8" s="2">
        <v>-25</v>
      </c>
    </row>
    <row r="9" spans="1:12">
      <c r="B9" s="7"/>
      <c r="C9" s="7"/>
      <c r="D9" s="7"/>
      <c r="E9" s="7"/>
      <c r="F9" s="7"/>
      <c r="G9" s="7"/>
    </row>
    <row r="11" spans="1:12">
      <c r="B11" s="13" t="s">
        <v>308</v>
      </c>
      <c r="C11" s="12"/>
      <c r="D11" s="12"/>
      <c r="E11" s="12"/>
      <c r="F11" s="12"/>
      <c r="G11" s="12"/>
      <c r="H11" s="12"/>
      <c r="I11" s="12"/>
    </row>
    <row r="12" spans="1:12">
      <c r="B12" s="12"/>
      <c r="C12" s="12"/>
      <c r="D12" s="12"/>
      <c r="E12" s="12"/>
      <c r="F12" s="12"/>
      <c r="G12" s="12"/>
      <c r="H12" s="12"/>
      <c r="I12" s="12"/>
    </row>
    <row r="13" spans="1:12">
      <c r="B13" s="13" t="s">
        <v>313</v>
      </c>
      <c r="C13" s="12"/>
      <c r="D13" s="12"/>
      <c r="E13" s="12"/>
      <c r="F13" s="12"/>
      <c r="G13" s="12"/>
      <c r="H13" s="12"/>
      <c r="I13" s="12"/>
    </row>
    <row r="14" spans="1:12">
      <c r="B14" s="12"/>
      <c r="C14" s="12"/>
      <c r="D14" s="12"/>
      <c r="E14" s="12"/>
      <c r="F14" s="12"/>
      <c r="G14" s="12"/>
      <c r="H14" s="12"/>
      <c r="I14" s="12"/>
    </row>
    <row r="15" spans="1:12">
      <c r="B15" s="12"/>
      <c r="C15" s="12"/>
      <c r="D15" s="12"/>
      <c r="E15" s="12"/>
      <c r="F15" s="12"/>
      <c r="G15" s="12"/>
      <c r="H15" s="12"/>
      <c r="I15" s="12"/>
    </row>
    <row r="16" spans="1:12">
      <c r="B16" s="12"/>
      <c r="C16" s="12"/>
      <c r="D16" s="12"/>
      <c r="E16" s="12"/>
      <c r="F16" s="12"/>
      <c r="G16" s="12"/>
      <c r="H16" s="12"/>
      <c r="I16" s="12"/>
    </row>
    <row r="17" spans="2:9">
      <c r="B17" s="12"/>
      <c r="C17" s="12"/>
      <c r="D17" s="12"/>
      <c r="E17" s="12"/>
      <c r="F17" s="12"/>
      <c r="G17" s="12"/>
      <c r="H17" s="12"/>
      <c r="I17" s="12"/>
    </row>
    <row r="18" spans="2:9">
      <c r="B18" s="12"/>
      <c r="C18" s="12"/>
      <c r="D18" s="12"/>
      <c r="E18" s="12"/>
      <c r="F18" s="12"/>
      <c r="G18" s="12"/>
      <c r="H18" s="12"/>
      <c r="I18" s="12"/>
    </row>
    <row r="19" spans="2:9">
      <c r="B19" s="12"/>
      <c r="C19" s="12"/>
      <c r="D19" s="12"/>
      <c r="E19" s="12"/>
      <c r="F19" s="12"/>
      <c r="G19" s="12"/>
      <c r="H19" s="12"/>
      <c r="I19" s="12"/>
    </row>
    <row r="20" spans="2:9">
      <c r="B20" s="12"/>
      <c r="C20" s="12"/>
      <c r="D20" s="12"/>
      <c r="E20" s="12"/>
      <c r="F20" s="12"/>
      <c r="G20" s="12"/>
      <c r="H20" s="12"/>
      <c r="I20" s="12"/>
    </row>
    <row r="21" spans="2:9">
      <c r="B21" s="12"/>
      <c r="C21" s="12"/>
      <c r="D21" s="12"/>
      <c r="E21" s="12"/>
      <c r="F21" s="12"/>
      <c r="G21" s="12"/>
      <c r="H21" s="12"/>
      <c r="I21" s="12"/>
    </row>
    <row r="22" spans="2:9">
      <c r="B22" s="12"/>
      <c r="C22" s="12"/>
      <c r="D22" s="12"/>
      <c r="E22" s="12"/>
      <c r="F22" s="12"/>
      <c r="G22" s="12"/>
      <c r="H22" s="12"/>
      <c r="I22" s="12"/>
    </row>
    <row r="23" spans="2:9">
      <c r="B23" s="12"/>
      <c r="C23" s="12"/>
      <c r="D23" s="12"/>
      <c r="E23" s="12"/>
      <c r="F23" s="12"/>
      <c r="G23" s="12"/>
      <c r="H23" s="12"/>
      <c r="I23" s="12"/>
    </row>
    <row r="24" spans="2:9">
      <c r="B24" s="12"/>
      <c r="C24" s="12"/>
      <c r="D24" s="12"/>
      <c r="E24" s="12"/>
      <c r="F24" s="12"/>
      <c r="G24" s="12"/>
      <c r="H24" s="12"/>
      <c r="I24" s="12"/>
    </row>
    <row r="25" spans="2:9">
      <c r="B25" s="12"/>
      <c r="C25" s="12"/>
      <c r="D25" s="12"/>
      <c r="E25" s="12"/>
      <c r="F25" s="12"/>
      <c r="G25" s="12"/>
      <c r="H25" s="12"/>
      <c r="I25" s="12"/>
    </row>
    <row r="26" spans="2:9">
      <c r="B26" s="12"/>
      <c r="C26" s="12"/>
      <c r="D26" s="12"/>
      <c r="E26" s="12"/>
      <c r="F26" s="12"/>
      <c r="G26" s="12"/>
      <c r="H26" s="12"/>
      <c r="I26" s="12"/>
    </row>
    <row r="27" spans="2:9">
      <c r="B27" s="12"/>
      <c r="C27" s="12"/>
      <c r="D27" s="12"/>
      <c r="E27" s="12"/>
      <c r="F27" s="12"/>
      <c r="G27" s="12"/>
      <c r="H27" s="12"/>
      <c r="I27" s="12"/>
    </row>
    <row r="28" spans="2:9">
      <c r="B28" s="12"/>
      <c r="C28" s="12"/>
      <c r="D28" s="12"/>
      <c r="E28" s="12"/>
      <c r="F28" s="12"/>
      <c r="G28" s="12"/>
      <c r="H28" s="12"/>
      <c r="I28" s="12"/>
    </row>
    <row r="29" spans="2:9">
      <c r="B29" s="12"/>
      <c r="C29" s="12"/>
      <c r="D29" s="12"/>
      <c r="E29" s="12"/>
      <c r="F29" s="12"/>
      <c r="G29" s="12"/>
      <c r="H29" s="12"/>
      <c r="I29" s="12"/>
    </row>
    <row r="30" spans="2:9">
      <c r="B30" s="12"/>
      <c r="C30" s="12"/>
      <c r="D30" s="12"/>
      <c r="E30" s="12"/>
      <c r="F30" s="12"/>
      <c r="G30" s="12"/>
      <c r="H30" s="12"/>
      <c r="I30" s="12"/>
    </row>
    <row r="31" spans="2:9">
      <c r="B31" s="12"/>
      <c r="C31" s="12"/>
      <c r="D31" s="12"/>
      <c r="E31" s="12"/>
      <c r="F31" s="12"/>
      <c r="G31" s="12"/>
      <c r="H31" s="12"/>
      <c r="I31" s="12"/>
    </row>
    <row r="32" spans="2:9">
      <c r="B32" s="14" t="s">
        <v>310</v>
      </c>
      <c r="C32" s="12"/>
      <c r="D32" s="12"/>
      <c r="E32" s="12"/>
      <c r="F32" s="12"/>
      <c r="G32" s="12"/>
      <c r="H32" s="12"/>
      <c r="I32" s="12"/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</sheetPr>
  <dimension ref="A2:M58"/>
  <sheetViews>
    <sheetView view="pageBreakPreview" topLeftCell="A31" zoomScale="85" zoomScaleNormal="70" zoomScaleSheetLayoutView="85" workbookViewId="0">
      <selection activeCell="I21" sqref="I21"/>
    </sheetView>
  </sheetViews>
  <sheetFormatPr baseColWidth="10" defaultColWidth="11.42578125" defaultRowHeight="15"/>
  <cols>
    <col min="1" max="1" width="11.42578125" style="1"/>
    <col min="2" max="2" width="28.28515625" style="1" bestFit="1" customWidth="1"/>
    <col min="3" max="3" width="28.28515625" style="1" customWidth="1"/>
    <col min="4" max="4" width="12.42578125" style="1" bestFit="1" customWidth="1"/>
    <col min="5" max="5" width="19.85546875" style="1" bestFit="1" customWidth="1"/>
    <col min="6" max="6" width="18.140625" style="1" customWidth="1"/>
    <col min="7" max="7" width="27.140625" style="1" bestFit="1" customWidth="1"/>
    <col min="8" max="8" width="15.7109375" style="1" bestFit="1" customWidth="1"/>
    <col min="9" max="9" width="29.7109375" style="1" bestFit="1" customWidth="1"/>
    <col min="10" max="10" width="12.7109375" style="1" bestFit="1" customWidth="1"/>
    <col min="11" max="11" width="20.7109375" style="1" bestFit="1" customWidth="1"/>
    <col min="12" max="12" width="22.7109375" style="1" bestFit="1" customWidth="1"/>
    <col min="13" max="13" width="14.7109375" style="1" bestFit="1" customWidth="1"/>
    <col min="14" max="16384" width="11.42578125" style="1"/>
  </cols>
  <sheetData>
    <row r="2" spans="1:13">
      <c r="D2" s="3"/>
      <c r="G2" s="1">
        <v>-1</v>
      </c>
    </row>
    <row r="3" spans="1:13">
      <c r="C3" s="20"/>
      <c r="D3" s="3"/>
      <c r="E3" s="3"/>
    </row>
    <row r="4" spans="1:13">
      <c r="D4" s="20"/>
      <c r="E4" s="3"/>
      <c r="F4" s="3"/>
      <c r="K4" s="1">
        <v>100</v>
      </c>
    </row>
    <row r="5" spans="1:13" ht="15" customHeight="1">
      <c r="D5" s="20"/>
      <c r="E5" s="3"/>
      <c r="F5" s="3"/>
      <c r="H5" s="305" t="s">
        <v>314</v>
      </c>
      <c r="I5" s="305"/>
      <c r="J5" s="305"/>
      <c r="K5" s="305"/>
    </row>
    <row r="6" spans="1:13">
      <c r="A6" s="9" t="s">
        <v>2</v>
      </c>
      <c r="B6" s="21" t="s">
        <v>315</v>
      </c>
      <c r="C6" s="21" t="s">
        <v>316</v>
      </c>
      <c r="F6" s="306" t="s">
        <v>317</v>
      </c>
      <c r="G6" s="307"/>
      <c r="H6" s="306" t="s">
        <v>318</v>
      </c>
      <c r="I6" s="306"/>
    </row>
    <row r="7" spans="1:13">
      <c r="A7" s="1" t="s">
        <v>74</v>
      </c>
      <c r="B7" s="23">
        <f t="shared" ref="B7:B17" si="0">+VLOOKUP($A7,$F$7:$H$17,2,0)</f>
        <v>3.8</v>
      </c>
      <c r="C7" s="23">
        <f t="shared" ref="C7:C17" si="1">+VLOOKUP($A7,$F$7:$H$17,3,0)</f>
        <v>33.299999999999997</v>
      </c>
      <c r="F7" s="22" t="s">
        <v>65</v>
      </c>
      <c r="G7" s="6">
        <v>2.8666666666666667</v>
      </c>
      <c r="H7" s="6">
        <v>0</v>
      </c>
      <c r="J7" s="308"/>
      <c r="K7" s="308"/>
      <c r="L7" s="308"/>
      <c r="M7" s="308"/>
    </row>
    <row r="8" spans="1:13">
      <c r="A8" s="1" t="s">
        <v>71</v>
      </c>
      <c r="B8" s="23">
        <f t="shared" si="0"/>
        <v>3.2666666666666666</v>
      </c>
      <c r="C8" s="23">
        <f t="shared" si="1"/>
        <v>13.3</v>
      </c>
      <c r="F8" s="22" t="s">
        <v>66</v>
      </c>
      <c r="G8" s="6">
        <v>3.1333333333333333</v>
      </c>
      <c r="H8" s="6">
        <v>13.3</v>
      </c>
    </row>
    <row r="9" spans="1:13">
      <c r="A9" s="22" t="s">
        <v>67</v>
      </c>
      <c r="B9" s="23">
        <f t="shared" si="0"/>
        <v>3.2666666666666666</v>
      </c>
      <c r="C9" s="23">
        <f t="shared" si="1"/>
        <v>20</v>
      </c>
      <c r="F9" s="22" t="s">
        <v>67</v>
      </c>
      <c r="G9" s="6">
        <v>3.2666666666666666</v>
      </c>
      <c r="H9" s="6">
        <v>20</v>
      </c>
    </row>
    <row r="10" spans="1:13">
      <c r="A10" s="1" t="s">
        <v>66</v>
      </c>
      <c r="B10" s="23">
        <f t="shared" si="0"/>
        <v>3.1333333333333333</v>
      </c>
      <c r="C10" s="23">
        <f t="shared" si="1"/>
        <v>13.3</v>
      </c>
      <c r="F10" s="22" t="s">
        <v>68</v>
      </c>
      <c r="G10" s="6">
        <v>2.7333333333333334</v>
      </c>
      <c r="H10" s="6">
        <v>6.7</v>
      </c>
    </row>
    <row r="11" spans="1:13">
      <c r="A11" s="1" t="s">
        <v>65</v>
      </c>
      <c r="B11" s="23">
        <f t="shared" si="0"/>
        <v>2.8666666666666667</v>
      </c>
      <c r="C11" s="23">
        <f t="shared" si="1"/>
        <v>0</v>
      </c>
      <c r="F11" s="22" t="s">
        <v>69</v>
      </c>
      <c r="G11" s="6">
        <v>2.0666666666666669</v>
      </c>
      <c r="H11" s="6">
        <v>93.3</v>
      </c>
    </row>
    <row r="12" spans="1:13">
      <c r="A12" s="1" t="s">
        <v>70</v>
      </c>
      <c r="B12" s="23">
        <f t="shared" si="0"/>
        <v>2.8</v>
      </c>
      <c r="C12" s="23">
        <f t="shared" si="1"/>
        <v>0</v>
      </c>
      <c r="F12" s="22" t="s">
        <v>70</v>
      </c>
      <c r="G12" s="6">
        <v>2.8</v>
      </c>
      <c r="H12" s="6">
        <v>0</v>
      </c>
    </row>
    <row r="13" spans="1:13">
      <c r="A13" s="1" t="s">
        <v>68</v>
      </c>
      <c r="B13" s="23">
        <f t="shared" si="0"/>
        <v>2.7333333333333334</v>
      </c>
      <c r="C13" s="23">
        <f t="shared" si="1"/>
        <v>6.7</v>
      </c>
      <c r="F13" s="22" t="s">
        <v>71</v>
      </c>
      <c r="G13" s="6">
        <v>3.2666666666666666</v>
      </c>
      <c r="H13" s="6">
        <v>13.3</v>
      </c>
    </row>
    <row r="14" spans="1:13">
      <c r="A14" s="1" t="s">
        <v>72</v>
      </c>
      <c r="B14" s="23">
        <f t="shared" si="0"/>
        <v>2.6666666666666665</v>
      </c>
      <c r="C14" s="23">
        <f t="shared" si="1"/>
        <v>20</v>
      </c>
      <c r="F14" s="22" t="s">
        <v>72</v>
      </c>
      <c r="G14" s="6">
        <v>2.6666666666666665</v>
      </c>
      <c r="H14" s="6">
        <v>20</v>
      </c>
    </row>
    <row r="15" spans="1:13">
      <c r="A15" s="1" t="s">
        <v>319</v>
      </c>
      <c r="B15" s="23">
        <f t="shared" si="0"/>
        <v>2.0666666666666669</v>
      </c>
      <c r="C15" s="23">
        <f t="shared" si="1"/>
        <v>46.7</v>
      </c>
      <c r="F15" s="22" t="s">
        <v>319</v>
      </c>
      <c r="G15" s="6">
        <v>2.0666666666666669</v>
      </c>
      <c r="H15" s="6">
        <v>46.7</v>
      </c>
    </row>
    <row r="16" spans="1:13">
      <c r="A16" s="22" t="s">
        <v>69</v>
      </c>
      <c r="B16" s="23">
        <f t="shared" si="0"/>
        <v>2.0666666666666669</v>
      </c>
      <c r="C16" s="23">
        <f t="shared" si="1"/>
        <v>93.3</v>
      </c>
      <c r="F16" s="22" t="s">
        <v>74</v>
      </c>
      <c r="G16" s="6">
        <v>3.8</v>
      </c>
      <c r="H16" s="6">
        <v>33.299999999999997</v>
      </c>
    </row>
    <row r="17" spans="1:13">
      <c r="A17" s="1" t="s">
        <v>60</v>
      </c>
      <c r="B17" s="23">
        <f t="shared" si="0"/>
        <v>4</v>
      </c>
      <c r="C17" s="23">
        <f t="shared" si="1"/>
        <v>13.3</v>
      </c>
      <c r="F17" s="22" t="s">
        <v>60</v>
      </c>
      <c r="G17" s="6">
        <v>4</v>
      </c>
      <c r="H17" s="6">
        <v>13.3</v>
      </c>
    </row>
    <row r="18" spans="1:13">
      <c r="B18" s="24"/>
      <c r="C18" s="24"/>
      <c r="D18" s="4"/>
      <c r="E18" s="20"/>
      <c r="F18" s="4"/>
      <c r="H18" s="22"/>
    </row>
    <row r="19" spans="1:13">
      <c r="F19" s="4"/>
    </row>
    <row r="20" spans="1:13">
      <c r="B20" s="24"/>
      <c r="C20" s="24"/>
      <c r="D20" s="4"/>
      <c r="E20" s="4"/>
      <c r="F20" s="4"/>
    </row>
    <row r="21" spans="1:13">
      <c r="B21" s="24"/>
      <c r="C21" s="4"/>
      <c r="D21" s="4"/>
      <c r="E21" s="4"/>
    </row>
    <row r="22" spans="1:13">
      <c r="B22" s="25" t="s">
        <v>40</v>
      </c>
      <c r="C22" s="26"/>
      <c r="D22" s="26"/>
      <c r="E22" s="26"/>
      <c r="F22" s="12"/>
    </row>
    <row r="23" spans="1:13">
      <c r="B23" s="12" t="s">
        <v>320</v>
      </c>
      <c r="C23" s="26"/>
      <c r="D23" s="26"/>
      <c r="E23" s="26"/>
      <c r="F23" s="12"/>
    </row>
    <row r="24" spans="1:13">
      <c r="B24" s="12"/>
      <c r="C24" s="12"/>
      <c r="D24" s="12"/>
      <c r="E24" s="12"/>
      <c r="F24" s="12"/>
    </row>
    <row r="25" spans="1:13">
      <c r="B25" s="12" t="s">
        <v>309</v>
      </c>
      <c r="C25" s="12"/>
      <c r="D25" s="12"/>
      <c r="E25" s="12"/>
      <c r="F25" s="12"/>
    </row>
    <row r="26" spans="1:13">
      <c r="B26" s="12"/>
      <c r="C26" s="12"/>
      <c r="D26" s="12"/>
      <c r="E26" s="12"/>
      <c r="F26" s="12"/>
    </row>
    <row r="27" spans="1:13">
      <c r="B27" s="12"/>
      <c r="C27" s="12"/>
      <c r="D27" s="12"/>
      <c r="E27" s="12"/>
      <c r="F27" s="12"/>
    </row>
    <row r="28" spans="1:13">
      <c r="B28" s="12"/>
      <c r="C28" s="12"/>
      <c r="D28" s="12"/>
      <c r="E28" s="12"/>
      <c r="F28" s="12"/>
    </row>
    <row r="29" spans="1:13">
      <c r="B29" s="12"/>
      <c r="C29" s="12"/>
      <c r="D29" s="12"/>
      <c r="E29" s="12"/>
      <c r="F29" s="12"/>
      <c r="K29"/>
      <c r="L29" s="23"/>
      <c r="M29" s="23"/>
    </row>
    <row r="30" spans="1:13">
      <c r="B30" s="12"/>
      <c r="C30" s="12"/>
      <c r="D30" s="12"/>
      <c r="E30" s="12"/>
      <c r="F30" s="12"/>
      <c r="K30"/>
      <c r="L30" s="23"/>
      <c r="M30" s="23"/>
    </row>
    <row r="31" spans="1:13">
      <c r="B31" s="12"/>
      <c r="C31" s="12"/>
      <c r="D31" s="12"/>
      <c r="E31" s="12"/>
      <c r="F31" s="12"/>
      <c r="L31" s="20"/>
    </row>
    <row r="32" spans="1:13">
      <c r="B32" s="12"/>
      <c r="C32" s="12"/>
      <c r="D32" s="12"/>
      <c r="E32" s="12"/>
      <c r="F32" s="12"/>
    </row>
    <row r="33" spans="2:6">
      <c r="B33" s="12"/>
      <c r="C33" s="12"/>
      <c r="D33" s="12"/>
      <c r="E33" s="12"/>
      <c r="F33" s="12"/>
    </row>
    <row r="34" spans="2:6">
      <c r="B34" s="12"/>
      <c r="C34" s="12"/>
      <c r="D34" s="12"/>
      <c r="E34" s="12"/>
      <c r="F34" s="12"/>
    </row>
    <row r="35" spans="2:6">
      <c r="B35" s="12"/>
      <c r="C35" s="12"/>
      <c r="D35" s="12"/>
      <c r="E35" s="12"/>
      <c r="F35" s="12"/>
    </row>
    <row r="36" spans="2:6">
      <c r="B36" s="12"/>
      <c r="C36" s="12"/>
      <c r="D36" s="12"/>
      <c r="E36" s="12"/>
      <c r="F36" s="12"/>
    </row>
    <row r="37" spans="2:6">
      <c r="B37" s="12"/>
      <c r="C37" s="12"/>
      <c r="D37" s="12"/>
      <c r="E37" s="12"/>
      <c r="F37" s="12"/>
    </row>
    <row r="38" spans="2:6">
      <c r="B38" s="12"/>
      <c r="C38" s="12"/>
      <c r="D38" s="12"/>
      <c r="E38" s="12"/>
      <c r="F38" s="12"/>
    </row>
    <row r="39" spans="2:6">
      <c r="B39" s="12"/>
      <c r="C39" s="12"/>
      <c r="D39" s="12"/>
      <c r="E39" s="12"/>
      <c r="F39" s="12"/>
    </row>
    <row r="40" spans="2:6">
      <c r="B40" s="12"/>
      <c r="C40" s="12"/>
      <c r="D40" s="12"/>
      <c r="E40" s="12"/>
      <c r="F40" s="12"/>
    </row>
    <row r="41" spans="2:6">
      <c r="B41" s="12"/>
      <c r="C41" s="12"/>
      <c r="D41" s="12"/>
      <c r="E41" s="12"/>
      <c r="F41" s="12"/>
    </row>
    <row r="42" spans="2:6">
      <c r="B42" s="12"/>
      <c r="C42" s="12"/>
      <c r="D42" s="12"/>
      <c r="E42" s="12"/>
      <c r="F42" s="12"/>
    </row>
    <row r="43" spans="2:6">
      <c r="B43" s="12"/>
      <c r="C43" s="12"/>
      <c r="D43" s="12"/>
      <c r="E43" s="12"/>
      <c r="F43" s="12"/>
    </row>
    <row r="44" spans="2:6">
      <c r="B44" s="12"/>
      <c r="C44" s="12"/>
      <c r="D44" s="12"/>
      <c r="E44" s="12"/>
      <c r="F44" s="12"/>
    </row>
    <row r="45" spans="2:6">
      <c r="B45" s="12"/>
      <c r="C45" s="12"/>
      <c r="D45" s="12"/>
      <c r="E45" s="12"/>
      <c r="F45" s="12"/>
    </row>
    <row r="46" spans="2:6">
      <c r="B46" s="12"/>
      <c r="C46" s="12"/>
      <c r="D46" s="12"/>
      <c r="E46" s="12"/>
      <c r="F46" s="12"/>
    </row>
    <row r="47" spans="2:6">
      <c r="B47" s="12"/>
      <c r="C47" s="12"/>
      <c r="D47" s="12"/>
      <c r="E47" s="12"/>
      <c r="F47" s="12"/>
    </row>
    <row r="48" spans="2:6">
      <c r="B48" s="12"/>
      <c r="C48" s="12"/>
      <c r="D48" s="12"/>
      <c r="E48" s="12"/>
      <c r="F48" s="12"/>
    </row>
    <row r="49" spans="2:6">
      <c r="B49" s="12"/>
      <c r="C49" s="12"/>
      <c r="D49" s="12"/>
      <c r="E49" s="12"/>
      <c r="F49" s="12"/>
    </row>
    <row r="50" spans="2:6">
      <c r="B50" s="12"/>
      <c r="C50" s="12"/>
      <c r="D50" s="12"/>
      <c r="E50" s="12"/>
      <c r="F50" s="12"/>
    </row>
    <row r="51" spans="2:6">
      <c r="B51" s="12"/>
      <c r="C51" s="12"/>
      <c r="D51" s="12"/>
      <c r="E51" s="12"/>
      <c r="F51" s="12"/>
    </row>
    <row r="52" spans="2:6">
      <c r="B52" s="12"/>
      <c r="C52" s="12"/>
      <c r="D52" s="12"/>
      <c r="E52" s="12"/>
      <c r="F52" s="12"/>
    </row>
    <row r="53" spans="2:6">
      <c r="B53" s="12"/>
      <c r="C53" s="12"/>
      <c r="D53" s="12"/>
      <c r="E53" s="12"/>
      <c r="F53" s="12"/>
    </row>
    <row r="54" spans="2:6">
      <c r="B54" s="12"/>
      <c r="C54" s="12"/>
      <c r="D54" s="12"/>
      <c r="E54" s="12"/>
      <c r="F54" s="12"/>
    </row>
    <row r="55" spans="2:6">
      <c r="B55" s="12"/>
      <c r="C55" s="12"/>
      <c r="D55" s="12"/>
      <c r="E55" s="12"/>
      <c r="F55" s="12"/>
    </row>
    <row r="56" spans="2:6">
      <c r="B56" s="12"/>
      <c r="C56" s="12"/>
      <c r="D56" s="12"/>
      <c r="E56" s="12"/>
      <c r="F56" s="12"/>
    </row>
    <row r="57" spans="2:6">
      <c r="B57" s="12"/>
      <c r="C57" s="12"/>
      <c r="D57" s="12"/>
      <c r="E57" s="12"/>
      <c r="F57" s="12"/>
    </row>
    <row r="58" spans="2:6">
      <c r="B58" s="12" t="s">
        <v>321</v>
      </c>
      <c r="C58" s="12"/>
      <c r="D58" s="12"/>
      <c r="E58" s="12"/>
      <c r="F58" s="12"/>
    </row>
  </sheetData>
  <sortState xmlns:xlrd2="http://schemas.microsoft.com/office/spreadsheetml/2017/richdata2" ref="A7:B17">
    <sortCondition descending="1" ref="B7:B17"/>
  </sortState>
  <mergeCells count="4">
    <mergeCell ref="H5:K5"/>
    <mergeCell ref="F6:G6"/>
    <mergeCell ref="H6:I6"/>
    <mergeCell ref="J7:M7"/>
  </mergeCells>
  <pageMargins left="0.7" right="0.7" top="0.75" bottom="0.75" header="0.3" footer="0.3"/>
  <pageSetup scale="8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01"/>
  <sheetViews>
    <sheetView showGridLines="0" view="pageBreakPreview" topLeftCell="U1" zoomScaleNormal="70" zoomScaleSheetLayoutView="100" workbookViewId="0">
      <pane ySplit="9" topLeftCell="A44" activePane="bottomLeft" state="frozen"/>
      <selection pane="bottomLeft" activeCell="O13" sqref="O13:Z55"/>
    </sheetView>
  </sheetViews>
  <sheetFormatPr baseColWidth="10" defaultColWidth="11.42578125" defaultRowHeight="14.25"/>
  <cols>
    <col min="1" max="1" width="8.28515625" style="12" customWidth="1"/>
    <col min="2" max="2" width="19.85546875" style="16" customWidth="1"/>
    <col min="3" max="3" width="20.7109375" style="16" customWidth="1"/>
    <col min="4" max="4" width="18.5703125" style="16" bestFit="1" customWidth="1"/>
    <col min="5" max="5" width="17" style="16" bestFit="1" customWidth="1"/>
    <col min="6" max="6" width="14.5703125" style="16" bestFit="1" customWidth="1"/>
    <col min="7" max="7" width="18.42578125" style="16" bestFit="1" customWidth="1"/>
    <col min="8" max="8" width="18.140625" style="16" bestFit="1" customWidth="1"/>
    <col min="9" max="9" width="16.5703125" style="16" bestFit="1" customWidth="1"/>
    <col min="10" max="10" width="11.42578125" style="16"/>
    <col min="11" max="11" width="14" style="16" customWidth="1"/>
    <col min="12" max="12" width="12.28515625" style="16" customWidth="1"/>
    <col min="13" max="13" width="18.5703125" style="16" bestFit="1" customWidth="1"/>
    <col min="14" max="14" width="18.5703125" style="16" customWidth="1"/>
    <col min="15" max="15" width="3.7109375" style="12" customWidth="1"/>
    <col min="16" max="16" width="14.5703125" style="12" bestFit="1" customWidth="1"/>
    <col min="17" max="17" width="18.7109375" style="12" bestFit="1" customWidth="1"/>
    <col min="18" max="18" width="18.5703125" style="12" bestFit="1" customWidth="1"/>
    <col min="19" max="19" width="17" style="12" bestFit="1" customWidth="1"/>
    <col min="20" max="20" width="14.5703125" style="12" bestFit="1" customWidth="1"/>
    <col min="21" max="21" width="18.7109375" style="12" bestFit="1" customWidth="1"/>
    <col min="22" max="22" width="18.5703125" style="12" bestFit="1" customWidth="1"/>
    <col min="23" max="23" width="17" style="12" bestFit="1" customWidth="1"/>
    <col min="24" max="16384" width="11.42578125" style="12"/>
  </cols>
  <sheetData>
    <row r="1" spans="1:21">
      <c r="A1" s="12" t="s">
        <v>30</v>
      </c>
    </row>
    <row r="2" spans="1:21">
      <c r="A2" s="45"/>
      <c r="B2" s="12" t="s">
        <v>1</v>
      </c>
    </row>
    <row r="3" spans="1:21" ht="15.75" customHeight="1">
      <c r="A3" s="12" t="s">
        <v>2</v>
      </c>
      <c r="B3" s="12"/>
    </row>
    <row r="4" spans="1:21" ht="15">
      <c r="A4" s="12" t="s">
        <v>3</v>
      </c>
      <c r="B4" s="13" t="s">
        <v>4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21">
      <c r="A5" s="12" t="s">
        <v>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21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21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21">
      <c r="B8" s="16" t="s">
        <v>2</v>
      </c>
      <c r="F8" s="16" t="s">
        <v>3</v>
      </c>
      <c r="J8" s="16" t="s">
        <v>5</v>
      </c>
    </row>
    <row r="9" spans="1:21">
      <c r="B9" s="16" t="s">
        <v>31</v>
      </c>
      <c r="C9" s="16" t="s">
        <v>32</v>
      </c>
      <c r="D9" s="16" t="s">
        <v>33</v>
      </c>
      <c r="E9" s="16" t="s">
        <v>34</v>
      </c>
      <c r="F9" s="16" t="s">
        <v>31</v>
      </c>
      <c r="G9" s="16" t="s">
        <v>32</v>
      </c>
      <c r="H9" s="16" t="s">
        <v>33</v>
      </c>
      <c r="I9" s="16" t="s">
        <v>34</v>
      </c>
      <c r="J9" s="16" t="s">
        <v>31</v>
      </c>
      <c r="K9" s="16" t="s">
        <v>32</v>
      </c>
      <c r="L9" s="16" t="s">
        <v>33</v>
      </c>
      <c r="M9" s="16" t="s">
        <v>34</v>
      </c>
    </row>
    <row r="10" spans="1:21">
      <c r="A10" s="69">
        <v>39965</v>
      </c>
      <c r="B10" s="72">
        <v>-26.315789473684209</v>
      </c>
      <c r="C10" s="72">
        <v>-31.578947368421051</v>
      </c>
      <c r="D10" s="72">
        <v>-15.789473684210526</v>
      </c>
      <c r="E10" s="72">
        <v>-5.2631578947368416</v>
      </c>
      <c r="F10" s="72">
        <v>-35</v>
      </c>
      <c r="G10" s="72">
        <v>-50</v>
      </c>
      <c r="H10" s="72">
        <v>-55.000000000000007</v>
      </c>
      <c r="I10" s="72">
        <v>-35</v>
      </c>
      <c r="J10" s="72">
        <v>-14.285714285714285</v>
      </c>
      <c r="K10" s="72">
        <v>-14.285714285714285</v>
      </c>
      <c r="L10" s="72">
        <v>0</v>
      </c>
      <c r="M10" s="72">
        <v>-28.571428571428569</v>
      </c>
      <c r="N10" s="72"/>
      <c r="P10" s="8" t="s">
        <v>35</v>
      </c>
    </row>
    <row r="11" spans="1:21">
      <c r="A11" s="69">
        <v>40057</v>
      </c>
      <c r="B11" s="72">
        <v>-27.777777777777779</v>
      </c>
      <c r="C11" s="72">
        <v>-11.111111111111111</v>
      </c>
      <c r="D11" s="72">
        <v>0</v>
      </c>
      <c r="E11" s="72">
        <v>-5.5555555555555554</v>
      </c>
      <c r="F11" s="72">
        <v>-45.454545454545453</v>
      </c>
      <c r="G11" s="72">
        <v>-31.818181818181817</v>
      </c>
      <c r="H11" s="72">
        <v>-36.363636363636367</v>
      </c>
      <c r="I11" s="72">
        <v>-36.363636363636367</v>
      </c>
      <c r="J11" s="72">
        <v>-16.666666666666664</v>
      </c>
      <c r="K11" s="72">
        <v>-16.666666666666664</v>
      </c>
      <c r="L11" s="72">
        <v>-16.666666666666664</v>
      </c>
      <c r="M11" s="72">
        <v>0</v>
      </c>
      <c r="N11" s="72"/>
      <c r="P11" s="266" t="s">
        <v>36</v>
      </c>
    </row>
    <row r="12" spans="1:21">
      <c r="A12" s="69">
        <v>40148</v>
      </c>
      <c r="B12" s="72">
        <v>-5.8823529411764701</v>
      </c>
      <c r="C12" s="72">
        <v>-11.76470588235294</v>
      </c>
      <c r="D12" s="72">
        <v>-17.647058823529413</v>
      </c>
      <c r="E12" s="72">
        <v>-23.52941176470588</v>
      </c>
      <c r="F12" s="72">
        <v>-27.27272727272727</v>
      </c>
      <c r="G12" s="72">
        <v>-13.636363636363635</v>
      </c>
      <c r="H12" s="72">
        <v>0</v>
      </c>
      <c r="I12" s="72">
        <v>9.0909090909090917</v>
      </c>
      <c r="J12" s="72">
        <v>-28.571428571428569</v>
      </c>
      <c r="K12" s="72">
        <v>-57.142857142857139</v>
      </c>
      <c r="L12" s="72">
        <v>-57.142857142857139</v>
      </c>
      <c r="M12" s="72">
        <v>-28.571428571428569</v>
      </c>
      <c r="N12" s="72"/>
    </row>
    <row r="13" spans="1:21" ht="15">
      <c r="A13" s="69">
        <v>40238</v>
      </c>
      <c r="B13" s="72">
        <v>22.222222222222221</v>
      </c>
      <c r="C13" s="72">
        <v>22.222222222222221</v>
      </c>
      <c r="D13" s="72">
        <v>27.777777777777779</v>
      </c>
      <c r="E13" s="72">
        <v>-5.5555555555555554</v>
      </c>
      <c r="F13" s="72">
        <v>0</v>
      </c>
      <c r="G13" s="72">
        <v>0</v>
      </c>
      <c r="H13" s="72">
        <v>13.636363636363635</v>
      </c>
      <c r="I13" s="72">
        <v>13.636363636363635</v>
      </c>
      <c r="J13" s="72">
        <v>-28.571428571428569</v>
      </c>
      <c r="K13" s="72">
        <v>-28.571428571428569</v>
      </c>
      <c r="L13" s="72">
        <v>-14.285714285714285</v>
      </c>
      <c r="M13" s="72">
        <v>-14.285714285714285</v>
      </c>
      <c r="N13" s="72"/>
      <c r="P13" s="2" t="s">
        <v>27</v>
      </c>
      <c r="U13" s="2" t="s">
        <v>28</v>
      </c>
    </row>
    <row r="14" spans="1:21">
      <c r="A14" s="69">
        <v>40330</v>
      </c>
      <c r="B14" s="72">
        <v>22.222222222222221</v>
      </c>
      <c r="C14" s="72">
        <v>22.222222222222221</v>
      </c>
      <c r="D14" s="72">
        <v>38.888888888888893</v>
      </c>
      <c r="E14" s="72">
        <v>22.222222222222221</v>
      </c>
      <c r="F14" s="72">
        <v>11.111111111111111</v>
      </c>
      <c r="G14" s="72">
        <v>16.666666666666664</v>
      </c>
      <c r="H14" s="72">
        <v>11.111111111111111</v>
      </c>
      <c r="I14" s="72">
        <v>16.666666666666664</v>
      </c>
      <c r="J14" s="72">
        <v>-28.571428571428569</v>
      </c>
      <c r="K14" s="72">
        <v>-28.571428571428569</v>
      </c>
      <c r="L14" s="72">
        <v>-28.571428571428569</v>
      </c>
      <c r="M14" s="72">
        <v>-57.142857142857139</v>
      </c>
      <c r="N14" s="72"/>
    </row>
    <row r="15" spans="1:21">
      <c r="A15" s="69">
        <v>40422</v>
      </c>
      <c r="B15" s="72">
        <v>-5.5555555555555554</v>
      </c>
      <c r="C15" s="72">
        <v>22.222222222222221</v>
      </c>
      <c r="D15" s="72">
        <v>33.333333333333329</v>
      </c>
      <c r="E15" s="72">
        <v>61.111111111111114</v>
      </c>
      <c r="F15" s="72">
        <v>27.777777777777779</v>
      </c>
      <c r="G15" s="72">
        <v>50</v>
      </c>
      <c r="H15" s="72">
        <v>55.555555555555557</v>
      </c>
      <c r="I15" s="72">
        <v>38.888888888888893</v>
      </c>
      <c r="J15" s="72">
        <v>0</v>
      </c>
      <c r="K15" s="72">
        <v>-28.571428571428569</v>
      </c>
      <c r="L15" s="72">
        <v>-42.857142857142854</v>
      </c>
      <c r="M15" s="72">
        <v>-28.571428571428569</v>
      </c>
      <c r="N15" s="72"/>
    </row>
    <row r="16" spans="1:21">
      <c r="A16" s="69">
        <v>40513</v>
      </c>
      <c r="B16" s="72">
        <v>23.52941176470588</v>
      </c>
      <c r="C16" s="72">
        <v>23.52941176470588</v>
      </c>
      <c r="D16" s="72">
        <v>52.941176470588239</v>
      </c>
      <c r="E16" s="72">
        <v>64.705882352941174</v>
      </c>
      <c r="F16" s="72">
        <v>16.666666666666664</v>
      </c>
      <c r="G16" s="72">
        <v>38.888888888888893</v>
      </c>
      <c r="H16" s="72">
        <v>61.111111111111114</v>
      </c>
      <c r="I16" s="72">
        <v>38.888888888888893</v>
      </c>
      <c r="J16" s="72">
        <v>66.666666666666657</v>
      </c>
      <c r="K16" s="72">
        <v>50</v>
      </c>
      <c r="L16" s="72">
        <v>50</v>
      </c>
      <c r="M16" s="72">
        <v>0</v>
      </c>
      <c r="N16" s="72"/>
    </row>
    <row r="17" spans="1:15">
      <c r="A17" s="69">
        <v>40603</v>
      </c>
      <c r="B17" s="72">
        <v>26.315789473684209</v>
      </c>
      <c r="C17" s="72">
        <v>36.84210526315789</v>
      </c>
      <c r="D17" s="72">
        <v>36.84210526315789</v>
      </c>
      <c r="E17" s="72">
        <v>10.526315789473683</v>
      </c>
      <c r="F17" s="72">
        <v>6.25</v>
      </c>
      <c r="G17" s="72">
        <v>25</v>
      </c>
      <c r="H17" s="72">
        <v>12.5</v>
      </c>
      <c r="I17" s="72">
        <v>-6.25</v>
      </c>
      <c r="J17" s="72">
        <v>42.857142857142854</v>
      </c>
      <c r="K17" s="72">
        <v>28.571428571428569</v>
      </c>
      <c r="L17" s="72">
        <v>-14.285714285714285</v>
      </c>
      <c r="M17" s="72">
        <v>-42.857142857142854</v>
      </c>
      <c r="N17" s="72"/>
    </row>
    <row r="18" spans="1:15">
      <c r="A18" s="69">
        <v>40695</v>
      </c>
      <c r="B18" s="72">
        <v>27.777777777777779</v>
      </c>
      <c r="C18" s="72">
        <v>55.555555555555557</v>
      </c>
      <c r="D18" s="72">
        <v>61.111111111111114</v>
      </c>
      <c r="E18" s="72">
        <v>27.777777777777779</v>
      </c>
      <c r="F18" s="72">
        <v>37.5</v>
      </c>
      <c r="G18" s="72">
        <v>43.75</v>
      </c>
      <c r="H18" s="72">
        <v>56.25</v>
      </c>
      <c r="I18" s="72">
        <v>31.25</v>
      </c>
      <c r="J18" s="72">
        <v>66.666666666666657</v>
      </c>
      <c r="K18" s="72">
        <v>33.333333333333329</v>
      </c>
      <c r="L18" s="72">
        <v>16.666666666666664</v>
      </c>
      <c r="M18" s="72">
        <v>0</v>
      </c>
      <c r="N18" s="72"/>
    </row>
    <row r="19" spans="1:15">
      <c r="A19" s="69">
        <v>40787</v>
      </c>
      <c r="B19" s="72">
        <v>23.809523809523807</v>
      </c>
      <c r="C19" s="72">
        <v>47.619047619047613</v>
      </c>
      <c r="D19" s="72">
        <v>42.857142857142854</v>
      </c>
      <c r="E19" s="72">
        <v>47.619047619047613</v>
      </c>
      <c r="F19" s="72">
        <v>28.571428571428569</v>
      </c>
      <c r="G19" s="72">
        <v>50</v>
      </c>
      <c r="H19" s="72">
        <v>57.142857142857139</v>
      </c>
      <c r="I19" s="72">
        <v>14.285714285714285</v>
      </c>
      <c r="J19" s="72">
        <v>50</v>
      </c>
      <c r="K19" s="72">
        <v>66.666666666666657</v>
      </c>
      <c r="L19" s="72">
        <v>66.666666666666657</v>
      </c>
      <c r="M19" s="72">
        <v>-16.666666666666664</v>
      </c>
      <c r="N19" s="72"/>
    </row>
    <row r="20" spans="1:15">
      <c r="A20" s="69">
        <v>40878</v>
      </c>
      <c r="B20" s="72">
        <v>19.047619047619047</v>
      </c>
      <c r="C20" s="72">
        <v>14.285714285714285</v>
      </c>
      <c r="D20" s="72">
        <v>19.047619047619047</v>
      </c>
      <c r="E20" s="72">
        <v>14.285714285714285</v>
      </c>
      <c r="F20" s="72">
        <v>21.428571428571427</v>
      </c>
      <c r="G20" s="72">
        <v>42.857142857142854</v>
      </c>
      <c r="H20" s="72">
        <v>42.857142857142854</v>
      </c>
      <c r="I20" s="72">
        <v>28.571428571428569</v>
      </c>
      <c r="J20" s="72">
        <v>50</v>
      </c>
      <c r="K20" s="72">
        <v>50</v>
      </c>
      <c r="L20" s="72">
        <v>50</v>
      </c>
      <c r="M20" s="72">
        <v>0</v>
      </c>
      <c r="N20" s="72"/>
    </row>
    <row r="21" spans="1:15">
      <c r="A21" s="69">
        <v>40969</v>
      </c>
      <c r="B21" s="72">
        <v>4.7619047619047619</v>
      </c>
      <c r="C21" s="72">
        <v>14.285714285714285</v>
      </c>
      <c r="D21" s="72">
        <v>14.285714285714285</v>
      </c>
      <c r="E21" s="72">
        <v>14.285714285714285</v>
      </c>
      <c r="F21" s="72">
        <v>6.666666666666667</v>
      </c>
      <c r="G21" s="72">
        <v>13.333333333333334</v>
      </c>
      <c r="H21" s="72">
        <v>46.666666666666664</v>
      </c>
      <c r="I21" s="72">
        <v>40</v>
      </c>
      <c r="J21" s="72">
        <v>33.333333333333329</v>
      </c>
      <c r="K21" s="72">
        <v>16.666666666666664</v>
      </c>
      <c r="L21" s="72">
        <v>-16.666666666666664</v>
      </c>
      <c r="M21" s="72">
        <v>-50</v>
      </c>
      <c r="N21" s="72"/>
    </row>
    <row r="22" spans="1:15">
      <c r="A22" s="69">
        <v>41061</v>
      </c>
      <c r="B22" s="72">
        <v>-5</v>
      </c>
      <c r="C22" s="72">
        <v>0</v>
      </c>
      <c r="D22" s="72">
        <v>-10</v>
      </c>
      <c r="E22" s="72">
        <v>0</v>
      </c>
      <c r="F22" s="72">
        <v>6.666666666666667</v>
      </c>
      <c r="G22" s="72">
        <v>13.333333333333334</v>
      </c>
      <c r="H22" s="72">
        <v>46.666666666666664</v>
      </c>
      <c r="I22" s="72">
        <v>40</v>
      </c>
      <c r="J22" s="72">
        <v>33.333333333333329</v>
      </c>
      <c r="K22" s="72">
        <v>16.666666666666664</v>
      </c>
      <c r="L22" s="72">
        <v>-16.666666666666664</v>
      </c>
      <c r="M22" s="72">
        <v>-50</v>
      </c>
      <c r="N22" s="72"/>
    </row>
    <row r="23" spans="1:15">
      <c r="A23" s="69">
        <v>41153</v>
      </c>
      <c r="B23" s="72">
        <v>-14.000000000000002</v>
      </c>
      <c r="C23" s="72">
        <v>18</v>
      </c>
      <c r="D23" s="72">
        <v>9</v>
      </c>
      <c r="E23" s="72">
        <v>-9</v>
      </c>
      <c r="F23" s="72">
        <v>15</v>
      </c>
      <c r="G23" s="72">
        <v>8</v>
      </c>
      <c r="H23" s="72">
        <v>8</v>
      </c>
      <c r="I23" s="72">
        <v>0</v>
      </c>
      <c r="J23" s="72">
        <v>-17</v>
      </c>
      <c r="K23" s="72">
        <v>0</v>
      </c>
      <c r="L23" s="72">
        <v>-17</v>
      </c>
      <c r="M23" s="72">
        <v>0</v>
      </c>
      <c r="N23" s="72"/>
    </row>
    <row r="24" spans="1:15">
      <c r="A24" s="69">
        <v>41244</v>
      </c>
      <c r="B24" s="72">
        <v>8.3333333333333321</v>
      </c>
      <c r="C24" s="72">
        <v>12.5</v>
      </c>
      <c r="D24" s="72">
        <v>29.166666666666668</v>
      </c>
      <c r="E24" s="72">
        <v>8.3333333333333321</v>
      </c>
      <c r="F24" s="72">
        <v>0</v>
      </c>
      <c r="G24" s="72">
        <v>-6.666666666666667</v>
      </c>
      <c r="H24" s="72">
        <v>13.333333333333334</v>
      </c>
      <c r="I24" s="72">
        <v>0</v>
      </c>
      <c r="J24" s="72">
        <v>42.857142857142854</v>
      </c>
      <c r="K24" s="72">
        <v>28.571428571428569</v>
      </c>
      <c r="L24" s="72">
        <v>42.857142857142854</v>
      </c>
      <c r="M24" s="72">
        <v>14.285714285714285</v>
      </c>
      <c r="N24" s="72"/>
    </row>
    <row r="25" spans="1:15">
      <c r="A25" s="69">
        <v>41334</v>
      </c>
      <c r="B25" s="72">
        <v>-18.181818181818183</v>
      </c>
      <c r="C25" s="72">
        <v>-27.27272727272727</v>
      </c>
      <c r="D25" s="72">
        <v>-31.818181818181817</v>
      </c>
      <c r="E25" s="72">
        <v>-40.909090909090914</v>
      </c>
      <c r="F25" s="72">
        <v>-18.75</v>
      </c>
      <c r="G25" s="72">
        <v>-25</v>
      </c>
      <c r="H25" s="72">
        <v>-18.75</v>
      </c>
      <c r="I25" s="72">
        <v>-25</v>
      </c>
      <c r="J25" s="72">
        <v>-42.857142857142854</v>
      </c>
      <c r="K25" s="72">
        <v>-42.857142857142854</v>
      </c>
      <c r="L25" s="72">
        <v>-42.857142857142854</v>
      </c>
      <c r="M25" s="72">
        <v>-28.571428571428569</v>
      </c>
      <c r="N25" s="72"/>
    </row>
    <row r="26" spans="1:15">
      <c r="A26" s="69">
        <v>41426</v>
      </c>
      <c r="B26" s="72">
        <v>0</v>
      </c>
      <c r="C26" s="72">
        <v>10.526315789473683</v>
      </c>
      <c r="D26" s="72">
        <v>5.2631578947368416</v>
      </c>
      <c r="E26" s="72">
        <v>5.2631578947368416</v>
      </c>
      <c r="F26" s="72">
        <v>-6.666666666666667</v>
      </c>
      <c r="G26" s="72">
        <v>-20</v>
      </c>
      <c r="H26" s="72">
        <v>-33.333333333333329</v>
      </c>
      <c r="I26" s="72">
        <v>-13.333333333333334</v>
      </c>
      <c r="J26" s="72">
        <v>-42.857142857142854</v>
      </c>
      <c r="K26" s="72">
        <v>-28.571428571428569</v>
      </c>
      <c r="L26" s="72">
        <v>-28.571428571428569</v>
      </c>
      <c r="M26" s="72">
        <v>-57.142857142857139</v>
      </c>
      <c r="N26" s="72"/>
    </row>
    <row r="27" spans="1:15">
      <c r="A27" s="69">
        <v>41518</v>
      </c>
      <c r="B27" s="72">
        <v>0</v>
      </c>
      <c r="C27" s="72">
        <v>4.7619047619047619</v>
      </c>
      <c r="D27" s="72">
        <v>23.809523809523807</v>
      </c>
      <c r="E27" s="72">
        <v>9.5238095238095237</v>
      </c>
      <c r="F27" s="72">
        <v>-17.647058823529413</v>
      </c>
      <c r="G27" s="72">
        <v>-23.52941176470588</v>
      </c>
      <c r="H27" s="72">
        <v>-17.647058823529413</v>
      </c>
      <c r="I27" s="72">
        <v>-17.647058823529413</v>
      </c>
      <c r="J27" s="72">
        <v>0</v>
      </c>
      <c r="K27" s="72">
        <v>0</v>
      </c>
      <c r="L27" s="72">
        <v>-14.285714285714285</v>
      </c>
      <c r="M27" s="72">
        <v>-28.571428571428569</v>
      </c>
      <c r="N27" s="72"/>
    </row>
    <row r="28" spans="1:15">
      <c r="A28" s="69">
        <v>41609</v>
      </c>
      <c r="B28" s="72">
        <v>16.666666666666664</v>
      </c>
      <c r="C28" s="72">
        <v>16.666666666666664</v>
      </c>
      <c r="D28" s="72">
        <v>38.888888888888893</v>
      </c>
      <c r="E28" s="72">
        <v>11.111111111111111</v>
      </c>
      <c r="F28" s="72">
        <v>28.571428571428569</v>
      </c>
      <c r="G28" s="72">
        <v>57.142857142857139</v>
      </c>
      <c r="H28" s="72">
        <v>42.857142857142854</v>
      </c>
      <c r="I28" s="72">
        <v>7.1428571428571423</v>
      </c>
      <c r="J28" s="72">
        <v>14.285714285714285</v>
      </c>
      <c r="K28" s="72">
        <v>0</v>
      </c>
      <c r="L28" s="72">
        <v>0</v>
      </c>
      <c r="M28" s="72">
        <v>-28.571428571428569</v>
      </c>
      <c r="N28" s="72"/>
    </row>
    <row r="29" spans="1:15">
      <c r="A29" s="69">
        <v>41699</v>
      </c>
      <c r="B29" s="72">
        <v>-21.052631578947366</v>
      </c>
      <c r="C29" s="72">
        <v>0</v>
      </c>
      <c r="D29" s="72">
        <v>-15.789473684210526</v>
      </c>
      <c r="E29" s="72">
        <v>-15.789473684210526</v>
      </c>
      <c r="F29" s="72">
        <v>0</v>
      </c>
      <c r="G29" s="72">
        <v>0</v>
      </c>
      <c r="H29" s="72">
        <v>-10</v>
      </c>
      <c r="I29" s="72">
        <v>-30</v>
      </c>
      <c r="J29" s="72">
        <v>16.666666666666664</v>
      </c>
      <c r="K29" s="72">
        <v>0</v>
      </c>
      <c r="L29" s="72">
        <v>-33.333333333333329</v>
      </c>
      <c r="M29" s="72">
        <v>-66.666666666666657</v>
      </c>
      <c r="N29" s="72"/>
      <c r="O29" s="59"/>
    </row>
    <row r="30" spans="1:15">
      <c r="A30" s="69">
        <v>41791</v>
      </c>
      <c r="B30" s="72">
        <v>-5.5555555555555554</v>
      </c>
      <c r="C30" s="72">
        <v>5.5555555555555554</v>
      </c>
      <c r="D30" s="72">
        <v>11.111111111111111</v>
      </c>
      <c r="E30" s="72">
        <v>11.111111111111111</v>
      </c>
      <c r="F30" s="72">
        <v>-18.181818181818183</v>
      </c>
      <c r="G30" s="72">
        <v>18.181818181818183</v>
      </c>
      <c r="H30" s="72">
        <v>54.54545454545454</v>
      </c>
      <c r="I30" s="72">
        <v>36.363636363636367</v>
      </c>
      <c r="J30" s="72">
        <v>0</v>
      </c>
      <c r="K30" s="72">
        <v>0</v>
      </c>
      <c r="L30" s="72">
        <v>-20</v>
      </c>
      <c r="M30" s="72">
        <v>-20</v>
      </c>
      <c r="N30" s="72"/>
      <c r="O30" s="59"/>
    </row>
    <row r="31" spans="1:15">
      <c r="A31" s="69">
        <v>41883</v>
      </c>
      <c r="B31" s="72">
        <v>0</v>
      </c>
      <c r="C31" s="72">
        <v>25</v>
      </c>
      <c r="D31" s="72">
        <v>25</v>
      </c>
      <c r="E31" s="72">
        <v>12.5</v>
      </c>
      <c r="F31" s="72">
        <v>7.1428571428571423</v>
      </c>
      <c r="G31" s="72">
        <v>14.285714285714285</v>
      </c>
      <c r="H31" s="72">
        <v>35.714285714285715</v>
      </c>
      <c r="I31" s="72">
        <v>14.285714285714285</v>
      </c>
      <c r="J31" s="72">
        <v>-50</v>
      </c>
      <c r="K31" s="72">
        <v>-25</v>
      </c>
      <c r="L31" s="72">
        <v>-25</v>
      </c>
      <c r="M31" s="72">
        <v>-75</v>
      </c>
      <c r="N31" s="72"/>
    </row>
    <row r="32" spans="1:15">
      <c r="A32" s="69">
        <v>41974</v>
      </c>
      <c r="B32" s="72">
        <v>23.076923076923077</v>
      </c>
      <c r="C32" s="72">
        <v>15.384615384615385</v>
      </c>
      <c r="D32" s="72">
        <v>15.384615384615385</v>
      </c>
      <c r="E32" s="72">
        <v>38.461538461538467</v>
      </c>
      <c r="F32" s="72">
        <v>-11.111111111111111</v>
      </c>
      <c r="G32" s="72">
        <v>-11.111111111111111</v>
      </c>
      <c r="H32" s="72">
        <v>-11.111111111111111</v>
      </c>
      <c r="I32" s="72">
        <v>-11.111111111111111</v>
      </c>
      <c r="J32" s="72">
        <v>-25</v>
      </c>
      <c r="K32" s="72">
        <v>-75</v>
      </c>
      <c r="L32" s="72">
        <v>-75</v>
      </c>
      <c r="M32" s="72">
        <v>-75</v>
      </c>
      <c r="N32" s="72"/>
    </row>
    <row r="33" spans="1:19">
      <c r="A33" s="69">
        <v>42064</v>
      </c>
      <c r="B33" s="72">
        <v>6.666666666666667</v>
      </c>
      <c r="C33" s="72">
        <v>20</v>
      </c>
      <c r="D33" s="72">
        <v>13.333333333333334</v>
      </c>
      <c r="E33" s="72">
        <v>33.333333333333329</v>
      </c>
      <c r="F33" s="72">
        <v>0</v>
      </c>
      <c r="G33" s="72">
        <v>-11.111111111111111</v>
      </c>
      <c r="H33" s="72">
        <v>-22.222222222222221</v>
      </c>
      <c r="I33" s="72">
        <v>-22.222222222222221</v>
      </c>
      <c r="J33" s="72">
        <v>25</v>
      </c>
      <c r="K33" s="72">
        <v>25</v>
      </c>
      <c r="L33" s="72">
        <v>0</v>
      </c>
      <c r="M33" s="72">
        <v>-75</v>
      </c>
      <c r="N33" s="72"/>
    </row>
    <row r="34" spans="1:19">
      <c r="A34" s="69">
        <v>42156</v>
      </c>
      <c r="B34" s="72">
        <v>-5.8823529411764701</v>
      </c>
      <c r="C34" s="72">
        <v>0</v>
      </c>
      <c r="D34" s="72">
        <v>5.8823529411764701</v>
      </c>
      <c r="E34" s="72">
        <v>11.76470588235294</v>
      </c>
      <c r="F34" s="72">
        <v>7.1428571428571423</v>
      </c>
      <c r="G34" s="72">
        <v>7.1428571428571423</v>
      </c>
      <c r="H34" s="72">
        <v>-7.1428571428571423</v>
      </c>
      <c r="I34" s="72">
        <v>-28.571428571428569</v>
      </c>
      <c r="J34" s="72">
        <v>-40</v>
      </c>
      <c r="K34" s="72">
        <v>-60</v>
      </c>
      <c r="L34" s="72">
        <v>-40</v>
      </c>
      <c r="M34" s="72">
        <v>-60</v>
      </c>
      <c r="N34" s="72"/>
    </row>
    <row r="35" spans="1:19">
      <c r="A35" s="69">
        <v>42248</v>
      </c>
      <c r="B35" s="72">
        <v>0</v>
      </c>
      <c r="C35" s="72">
        <v>21.428571428571427</v>
      </c>
      <c r="D35" s="72">
        <v>14.285714285714285</v>
      </c>
      <c r="E35" s="72">
        <v>28.571428571428569</v>
      </c>
      <c r="F35" s="72">
        <v>7.6923076923076925</v>
      </c>
      <c r="G35" s="72">
        <v>-7.6923076923076925</v>
      </c>
      <c r="H35" s="72">
        <v>-7.6923076923076925</v>
      </c>
      <c r="I35" s="72">
        <v>7.6923076923076925</v>
      </c>
      <c r="J35" s="72">
        <v>0</v>
      </c>
      <c r="K35" s="72">
        <v>-20</v>
      </c>
      <c r="L35" s="72">
        <v>0</v>
      </c>
      <c r="M35" s="72">
        <v>-40</v>
      </c>
      <c r="N35" s="72"/>
    </row>
    <row r="36" spans="1:19" ht="15">
      <c r="A36" s="69">
        <v>42339</v>
      </c>
      <c r="B36" s="72">
        <v>0</v>
      </c>
      <c r="C36" s="72">
        <v>13.333333333333334</v>
      </c>
      <c r="D36" s="72">
        <v>20</v>
      </c>
      <c r="E36" s="72">
        <v>53.333333333333336</v>
      </c>
      <c r="F36" s="72">
        <v>9.0909090909090917</v>
      </c>
      <c r="G36" s="72">
        <v>18.181818181818183</v>
      </c>
      <c r="H36" s="72">
        <v>0</v>
      </c>
      <c r="I36" s="72">
        <v>9.0909090909090917</v>
      </c>
      <c r="J36" s="72">
        <v>0</v>
      </c>
      <c r="K36" s="72">
        <v>40</v>
      </c>
      <c r="L36" s="72">
        <v>-20</v>
      </c>
      <c r="M36" s="72">
        <v>-40</v>
      </c>
      <c r="N36" s="72"/>
      <c r="S36" s="2" t="s">
        <v>29</v>
      </c>
    </row>
    <row r="37" spans="1:19">
      <c r="A37" s="69">
        <v>42430</v>
      </c>
      <c r="B37" s="72">
        <v>-31.25</v>
      </c>
      <c r="C37" s="72">
        <v>-18.75</v>
      </c>
      <c r="D37" s="72">
        <v>-25</v>
      </c>
      <c r="E37" s="72">
        <v>-25</v>
      </c>
      <c r="F37" s="72">
        <v>-11.111111111111111</v>
      </c>
      <c r="G37" s="72">
        <v>-33.333333333333329</v>
      </c>
      <c r="H37" s="72">
        <v>-33.333333333333329</v>
      </c>
      <c r="I37" s="72">
        <v>-22.222222222222221</v>
      </c>
      <c r="J37" s="72">
        <v>-40</v>
      </c>
      <c r="K37" s="72">
        <v>-60</v>
      </c>
      <c r="L37" s="72">
        <v>-40</v>
      </c>
      <c r="M37" s="72">
        <v>-60</v>
      </c>
      <c r="N37" s="72"/>
    </row>
    <row r="38" spans="1:19">
      <c r="A38" s="69">
        <v>42522</v>
      </c>
      <c r="B38" s="72">
        <v>5.5555555555555554</v>
      </c>
      <c r="C38" s="72">
        <v>11.111111111111111</v>
      </c>
      <c r="D38" s="72">
        <v>-11.111111111111111</v>
      </c>
      <c r="E38" s="72">
        <v>-16.666666666666664</v>
      </c>
      <c r="F38" s="72">
        <v>-10</v>
      </c>
      <c r="G38" s="72">
        <v>-10</v>
      </c>
      <c r="H38" s="72">
        <v>0</v>
      </c>
      <c r="I38" s="72">
        <v>-10</v>
      </c>
      <c r="J38" s="72">
        <v>0</v>
      </c>
      <c r="K38" s="72">
        <v>0</v>
      </c>
      <c r="L38" s="72">
        <v>0</v>
      </c>
      <c r="M38" s="72">
        <v>-40</v>
      </c>
      <c r="N38" s="72"/>
    </row>
    <row r="39" spans="1:19">
      <c r="A39" s="69">
        <v>42614</v>
      </c>
      <c r="B39" s="72">
        <v>-6.666666666666667</v>
      </c>
      <c r="C39" s="72">
        <v>-6.666666666666667</v>
      </c>
      <c r="D39" s="72">
        <v>-20</v>
      </c>
      <c r="E39" s="72">
        <v>-33.333333333333329</v>
      </c>
      <c r="F39" s="72">
        <v>-25</v>
      </c>
      <c r="G39" s="72">
        <v>-37.5</v>
      </c>
      <c r="H39" s="72">
        <v>-37.5</v>
      </c>
      <c r="I39" s="72">
        <v>-50</v>
      </c>
      <c r="J39" s="72">
        <v>-25</v>
      </c>
      <c r="K39" s="72">
        <v>-25</v>
      </c>
      <c r="L39" s="72">
        <v>-25</v>
      </c>
      <c r="M39" s="72">
        <v>-50</v>
      </c>
      <c r="N39" s="72"/>
    </row>
    <row r="40" spans="1:19">
      <c r="A40" s="69">
        <v>42705</v>
      </c>
      <c r="B40" s="72">
        <v>20</v>
      </c>
      <c r="C40" s="72">
        <v>13.333333333333334</v>
      </c>
      <c r="D40" s="72">
        <v>13.333333333333334</v>
      </c>
      <c r="E40" s="72">
        <v>-13.333333333333334</v>
      </c>
      <c r="F40" s="72">
        <v>10</v>
      </c>
      <c r="G40" s="72">
        <v>20</v>
      </c>
      <c r="H40" s="72">
        <v>0</v>
      </c>
      <c r="I40" s="72">
        <v>-20</v>
      </c>
      <c r="J40" s="72">
        <v>-40</v>
      </c>
      <c r="K40" s="72">
        <v>-60</v>
      </c>
      <c r="L40" s="72">
        <v>-60</v>
      </c>
      <c r="M40" s="72">
        <v>-40</v>
      </c>
      <c r="N40" s="72"/>
    </row>
    <row r="41" spans="1:19">
      <c r="A41" s="69">
        <v>42795</v>
      </c>
      <c r="B41" s="72">
        <v>-6.666666666666667</v>
      </c>
      <c r="C41" s="72">
        <v>-46.666666666666664</v>
      </c>
      <c r="D41" s="72">
        <v>-20</v>
      </c>
      <c r="E41" s="72">
        <v>-33.333333333333329</v>
      </c>
      <c r="F41" s="72">
        <v>-10</v>
      </c>
      <c r="G41" s="72">
        <v>-10</v>
      </c>
      <c r="H41" s="72">
        <v>-20</v>
      </c>
      <c r="I41" s="72">
        <v>-30</v>
      </c>
      <c r="J41" s="72">
        <v>0</v>
      </c>
      <c r="K41" s="72">
        <v>-60</v>
      </c>
      <c r="L41" s="72">
        <v>-60</v>
      </c>
      <c r="M41" s="72">
        <v>-60</v>
      </c>
      <c r="N41" s="72"/>
    </row>
    <row r="42" spans="1:19">
      <c r="A42" s="69">
        <v>42887</v>
      </c>
      <c r="B42" s="72">
        <v>-23.52941176470588</v>
      </c>
      <c r="C42" s="72">
        <v>-5.8823529411764701</v>
      </c>
      <c r="D42" s="72">
        <v>5.8823529411764701</v>
      </c>
      <c r="E42" s="72">
        <v>-11.76470588235294</v>
      </c>
      <c r="F42" s="72">
        <v>-10</v>
      </c>
      <c r="G42" s="72">
        <v>-20</v>
      </c>
      <c r="H42" s="72">
        <v>-50</v>
      </c>
      <c r="I42" s="72">
        <v>-60</v>
      </c>
      <c r="J42" s="72">
        <v>40</v>
      </c>
      <c r="K42" s="72">
        <v>20</v>
      </c>
      <c r="L42" s="72">
        <v>20</v>
      </c>
      <c r="M42" s="72">
        <v>-20</v>
      </c>
      <c r="N42" s="72"/>
    </row>
    <row r="43" spans="1:19">
      <c r="A43" s="69">
        <v>42979</v>
      </c>
      <c r="B43" s="72">
        <v>0</v>
      </c>
      <c r="C43" s="72">
        <v>-29.411764705882355</v>
      </c>
      <c r="D43" s="72">
        <v>-23.52941176470588</v>
      </c>
      <c r="E43" s="72">
        <v>-35.294117647058826</v>
      </c>
      <c r="F43" s="72">
        <v>0</v>
      </c>
      <c r="G43" s="72">
        <v>11.111111111111111</v>
      </c>
      <c r="H43" s="72">
        <v>-11.111111111111111</v>
      </c>
      <c r="I43" s="72">
        <v>11.111111111111111</v>
      </c>
      <c r="J43" s="72">
        <v>-66.666666666666657</v>
      </c>
      <c r="K43" s="72">
        <v>-66.666666666666657</v>
      </c>
      <c r="L43" s="72">
        <v>-33.333333333333329</v>
      </c>
      <c r="M43" s="72">
        <v>-100</v>
      </c>
      <c r="N43" s="72"/>
    </row>
    <row r="44" spans="1:19">
      <c r="A44" s="69">
        <v>43070</v>
      </c>
      <c r="B44" s="72">
        <v>0</v>
      </c>
      <c r="C44" s="72">
        <v>-18.181818181818183</v>
      </c>
      <c r="D44" s="72">
        <v>-36.363636363636367</v>
      </c>
      <c r="E44" s="72">
        <v>-18.181818181818183</v>
      </c>
      <c r="F44" s="72">
        <v>-14.285714285714285</v>
      </c>
      <c r="G44" s="72">
        <v>0</v>
      </c>
      <c r="H44" s="72">
        <v>0</v>
      </c>
      <c r="I44" s="72">
        <v>-14.285714285714285</v>
      </c>
      <c r="J44" s="72">
        <v>-50</v>
      </c>
      <c r="K44" s="72">
        <v>-50</v>
      </c>
      <c r="L44" s="72">
        <v>-50</v>
      </c>
      <c r="M44" s="72">
        <v>-75</v>
      </c>
      <c r="N44" s="72"/>
    </row>
    <row r="45" spans="1:19">
      <c r="A45" s="69">
        <v>43160</v>
      </c>
      <c r="B45" s="72">
        <v>-12.5</v>
      </c>
      <c r="C45" s="72">
        <v>-25</v>
      </c>
      <c r="D45" s="72">
        <v>-18.75</v>
      </c>
      <c r="E45" s="72">
        <v>-25</v>
      </c>
      <c r="F45" s="72">
        <v>11.111111111111111</v>
      </c>
      <c r="G45" s="72">
        <v>-11.111111111111111</v>
      </c>
      <c r="H45" s="72">
        <v>-11.111111111111111</v>
      </c>
      <c r="I45" s="72">
        <v>0</v>
      </c>
      <c r="J45" s="72">
        <v>-75</v>
      </c>
      <c r="K45" s="72">
        <v>-50</v>
      </c>
      <c r="L45" s="72">
        <v>-50</v>
      </c>
      <c r="M45" s="72">
        <v>-75</v>
      </c>
      <c r="N45" s="72"/>
    </row>
    <row r="46" spans="1:19">
      <c r="A46" s="69">
        <v>43252</v>
      </c>
      <c r="B46" s="72">
        <v>-27.27272727272727</v>
      </c>
      <c r="C46" s="72">
        <v>0</v>
      </c>
      <c r="D46" s="72">
        <v>0</v>
      </c>
      <c r="E46" s="72">
        <v>0</v>
      </c>
      <c r="F46" s="72">
        <v>25</v>
      </c>
      <c r="G46" s="72">
        <v>0</v>
      </c>
      <c r="H46" s="72">
        <v>0</v>
      </c>
      <c r="I46" s="72">
        <v>-12.5</v>
      </c>
      <c r="J46" s="72">
        <v>-75</v>
      </c>
      <c r="K46" s="72">
        <v>-75</v>
      </c>
      <c r="L46" s="72">
        <v>-50</v>
      </c>
      <c r="M46" s="72">
        <v>-75</v>
      </c>
      <c r="N46" s="72"/>
    </row>
    <row r="47" spans="1:19">
      <c r="A47" s="69">
        <v>43344</v>
      </c>
      <c r="B47" s="72">
        <v>7.6923076923076925</v>
      </c>
      <c r="C47" s="72">
        <v>-7.6923076923076925</v>
      </c>
      <c r="D47" s="72">
        <v>-15.384615384615385</v>
      </c>
      <c r="E47" s="72">
        <v>0</v>
      </c>
      <c r="F47" s="72">
        <v>0</v>
      </c>
      <c r="G47" s="72">
        <v>0</v>
      </c>
      <c r="H47" s="72">
        <v>-11.111111111111111</v>
      </c>
      <c r="I47" s="72">
        <v>11.111111111111111</v>
      </c>
      <c r="J47" s="72">
        <v>0</v>
      </c>
      <c r="K47" s="72">
        <v>0</v>
      </c>
      <c r="L47" s="72">
        <v>0</v>
      </c>
      <c r="M47" s="72">
        <v>-25</v>
      </c>
      <c r="N47" s="72"/>
    </row>
    <row r="48" spans="1:19">
      <c r="A48" s="69">
        <v>43435</v>
      </c>
      <c r="B48" s="72">
        <v>6.25</v>
      </c>
      <c r="C48" s="72">
        <v>0</v>
      </c>
      <c r="D48" s="72">
        <v>12.5</v>
      </c>
      <c r="E48" s="72">
        <v>25</v>
      </c>
      <c r="F48" s="72">
        <v>0</v>
      </c>
      <c r="G48" s="72">
        <v>-12.5</v>
      </c>
      <c r="H48" s="72">
        <v>0</v>
      </c>
      <c r="I48" s="72">
        <v>12.5</v>
      </c>
      <c r="J48" s="72">
        <v>0</v>
      </c>
      <c r="K48" s="72">
        <v>-25</v>
      </c>
      <c r="L48" s="72">
        <v>-25</v>
      </c>
      <c r="M48" s="72">
        <v>-50</v>
      </c>
      <c r="N48" s="72"/>
    </row>
    <row r="49" spans="1:17">
      <c r="A49" s="69">
        <v>43525</v>
      </c>
      <c r="B49" s="72">
        <v>-12.5</v>
      </c>
      <c r="C49" s="72">
        <v>18.75</v>
      </c>
      <c r="D49" s="72">
        <v>6.25</v>
      </c>
      <c r="E49" s="72">
        <v>12.5</v>
      </c>
      <c r="F49" s="72">
        <v>12.5</v>
      </c>
      <c r="G49" s="72">
        <v>0</v>
      </c>
      <c r="H49" s="72">
        <v>0</v>
      </c>
      <c r="I49" s="72">
        <v>-12.5</v>
      </c>
      <c r="J49" s="72">
        <v>60</v>
      </c>
      <c r="K49" s="72">
        <v>40</v>
      </c>
      <c r="L49" s="72">
        <v>20</v>
      </c>
      <c r="M49" s="72">
        <v>-20</v>
      </c>
      <c r="N49" s="72"/>
    </row>
    <row r="50" spans="1:17">
      <c r="A50" s="69">
        <v>43617</v>
      </c>
      <c r="B50" s="72">
        <v>-13.333333333333334</v>
      </c>
      <c r="C50" s="72">
        <v>20</v>
      </c>
      <c r="D50" s="72">
        <v>46.666666666666664</v>
      </c>
      <c r="E50" s="72">
        <v>40</v>
      </c>
      <c r="F50" s="72">
        <v>0</v>
      </c>
      <c r="G50" s="72">
        <v>0</v>
      </c>
      <c r="H50" s="72">
        <v>28.571428571428569</v>
      </c>
      <c r="I50" s="72">
        <v>28.571428571428569</v>
      </c>
      <c r="J50" s="72">
        <v>40</v>
      </c>
      <c r="K50" s="72">
        <v>20</v>
      </c>
      <c r="L50" s="72">
        <v>0</v>
      </c>
      <c r="M50" s="72">
        <v>-60</v>
      </c>
      <c r="N50" s="72"/>
    </row>
    <row r="51" spans="1:17">
      <c r="A51" s="69">
        <v>43709</v>
      </c>
      <c r="B51" s="72">
        <v>-7.1428571428571423</v>
      </c>
      <c r="C51" s="72">
        <v>21.428571428571427</v>
      </c>
      <c r="D51" s="72">
        <v>57.142857142857139</v>
      </c>
      <c r="E51" s="72">
        <v>50</v>
      </c>
      <c r="F51" s="72">
        <v>0</v>
      </c>
      <c r="G51" s="72">
        <v>12.5</v>
      </c>
      <c r="H51" s="72">
        <v>12.5</v>
      </c>
      <c r="I51" s="72">
        <v>0</v>
      </c>
      <c r="J51" s="72">
        <v>40</v>
      </c>
      <c r="K51" s="72">
        <v>40</v>
      </c>
      <c r="L51" s="72">
        <v>-20</v>
      </c>
      <c r="M51" s="72">
        <v>-80</v>
      </c>
      <c r="N51" s="72"/>
    </row>
    <row r="52" spans="1:17">
      <c r="A52" s="45">
        <v>43800</v>
      </c>
      <c r="B52" s="72">
        <v>0</v>
      </c>
      <c r="C52" s="72">
        <v>8.3333333333333304</v>
      </c>
      <c r="D52" s="72">
        <v>-8.3333333333333304</v>
      </c>
      <c r="E52" s="72">
        <v>-16.6666666666667</v>
      </c>
      <c r="F52" s="72">
        <v>0</v>
      </c>
      <c r="G52" s="72">
        <v>0</v>
      </c>
      <c r="H52" s="72">
        <v>0</v>
      </c>
      <c r="I52" s="72">
        <v>-16.6666666666667</v>
      </c>
      <c r="J52" s="72">
        <v>-25</v>
      </c>
      <c r="K52" s="72">
        <v>-25</v>
      </c>
      <c r="L52" s="72">
        <v>-50</v>
      </c>
      <c r="M52" s="72">
        <v>-50</v>
      </c>
      <c r="N52" s="72"/>
    </row>
    <row r="53" spans="1:17">
      <c r="A53" s="45">
        <v>43891</v>
      </c>
      <c r="B53" s="72">
        <v>40</v>
      </c>
      <c r="C53" s="72">
        <v>6.6666666666666696</v>
      </c>
      <c r="D53" s="72">
        <v>26.6666666666667</v>
      </c>
      <c r="E53" s="72">
        <v>33.3333333333333</v>
      </c>
      <c r="F53" s="72">
        <v>-14.285714285714299</v>
      </c>
      <c r="G53" s="72">
        <v>14.285714285714299</v>
      </c>
      <c r="H53" s="72">
        <v>28.571428571428598</v>
      </c>
      <c r="I53" s="72">
        <v>14.285714285714299</v>
      </c>
      <c r="J53" s="72">
        <v>-100</v>
      </c>
      <c r="K53" s="72">
        <v>0</v>
      </c>
      <c r="L53" s="72">
        <v>0</v>
      </c>
      <c r="M53" s="72">
        <v>0</v>
      </c>
      <c r="N53" s="72"/>
    </row>
    <row r="54" spans="1:17" s="95" customFormat="1">
      <c r="A54" s="192">
        <v>43983</v>
      </c>
      <c r="B54" s="193">
        <v>-30</v>
      </c>
      <c r="C54" s="193">
        <v>-10</v>
      </c>
      <c r="D54" s="193">
        <v>0</v>
      </c>
      <c r="E54" s="193">
        <v>10</v>
      </c>
      <c r="F54" s="193">
        <v>-20</v>
      </c>
      <c r="G54" s="193">
        <v>-10</v>
      </c>
      <c r="H54" s="193">
        <v>-20</v>
      </c>
      <c r="I54" s="193">
        <v>-20</v>
      </c>
      <c r="J54" s="193">
        <v>-25</v>
      </c>
      <c r="K54" s="193">
        <v>-25</v>
      </c>
      <c r="L54" s="193">
        <v>0</v>
      </c>
      <c r="M54" s="193">
        <v>-25</v>
      </c>
      <c r="N54" s="193"/>
    </row>
    <row r="55" spans="1:17" s="95" customFormat="1">
      <c r="A55" s="192">
        <v>44075</v>
      </c>
      <c r="B55" s="193">
        <v>-45.454545454545496</v>
      </c>
      <c r="C55" s="193">
        <v>-54.545454545454497</v>
      </c>
      <c r="D55" s="193">
        <v>-54.545454545454497</v>
      </c>
      <c r="E55" s="193">
        <v>-45.454545454545496</v>
      </c>
      <c r="F55" s="193">
        <v>11.1111111111111</v>
      </c>
      <c r="G55" s="193">
        <v>-11.1111111111111</v>
      </c>
      <c r="H55" s="193">
        <v>-11.1111111111111</v>
      </c>
      <c r="I55" s="193">
        <v>-11.1111111111111</v>
      </c>
      <c r="J55" s="193">
        <v>-33.3333333333333</v>
      </c>
      <c r="K55" s="193">
        <v>0</v>
      </c>
      <c r="L55" s="193">
        <v>0</v>
      </c>
      <c r="M55" s="193">
        <v>0</v>
      </c>
      <c r="N55" s="193"/>
    </row>
    <row r="56" spans="1:17" s="95" customFormat="1">
      <c r="A56" s="192">
        <v>44166</v>
      </c>
      <c r="B56" s="193">
        <v>-7.6923076923076898</v>
      </c>
      <c r="C56" s="193">
        <v>-7.6923076923076898</v>
      </c>
      <c r="D56" s="193">
        <v>-23.076923076923102</v>
      </c>
      <c r="E56" s="193">
        <v>-23.076923076923102</v>
      </c>
      <c r="F56" s="193">
        <v>-12.5</v>
      </c>
      <c r="G56" s="193">
        <v>-12.5</v>
      </c>
      <c r="H56" s="193">
        <v>-12.5</v>
      </c>
      <c r="I56" s="193">
        <v>-12.5</v>
      </c>
      <c r="J56" s="193">
        <v>75</v>
      </c>
      <c r="K56" s="193">
        <v>50</v>
      </c>
      <c r="L56" s="193">
        <v>25</v>
      </c>
      <c r="M56" s="193">
        <v>-50</v>
      </c>
      <c r="N56" s="193"/>
    </row>
    <row r="57" spans="1:17">
      <c r="A57" s="69">
        <v>44256</v>
      </c>
      <c r="B57" s="72">
        <v>8.3333333333333304</v>
      </c>
      <c r="C57" s="72">
        <v>16.6666666666667</v>
      </c>
      <c r="D57" s="72">
        <v>16.6666666666667</v>
      </c>
      <c r="E57" s="72">
        <v>16.6666666666667</v>
      </c>
      <c r="F57" s="72">
        <v>28.571428571428598</v>
      </c>
      <c r="G57" s="72">
        <v>28.571428571428598</v>
      </c>
      <c r="H57" s="72">
        <v>28.571428571428598</v>
      </c>
      <c r="I57" s="72">
        <v>14.285714285714299</v>
      </c>
      <c r="J57" s="72">
        <v>25</v>
      </c>
      <c r="K57" s="72">
        <v>25</v>
      </c>
      <c r="L57" s="72">
        <v>25</v>
      </c>
      <c r="M57" s="72">
        <v>25</v>
      </c>
      <c r="N57" s="72"/>
      <c r="P57" s="14"/>
    </row>
    <row r="58" spans="1:17" ht="15">
      <c r="A58" s="69">
        <v>44348</v>
      </c>
      <c r="B58" s="72">
        <v>6.6666666666666696</v>
      </c>
      <c r="C58" s="72">
        <v>13.3333333333333</v>
      </c>
      <c r="D58" s="72">
        <v>46.6666666666667</v>
      </c>
      <c r="E58" s="72">
        <v>46.6666666666667</v>
      </c>
      <c r="F58" s="72">
        <v>-22.2222222222222</v>
      </c>
      <c r="G58" s="72">
        <v>-22.2222222222222</v>
      </c>
      <c r="H58" s="72">
        <v>-33.3333333333333</v>
      </c>
      <c r="I58" s="72">
        <v>-22.2222222222222</v>
      </c>
      <c r="J58" s="72">
        <v>0</v>
      </c>
      <c r="K58" s="72">
        <v>0</v>
      </c>
      <c r="L58" s="72">
        <v>0</v>
      </c>
      <c r="M58" s="72">
        <v>0</v>
      </c>
      <c r="N58" s="72"/>
      <c r="Q58" s="1" t="s">
        <v>330</v>
      </c>
    </row>
    <row r="59" spans="1:17">
      <c r="A59" s="69">
        <v>44440</v>
      </c>
      <c r="B59" s="72">
        <v>20</v>
      </c>
      <c r="C59" s="72">
        <v>45</v>
      </c>
      <c r="D59" s="72">
        <v>55.000000000000007</v>
      </c>
      <c r="E59" s="72">
        <v>45</v>
      </c>
      <c r="F59" s="72">
        <v>0</v>
      </c>
      <c r="G59" s="72">
        <v>22.2222222222222</v>
      </c>
      <c r="H59" s="72">
        <v>0</v>
      </c>
      <c r="I59" s="72">
        <v>0</v>
      </c>
      <c r="J59" s="72">
        <v>25</v>
      </c>
      <c r="K59" s="72">
        <v>25</v>
      </c>
      <c r="L59" s="72">
        <v>25</v>
      </c>
      <c r="M59" s="72">
        <v>25</v>
      </c>
      <c r="N59" s="72"/>
    </row>
    <row r="60" spans="1:17">
      <c r="A60" s="69">
        <v>44531</v>
      </c>
      <c r="B60" s="72">
        <v>17.647058823529399</v>
      </c>
      <c r="C60" s="72">
        <v>17.647058823529399</v>
      </c>
      <c r="D60" s="72">
        <v>29.411764705882398</v>
      </c>
      <c r="E60" s="72">
        <v>29.411764705882398</v>
      </c>
      <c r="F60" s="72">
        <v>14.285714285714299</v>
      </c>
      <c r="G60" s="72">
        <v>0</v>
      </c>
      <c r="H60" s="72">
        <v>28.571428571428598</v>
      </c>
      <c r="I60" s="72">
        <v>0</v>
      </c>
      <c r="J60" s="72">
        <v>40</v>
      </c>
      <c r="K60" s="72">
        <v>20</v>
      </c>
      <c r="L60" s="72">
        <v>0</v>
      </c>
      <c r="M60" s="72">
        <v>-20</v>
      </c>
      <c r="N60" s="72"/>
    </row>
    <row r="61" spans="1:17">
      <c r="A61" s="69">
        <v>44621</v>
      </c>
      <c r="B61" s="72">
        <v>12.5</v>
      </c>
      <c r="C61" s="72">
        <v>18.75</v>
      </c>
      <c r="D61" s="72">
        <v>43.75</v>
      </c>
      <c r="E61" s="72">
        <v>25</v>
      </c>
      <c r="F61" s="72">
        <v>16.6666666666667</v>
      </c>
      <c r="G61" s="72">
        <v>16.6666666666667</v>
      </c>
      <c r="H61" s="72">
        <v>33.3333333333333</v>
      </c>
      <c r="I61" s="72">
        <v>33.3333333333333</v>
      </c>
      <c r="J61" s="72">
        <v>25</v>
      </c>
      <c r="K61" s="72">
        <v>0</v>
      </c>
      <c r="L61" s="72">
        <v>0</v>
      </c>
      <c r="M61" s="72">
        <v>-25</v>
      </c>
      <c r="N61" s="72"/>
    </row>
    <row r="62" spans="1:17">
      <c r="A62" s="69">
        <v>44713</v>
      </c>
      <c r="B62" s="72">
        <v>13.3333333333333</v>
      </c>
      <c r="C62" s="72">
        <v>33.3333333333333</v>
      </c>
      <c r="D62" s="72">
        <v>46.6666666666667</v>
      </c>
      <c r="E62" s="72">
        <v>46.6666666666667</v>
      </c>
      <c r="F62" s="72">
        <v>11.1111111111111</v>
      </c>
      <c r="G62" s="72">
        <v>22.2222222222222</v>
      </c>
      <c r="H62" s="72">
        <v>22.2222222222222</v>
      </c>
      <c r="I62" s="72">
        <v>-11.1111111111111</v>
      </c>
      <c r="J62" s="72">
        <v>0</v>
      </c>
      <c r="K62" s="72">
        <v>20</v>
      </c>
      <c r="L62" s="72">
        <v>0</v>
      </c>
      <c r="M62" s="72">
        <v>0</v>
      </c>
      <c r="N62" s="72"/>
    </row>
    <row r="63" spans="1:17">
      <c r="A63" s="192">
        <v>44805</v>
      </c>
      <c r="B63" s="72">
        <v>13.3333333333333</v>
      </c>
      <c r="C63" s="72">
        <v>6.6666666666666696</v>
      </c>
      <c r="D63" s="72">
        <v>0</v>
      </c>
      <c r="E63" s="72">
        <v>0</v>
      </c>
      <c r="F63" s="72">
        <v>-33.3333333333333</v>
      </c>
      <c r="G63" s="72">
        <v>-33.3333333333333</v>
      </c>
      <c r="H63" s="72">
        <v>-33.3333333333333</v>
      </c>
      <c r="I63" s="72">
        <v>-33.3333333333333</v>
      </c>
      <c r="J63" s="72">
        <v>0</v>
      </c>
      <c r="K63" s="72">
        <v>0</v>
      </c>
      <c r="L63" s="72">
        <v>-20</v>
      </c>
      <c r="M63" s="72">
        <v>-20</v>
      </c>
      <c r="N63" s="72"/>
    </row>
    <row r="64" spans="1:17">
      <c r="A64" s="192">
        <v>44896</v>
      </c>
      <c r="B64" s="72">
        <v>-27.7777777777778</v>
      </c>
      <c r="C64" s="72">
        <v>-44.4444444444444</v>
      </c>
      <c r="D64" s="72">
        <v>-22.2222222222222</v>
      </c>
      <c r="E64" s="72">
        <v>-27.7777777777778</v>
      </c>
      <c r="F64" s="72">
        <v>-40</v>
      </c>
      <c r="G64" s="72">
        <v>-60</v>
      </c>
      <c r="H64" s="72">
        <v>-60</v>
      </c>
      <c r="I64" s="72">
        <v>-40</v>
      </c>
      <c r="J64" s="72">
        <v>-40</v>
      </c>
      <c r="K64" s="72">
        <v>-20</v>
      </c>
      <c r="L64" s="72">
        <v>20</v>
      </c>
      <c r="M64" s="72">
        <v>-20</v>
      </c>
      <c r="N64" s="72"/>
    </row>
    <row r="65" spans="1:14">
      <c r="A65" s="69">
        <v>44986</v>
      </c>
      <c r="B65" s="72">
        <v>-36.842105263157897</v>
      </c>
      <c r="C65" s="72">
        <v>-52.631578947368396</v>
      </c>
      <c r="D65" s="72">
        <v>-57.894736842105296</v>
      </c>
      <c r="E65" s="72">
        <v>-31.578947368421101</v>
      </c>
      <c r="F65" s="72">
        <v>-100</v>
      </c>
      <c r="G65" s="72">
        <v>-100</v>
      </c>
      <c r="H65" s="72">
        <v>-100</v>
      </c>
      <c r="I65" s="72">
        <v>-33.3333333333333</v>
      </c>
      <c r="J65" s="72">
        <v>-75</v>
      </c>
      <c r="K65" s="72">
        <v>-75</v>
      </c>
      <c r="L65" s="72">
        <v>-50</v>
      </c>
      <c r="M65" s="72">
        <v>-25</v>
      </c>
      <c r="N65" s="72"/>
    </row>
    <row r="66" spans="1:14">
      <c r="A66" s="69">
        <v>45078</v>
      </c>
      <c r="B66" s="72">
        <v>4.5454545454545494</v>
      </c>
      <c r="C66" s="72">
        <v>-22.727272727272698</v>
      </c>
      <c r="D66" s="72">
        <v>-36.363636363636395</v>
      </c>
      <c r="E66" s="72">
        <v>-27.272727272727298</v>
      </c>
      <c r="F66" s="72">
        <v>-40</v>
      </c>
      <c r="G66" s="72">
        <v>-20</v>
      </c>
      <c r="H66" s="72">
        <v>-40</v>
      </c>
      <c r="I66" s="72">
        <v>-40</v>
      </c>
      <c r="J66" s="72">
        <v>-33.3333333333333</v>
      </c>
      <c r="K66" s="72">
        <v>-33.3333333333333</v>
      </c>
      <c r="L66" s="72">
        <v>0</v>
      </c>
      <c r="M66" s="72">
        <v>0</v>
      </c>
      <c r="N66" s="72"/>
    </row>
    <row r="67" spans="1:14">
      <c r="A67" s="69">
        <v>45170</v>
      </c>
      <c r="B67" s="72">
        <v>-55.5555555555556</v>
      </c>
      <c r="C67" s="72">
        <v>-66.6666666666667</v>
      </c>
      <c r="D67" s="72">
        <v>-55.5555555555556</v>
      </c>
      <c r="E67" s="72">
        <v>-33.3333333333333</v>
      </c>
      <c r="F67" s="72">
        <v>-20</v>
      </c>
      <c r="G67" s="72">
        <v>-20</v>
      </c>
      <c r="H67" s="72">
        <v>-20</v>
      </c>
      <c r="I67" s="72">
        <v>-20</v>
      </c>
      <c r="J67" s="72">
        <v>33.3333333333333</v>
      </c>
      <c r="K67" s="72">
        <v>33.3333333333333</v>
      </c>
      <c r="L67" s="72">
        <v>-66.6666666666667</v>
      </c>
      <c r="M67" s="72">
        <v>-66.6666666666667</v>
      </c>
      <c r="N67" s="72"/>
    </row>
    <row r="68" spans="1:14">
      <c r="A68" s="192">
        <v>45261</v>
      </c>
      <c r="B68" s="72">
        <v>-42.105263157894704</v>
      </c>
      <c r="C68" s="72">
        <v>-42.105263157894704</v>
      </c>
      <c r="D68" s="72">
        <v>-36.842105263157897</v>
      </c>
      <c r="E68" s="72">
        <v>-36.842105263157897</v>
      </c>
      <c r="F68" s="72">
        <v>-50</v>
      </c>
      <c r="G68" s="72">
        <v>-50</v>
      </c>
      <c r="H68" s="72">
        <v>-50</v>
      </c>
      <c r="I68" s="72">
        <v>-50</v>
      </c>
      <c r="J68" s="72">
        <v>-50</v>
      </c>
      <c r="K68" s="72">
        <v>-50</v>
      </c>
      <c r="L68" s="72">
        <v>-50</v>
      </c>
      <c r="M68" s="72">
        <v>-25</v>
      </c>
      <c r="N68" s="72"/>
    </row>
    <row r="69" spans="1:14">
      <c r="A69" s="69">
        <v>45352</v>
      </c>
      <c r="B69" s="72">
        <v>-36.842105263157897</v>
      </c>
      <c r="C69" s="72">
        <v>-31.578947368421101</v>
      </c>
      <c r="D69" s="72">
        <v>-26.315789473684198</v>
      </c>
      <c r="E69" s="72">
        <v>-31.578947368421101</v>
      </c>
      <c r="F69" s="72">
        <v>-40</v>
      </c>
      <c r="G69" s="72">
        <v>-60</v>
      </c>
      <c r="H69" s="72">
        <v>-60</v>
      </c>
      <c r="I69" s="72">
        <v>-60</v>
      </c>
      <c r="J69" s="72">
        <v>-100</v>
      </c>
      <c r="K69" s="72">
        <v>-50</v>
      </c>
      <c r="L69" s="72">
        <v>-50</v>
      </c>
      <c r="M69" s="72">
        <v>-50</v>
      </c>
      <c r="N69" s="72"/>
    </row>
    <row r="70" spans="1:14">
      <c r="A70" s="69">
        <v>45444</v>
      </c>
      <c r="B70" s="72">
        <v>-28.571428571428598</v>
      </c>
      <c r="C70" s="72">
        <v>-23.8095238095238</v>
      </c>
      <c r="D70" s="72">
        <v>-4.7619047619047601</v>
      </c>
      <c r="E70" s="72">
        <v>4.7619047619047601</v>
      </c>
      <c r="F70" s="72">
        <v>-50</v>
      </c>
      <c r="G70" s="72">
        <v>-50</v>
      </c>
      <c r="H70" s="72">
        <v>-50</v>
      </c>
      <c r="I70" s="72">
        <v>-25</v>
      </c>
      <c r="J70" s="72">
        <v>33.3333333333333</v>
      </c>
      <c r="K70" s="72">
        <v>-33.3333333333333</v>
      </c>
      <c r="L70" s="72">
        <v>-33.3333333333333</v>
      </c>
      <c r="M70" s="72">
        <v>-33.3333333333333</v>
      </c>
      <c r="N70" s="72"/>
    </row>
    <row r="71" spans="1:14"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</row>
    <row r="72" spans="1:14"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</row>
    <row r="73" spans="1:14"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</row>
    <row r="74" spans="1:14"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</row>
    <row r="75" spans="1:14"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</row>
    <row r="76" spans="1:14"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</row>
    <row r="77" spans="1:14"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</row>
    <row r="78" spans="1:14"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</row>
    <row r="79" spans="1:14"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</row>
    <row r="80" spans="1:14"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</row>
    <row r="81" spans="2:14"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</row>
    <row r="82" spans="2:14"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</row>
    <row r="83" spans="2:14"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</row>
    <row r="84" spans="2:14"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</row>
    <row r="85" spans="2:14"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</row>
    <row r="86" spans="2:14"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</row>
    <row r="87" spans="2:14"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</row>
    <row r="88" spans="2:14"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</row>
    <row r="89" spans="2:14"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</row>
    <row r="90" spans="2:14"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</row>
    <row r="91" spans="2:14"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</row>
    <row r="92" spans="2:14"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</row>
    <row r="93" spans="2:14"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</row>
    <row r="94" spans="2:14"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</row>
    <row r="95" spans="2:14"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</row>
    <row r="96" spans="2:14"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</row>
    <row r="97" spans="2:14"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</row>
    <row r="98" spans="2:14"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</row>
    <row r="99" spans="2:14"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</row>
    <row r="100" spans="2:14"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</row>
    <row r="101" spans="2:14"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</row>
  </sheetData>
  <pageMargins left="0.7" right="0.7" top="0.75" bottom="0.75" header="0.3" footer="0.3"/>
  <pageSetup scale="44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</sheetPr>
  <dimension ref="B1:Q57"/>
  <sheetViews>
    <sheetView view="pageBreakPreview" zoomScale="85" zoomScaleNormal="85" zoomScaleSheetLayoutView="85" workbookViewId="0">
      <selection activeCell="L24" sqref="L24:M24"/>
    </sheetView>
  </sheetViews>
  <sheetFormatPr baseColWidth="10" defaultColWidth="11.42578125" defaultRowHeight="15"/>
  <cols>
    <col min="1" max="1" width="11.42578125" style="1"/>
    <col min="2" max="2" width="23.85546875" style="1" customWidth="1"/>
    <col min="3" max="3" width="12.42578125" style="1" customWidth="1"/>
    <col min="4" max="4" width="15" style="1" customWidth="1"/>
    <col min="5" max="11" width="11.42578125" style="1"/>
    <col min="12" max="12" width="26.7109375" style="1" bestFit="1" customWidth="1"/>
    <col min="13" max="13" width="13.7109375" style="1" bestFit="1" customWidth="1"/>
    <col min="14" max="14" width="30" style="1" bestFit="1" customWidth="1"/>
    <col min="15" max="15" width="12.7109375" style="1" bestFit="1" customWidth="1"/>
    <col min="16" max="16384" width="11.42578125" style="1"/>
  </cols>
  <sheetData>
    <row r="1" spans="2:17">
      <c r="B1" s="18"/>
      <c r="L1" s="305" t="s">
        <v>314</v>
      </c>
      <c r="M1" s="305"/>
      <c r="N1" s="305"/>
      <c r="O1" s="305"/>
    </row>
    <row r="2" spans="2:17">
      <c r="B2" s="9" t="s">
        <v>3</v>
      </c>
      <c r="C2" s="27" t="s">
        <v>322</v>
      </c>
      <c r="D2" s="27" t="s">
        <v>316</v>
      </c>
      <c r="L2" s="306" t="s">
        <v>317</v>
      </c>
      <c r="M2" s="307"/>
      <c r="N2" s="306" t="s">
        <v>318</v>
      </c>
      <c r="O2" s="306"/>
      <c r="Q2" s="1">
        <v>100</v>
      </c>
    </row>
    <row r="3" spans="2:17">
      <c r="B3" s="1" t="s">
        <v>68</v>
      </c>
      <c r="C3" s="28">
        <f t="shared" ref="C3:C13" si="0">+VLOOKUP($B3,$L$3:$N$13,2,0)</f>
        <v>-17.592592592592592</v>
      </c>
      <c r="D3" s="28">
        <f t="shared" ref="D3:D13" si="1">+VLOOKUP($B3,$L$3:$N$13,3,0)</f>
        <v>0</v>
      </c>
      <c r="L3" s="22" t="s">
        <v>65</v>
      </c>
      <c r="M3" s="23">
        <v>-9.2592592592592595</v>
      </c>
      <c r="N3" s="23">
        <v>10</v>
      </c>
    </row>
    <row r="4" spans="2:17">
      <c r="B4" s="22" t="s">
        <v>69</v>
      </c>
      <c r="C4" s="28">
        <f t="shared" si="0"/>
        <v>-15.423280423280422</v>
      </c>
      <c r="D4" s="28">
        <f t="shared" si="1"/>
        <v>90</v>
      </c>
      <c r="L4" s="22" t="s">
        <v>66</v>
      </c>
      <c r="M4" s="23">
        <v>-9.8148148148148149</v>
      </c>
      <c r="N4" s="23">
        <v>10</v>
      </c>
    </row>
    <row r="5" spans="2:17" ht="15" customHeight="1">
      <c r="B5" s="22" t="s">
        <v>67</v>
      </c>
      <c r="C5" s="28">
        <f t="shared" si="0"/>
        <v>-11.481481481481481</v>
      </c>
      <c r="D5" s="28">
        <f t="shared" si="1"/>
        <v>30</v>
      </c>
      <c r="L5" s="22" t="s">
        <v>67</v>
      </c>
      <c r="M5" s="23">
        <v>-11.481481481481481</v>
      </c>
      <c r="N5" s="23">
        <v>30</v>
      </c>
    </row>
    <row r="6" spans="2:17">
      <c r="B6" s="1" t="s">
        <v>72</v>
      </c>
      <c r="C6" s="28">
        <f t="shared" si="0"/>
        <v>-10.952380952380953</v>
      </c>
      <c r="D6" s="28">
        <f t="shared" si="1"/>
        <v>10</v>
      </c>
      <c r="G6" s="41"/>
      <c r="L6" s="22" t="s">
        <v>68</v>
      </c>
      <c r="M6" s="23">
        <v>-17.592592592592592</v>
      </c>
      <c r="N6" s="23">
        <v>0</v>
      </c>
    </row>
    <row r="7" spans="2:17">
      <c r="B7" s="1" t="s">
        <v>66</v>
      </c>
      <c r="C7" s="28">
        <f t="shared" si="0"/>
        <v>-9.8148148148148149</v>
      </c>
      <c r="D7" s="28">
        <f t="shared" si="1"/>
        <v>10</v>
      </c>
      <c r="L7" s="22" t="s">
        <v>69</v>
      </c>
      <c r="M7" s="23">
        <v>-15.423280423280422</v>
      </c>
      <c r="N7" s="23">
        <v>90</v>
      </c>
    </row>
    <row r="8" spans="2:17">
      <c r="B8" s="1" t="s">
        <v>65</v>
      </c>
      <c r="C8" s="28">
        <f t="shared" si="0"/>
        <v>-9.2592592592592595</v>
      </c>
      <c r="D8" s="28">
        <f t="shared" si="1"/>
        <v>10</v>
      </c>
      <c r="L8" s="22" t="s">
        <v>70</v>
      </c>
      <c r="M8" s="23">
        <v>-4.2857142857142856</v>
      </c>
      <c r="N8" s="23">
        <v>0</v>
      </c>
    </row>
    <row r="9" spans="2:17" ht="27.75">
      <c r="B9" s="1" t="s">
        <v>74</v>
      </c>
      <c r="C9" s="28">
        <f t="shared" si="0"/>
        <v>-9.1005291005291014</v>
      </c>
      <c r="D9" s="28">
        <f t="shared" si="1"/>
        <v>30</v>
      </c>
      <c r="F9" s="42" t="s">
        <v>323</v>
      </c>
      <c r="L9" s="22" t="s">
        <v>71</v>
      </c>
      <c r="M9" s="23">
        <v>-2.4338624338624339</v>
      </c>
      <c r="N9" s="23">
        <v>20</v>
      </c>
    </row>
    <row r="10" spans="2:17">
      <c r="B10" s="1" t="s">
        <v>319</v>
      </c>
      <c r="C10" s="28">
        <f t="shared" si="0"/>
        <v>-6.8783068783068781</v>
      </c>
      <c r="D10" s="28">
        <f t="shared" si="1"/>
        <v>20</v>
      </c>
      <c r="L10" s="22" t="s">
        <v>72</v>
      </c>
      <c r="M10" s="23">
        <v>-10.952380952380953</v>
      </c>
      <c r="N10" s="23">
        <v>10</v>
      </c>
    </row>
    <row r="11" spans="2:17">
      <c r="B11" s="1" t="s">
        <v>70</v>
      </c>
      <c r="C11" s="28">
        <f t="shared" si="0"/>
        <v>-4.2857142857142856</v>
      </c>
      <c r="D11" s="28">
        <f t="shared" si="1"/>
        <v>0</v>
      </c>
      <c r="L11" s="22" t="s">
        <v>319</v>
      </c>
      <c r="M11" s="23">
        <v>-6.8783068783068781</v>
      </c>
      <c r="N11" s="23">
        <v>20</v>
      </c>
    </row>
    <row r="12" spans="2:17">
      <c r="B12" s="1" t="s">
        <v>60</v>
      </c>
      <c r="C12" s="28">
        <f t="shared" si="0"/>
        <v>-2.7777777777777777</v>
      </c>
      <c r="D12" s="28">
        <f t="shared" si="1"/>
        <v>10</v>
      </c>
      <c r="L12" s="22" t="s">
        <v>74</v>
      </c>
      <c r="M12" s="23">
        <v>-9.1005291005291014</v>
      </c>
      <c r="N12" s="23">
        <v>30</v>
      </c>
    </row>
    <row r="13" spans="2:17">
      <c r="B13" s="1" t="s">
        <v>71</v>
      </c>
      <c r="C13" s="28">
        <f t="shared" si="0"/>
        <v>-2.4338624338624339</v>
      </c>
      <c r="D13" s="28">
        <f t="shared" si="1"/>
        <v>20</v>
      </c>
      <c r="L13" s="22" t="s">
        <v>60</v>
      </c>
      <c r="M13" s="23">
        <v>-2.7777777777777777</v>
      </c>
      <c r="N13" s="23">
        <v>10</v>
      </c>
    </row>
    <row r="14" spans="2:17">
      <c r="L14" s="29"/>
      <c r="M14" s="19"/>
      <c r="N14" s="19"/>
    </row>
    <row r="16" spans="2:17">
      <c r="B16" s="25" t="s">
        <v>40</v>
      </c>
      <c r="C16" s="12"/>
      <c r="D16" s="12"/>
      <c r="E16" s="12"/>
      <c r="F16" s="12"/>
      <c r="G16" s="12"/>
      <c r="H16" s="12"/>
    </row>
    <row r="17" spans="2:15">
      <c r="B17" s="12" t="s">
        <v>320</v>
      </c>
      <c r="C17" s="12"/>
      <c r="D17" s="12"/>
      <c r="E17" s="12"/>
      <c r="F17" s="12"/>
      <c r="G17" s="12"/>
      <c r="H17" s="12"/>
    </row>
    <row r="18" spans="2:15">
      <c r="B18" s="12"/>
      <c r="C18" s="12"/>
      <c r="D18" s="12"/>
      <c r="E18" s="12"/>
      <c r="F18" s="12"/>
      <c r="G18" s="12"/>
      <c r="H18" s="12"/>
      <c r="L18" s="309"/>
      <c r="M18" s="309"/>
    </row>
    <row r="19" spans="2:15">
      <c r="B19" s="12" t="s">
        <v>312</v>
      </c>
      <c r="C19" s="12"/>
      <c r="D19" s="12"/>
      <c r="E19" s="12"/>
      <c r="F19" s="12"/>
      <c r="G19" s="12"/>
      <c r="H19" s="12"/>
      <c r="L19" s="309"/>
      <c r="M19" s="309"/>
    </row>
    <row r="20" spans="2:15">
      <c r="B20" s="12"/>
      <c r="C20" s="12"/>
      <c r="D20" s="12"/>
      <c r="E20" s="12"/>
      <c r="F20" s="12"/>
      <c r="G20" s="12"/>
      <c r="H20" s="12"/>
      <c r="L20" s="309"/>
      <c r="M20" s="309"/>
    </row>
    <row r="21" spans="2:15">
      <c r="B21" s="12"/>
      <c r="C21" s="12"/>
      <c r="D21" s="12"/>
      <c r="E21" s="12"/>
      <c r="F21" s="12"/>
      <c r="G21" s="12"/>
      <c r="H21" s="12"/>
      <c r="L21" s="309"/>
      <c r="M21" s="309"/>
    </row>
    <row r="22" spans="2:15">
      <c r="B22" s="12"/>
      <c r="C22" s="12"/>
      <c r="D22" s="12"/>
      <c r="E22" s="12"/>
      <c r="F22" s="12"/>
      <c r="G22" s="12"/>
      <c r="H22" s="12"/>
      <c r="L22" s="309"/>
      <c r="M22" s="309"/>
    </row>
    <row r="23" spans="2:15">
      <c r="B23" s="12"/>
      <c r="C23" s="12"/>
      <c r="D23" s="12"/>
      <c r="E23" s="12"/>
      <c r="F23" s="12"/>
      <c r="G23" s="12"/>
      <c r="H23" s="12"/>
      <c r="L23" s="309"/>
      <c r="M23" s="309"/>
    </row>
    <row r="24" spans="2:15">
      <c r="B24" s="12"/>
      <c r="C24" s="12"/>
      <c r="D24" s="12"/>
      <c r="E24" s="12"/>
      <c r="F24" s="12"/>
      <c r="G24" s="12"/>
      <c r="H24" s="12"/>
      <c r="K24" s="30"/>
      <c r="L24" s="309"/>
      <c r="M24" s="309"/>
    </row>
    <row r="25" spans="2:15">
      <c r="B25" s="12"/>
      <c r="C25" s="12"/>
      <c r="D25" s="12"/>
      <c r="E25" s="12"/>
      <c r="F25" s="12"/>
      <c r="G25" s="12"/>
      <c r="H25" s="12"/>
      <c r="K25" s="30"/>
      <c r="L25" s="309"/>
      <c r="M25" s="309"/>
    </row>
    <row r="26" spans="2:15">
      <c r="B26" s="12"/>
      <c r="C26" s="12"/>
      <c r="D26" s="12"/>
      <c r="E26" s="12"/>
      <c r="F26" s="12"/>
      <c r="G26" s="12"/>
      <c r="H26" s="12"/>
      <c r="K26" s="30"/>
      <c r="L26" s="309"/>
      <c r="M26" s="309"/>
    </row>
    <row r="27" spans="2:15">
      <c r="B27" s="12"/>
      <c r="C27" s="12"/>
      <c r="D27" s="12"/>
      <c r="E27" s="12"/>
      <c r="F27" s="12"/>
      <c r="G27" s="12"/>
      <c r="H27" s="12"/>
      <c r="K27" s="30"/>
      <c r="L27" s="309"/>
      <c r="M27" s="309"/>
    </row>
    <row r="28" spans="2:15">
      <c r="B28" s="12"/>
      <c r="C28" s="12"/>
      <c r="D28" s="12"/>
      <c r="E28" s="12"/>
      <c r="F28" s="12"/>
      <c r="G28" s="12"/>
      <c r="H28" s="12"/>
      <c r="K28" s="30"/>
      <c r="L28" s="309"/>
      <c r="M28" s="309"/>
    </row>
    <row r="29" spans="2:15">
      <c r="B29" s="12"/>
      <c r="C29" s="12"/>
      <c r="D29" s="12"/>
      <c r="E29" s="12"/>
      <c r="F29" s="12"/>
      <c r="G29" s="12"/>
      <c r="H29" s="12"/>
      <c r="K29" s="30"/>
      <c r="O29"/>
    </row>
    <row r="30" spans="2:15">
      <c r="B30" s="12"/>
      <c r="C30" s="12"/>
      <c r="D30" s="12"/>
      <c r="E30" s="12"/>
      <c r="F30" s="12"/>
      <c r="G30" s="12"/>
      <c r="H30" s="12"/>
      <c r="K30" s="30"/>
    </row>
    <row r="31" spans="2:15">
      <c r="B31" s="12"/>
      <c r="C31" s="12"/>
      <c r="D31" s="12"/>
      <c r="E31" s="12"/>
      <c r="F31" s="12"/>
      <c r="G31" s="12"/>
      <c r="H31" s="12"/>
      <c r="K31" s="30"/>
    </row>
    <row r="32" spans="2:15">
      <c r="B32" s="12"/>
      <c r="C32" s="12"/>
      <c r="D32" s="12"/>
      <c r="E32" s="12"/>
      <c r="F32" s="12"/>
      <c r="G32" s="12"/>
      <c r="H32" s="12"/>
    </row>
    <row r="33" spans="2:8">
      <c r="B33" s="12"/>
      <c r="C33" s="12"/>
      <c r="D33" s="12"/>
      <c r="E33" s="12"/>
      <c r="F33" s="12"/>
      <c r="G33" s="12"/>
      <c r="H33" s="12"/>
    </row>
    <row r="34" spans="2:8">
      <c r="B34" s="12"/>
      <c r="C34" s="12"/>
      <c r="D34" s="12"/>
      <c r="E34" s="12"/>
      <c r="F34" s="12"/>
      <c r="G34" s="12"/>
      <c r="H34" s="12"/>
    </row>
    <row r="35" spans="2:8">
      <c r="B35" s="12"/>
      <c r="C35" s="12"/>
      <c r="D35" s="12"/>
      <c r="E35" s="12"/>
      <c r="F35" s="12"/>
      <c r="G35" s="12"/>
      <c r="H35" s="12"/>
    </row>
    <row r="36" spans="2:8">
      <c r="B36" s="12"/>
      <c r="C36" s="12"/>
      <c r="D36" s="12"/>
      <c r="E36" s="12"/>
      <c r="F36" s="12"/>
      <c r="G36" s="12"/>
      <c r="H36" s="12"/>
    </row>
    <row r="37" spans="2:8">
      <c r="B37" s="12"/>
      <c r="C37" s="12"/>
      <c r="D37" s="12"/>
      <c r="E37" s="12"/>
      <c r="F37" s="12"/>
      <c r="G37" s="12"/>
      <c r="H37" s="12"/>
    </row>
    <row r="38" spans="2:8">
      <c r="B38" s="12"/>
      <c r="C38" s="12"/>
      <c r="D38" s="12"/>
      <c r="E38" s="12"/>
      <c r="F38" s="12"/>
      <c r="G38" s="12"/>
      <c r="H38" s="12"/>
    </row>
    <row r="39" spans="2:8">
      <c r="B39" s="12"/>
      <c r="C39" s="26"/>
      <c r="D39" s="26"/>
      <c r="E39" s="12"/>
      <c r="F39" s="12"/>
      <c r="G39" s="12"/>
      <c r="H39" s="12"/>
    </row>
    <row r="40" spans="2:8">
      <c r="B40" s="12"/>
      <c r="C40" s="26"/>
      <c r="D40" s="26"/>
      <c r="E40" s="12"/>
      <c r="F40" s="12"/>
      <c r="G40" s="12"/>
      <c r="H40" s="12"/>
    </row>
    <row r="41" spans="2:8">
      <c r="B41" s="12"/>
      <c r="C41" s="26"/>
      <c r="D41" s="26"/>
      <c r="E41" s="12"/>
      <c r="F41" s="12"/>
      <c r="G41" s="12"/>
      <c r="H41" s="12"/>
    </row>
    <row r="42" spans="2:8">
      <c r="B42" s="12"/>
      <c r="C42" s="26"/>
      <c r="D42" s="26"/>
      <c r="E42" s="12"/>
      <c r="F42" s="12"/>
      <c r="G42" s="12"/>
      <c r="H42" s="12"/>
    </row>
    <row r="43" spans="2:8">
      <c r="B43" s="12"/>
      <c r="C43" s="26"/>
      <c r="D43" s="26"/>
      <c r="E43" s="12"/>
      <c r="F43" s="12"/>
      <c r="G43" s="12"/>
      <c r="H43" s="12"/>
    </row>
    <row r="44" spans="2:8">
      <c r="B44" s="12"/>
      <c r="C44" s="26"/>
      <c r="D44" s="26"/>
      <c r="E44" s="12"/>
      <c r="F44" s="12"/>
      <c r="G44" s="12"/>
      <c r="H44" s="12"/>
    </row>
    <row r="45" spans="2:8">
      <c r="B45" s="12"/>
      <c r="C45" s="12"/>
      <c r="D45" s="12"/>
      <c r="E45" s="12"/>
      <c r="F45" s="12"/>
      <c r="G45" s="12"/>
      <c r="H45" s="12"/>
    </row>
    <row r="46" spans="2:8">
      <c r="B46" s="12"/>
      <c r="C46" s="12"/>
      <c r="D46" s="31"/>
      <c r="E46" s="26"/>
      <c r="F46" s="12"/>
      <c r="G46" s="12"/>
      <c r="H46" s="12"/>
    </row>
    <row r="47" spans="2:8">
      <c r="B47" s="12"/>
      <c r="C47" s="12"/>
      <c r="D47" s="31"/>
      <c r="E47" s="26"/>
      <c r="F47" s="12"/>
      <c r="G47" s="12"/>
      <c r="H47" s="12"/>
    </row>
    <row r="48" spans="2:8">
      <c r="B48" s="12"/>
      <c r="C48" s="12"/>
      <c r="D48" s="31"/>
      <c r="E48" s="26"/>
      <c r="F48" s="12"/>
      <c r="G48" s="12"/>
      <c r="H48" s="12"/>
    </row>
    <row r="49" spans="2:8">
      <c r="B49" s="12"/>
      <c r="C49" s="26"/>
      <c r="D49" s="31"/>
      <c r="E49" s="26"/>
      <c r="F49" s="12"/>
      <c r="G49" s="12"/>
      <c r="H49" s="12"/>
    </row>
    <row r="50" spans="2:8">
      <c r="B50" s="12"/>
      <c r="C50" s="12"/>
      <c r="D50" s="31"/>
      <c r="E50" s="32"/>
      <c r="F50" s="12"/>
      <c r="G50" s="12"/>
      <c r="H50" s="12"/>
    </row>
    <row r="51" spans="2:8">
      <c r="B51" s="33" t="s">
        <v>321</v>
      </c>
      <c r="C51" s="32"/>
      <c r="D51" s="31"/>
      <c r="E51" s="32"/>
      <c r="F51" s="12"/>
      <c r="G51" s="12"/>
      <c r="H51" s="12"/>
    </row>
    <row r="52" spans="2:8">
      <c r="C52" s="29"/>
      <c r="D52" s="5"/>
      <c r="E52" s="29"/>
    </row>
    <row r="53" spans="2:8">
      <c r="D53" s="5"/>
      <c r="E53" s="29"/>
    </row>
    <row r="54" spans="2:8">
      <c r="D54" s="5"/>
      <c r="E54" s="29"/>
    </row>
    <row r="55" spans="2:8">
      <c r="C55" s="29"/>
      <c r="D55" s="5"/>
      <c r="E55" s="29"/>
    </row>
    <row r="56" spans="2:8">
      <c r="D56" s="5"/>
      <c r="E56" s="29"/>
    </row>
    <row r="57" spans="2:8">
      <c r="D57" s="5"/>
      <c r="E57" s="34"/>
    </row>
  </sheetData>
  <mergeCells count="14">
    <mergeCell ref="L27:M27"/>
    <mergeCell ref="L28:M28"/>
    <mergeCell ref="L21:M21"/>
    <mergeCell ref="L22:M22"/>
    <mergeCell ref="L23:M23"/>
    <mergeCell ref="L24:M24"/>
    <mergeCell ref="L25:M25"/>
    <mergeCell ref="L26:M26"/>
    <mergeCell ref="L20:M20"/>
    <mergeCell ref="L1:O1"/>
    <mergeCell ref="L2:M2"/>
    <mergeCell ref="N2:O2"/>
    <mergeCell ref="L18:M18"/>
    <mergeCell ref="L19:M19"/>
  </mergeCells>
  <pageMargins left="0.7" right="0.7" top="0.75" bottom="0.75" header="0.3" footer="0.3"/>
  <pageSetup paperSize="9" scale="90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</sheetPr>
  <dimension ref="B1:U54"/>
  <sheetViews>
    <sheetView view="pageBreakPreview" topLeftCell="A10" zoomScale="85" zoomScaleNormal="85" zoomScaleSheetLayoutView="85" workbookViewId="0">
      <selection activeCell="J35" sqref="J35"/>
    </sheetView>
  </sheetViews>
  <sheetFormatPr baseColWidth="10" defaultColWidth="11.42578125" defaultRowHeight="15"/>
  <cols>
    <col min="1" max="1" width="11.42578125" style="1"/>
    <col min="2" max="2" width="26.7109375" style="1" bestFit="1" customWidth="1"/>
    <col min="3" max="3" width="19.85546875" style="1" bestFit="1" customWidth="1"/>
    <col min="4" max="10" width="11.42578125" style="1"/>
    <col min="11" max="11" width="15" style="1" customWidth="1"/>
    <col min="12" max="12" width="26.7109375" style="1" bestFit="1" customWidth="1"/>
    <col min="13" max="13" width="11.42578125" style="1"/>
    <col min="14" max="14" width="29.7109375" style="1" bestFit="1" customWidth="1"/>
    <col min="15" max="15" width="12.7109375" style="1" bestFit="1" customWidth="1"/>
    <col min="16" max="16384" width="11.42578125" style="1"/>
  </cols>
  <sheetData>
    <row r="1" spans="2:21">
      <c r="B1" s="18"/>
      <c r="L1" s="305" t="s">
        <v>314</v>
      </c>
      <c r="M1" s="305"/>
      <c r="N1" s="305"/>
      <c r="O1" s="305"/>
    </row>
    <row r="2" spans="2:21">
      <c r="B2" s="9" t="s">
        <v>45</v>
      </c>
      <c r="C2" s="27" t="s">
        <v>322</v>
      </c>
      <c r="D2" s="27" t="s">
        <v>316</v>
      </c>
      <c r="L2" s="306" t="s">
        <v>317</v>
      </c>
      <c r="M2" s="307"/>
      <c r="N2" s="306" t="s">
        <v>318</v>
      </c>
      <c r="O2" s="306"/>
    </row>
    <row r="3" spans="2:21">
      <c r="B3" s="35" t="s">
        <v>74</v>
      </c>
      <c r="C3" s="23">
        <f t="shared" ref="C3:C13" si="0">+VLOOKUP($B3,$L$3:$N$13,2,0)</f>
        <v>3.75</v>
      </c>
      <c r="D3" s="23">
        <f t="shared" ref="D3:D13" si="1">+VLOOKUP($B3,$L$3:$N$13,3,0)</f>
        <v>0</v>
      </c>
      <c r="E3" s="17"/>
      <c r="J3" s="1">
        <v>100</v>
      </c>
      <c r="L3" s="22" t="s">
        <v>65</v>
      </c>
      <c r="M3" s="28">
        <v>3.25</v>
      </c>
      <c r="N3" s="28">
        <v>0</v>
      </c>
    </row>
    <row r="4" spans="2:21">
      <c r="B4" s="1" t="s">
        <v>71</v>
      </c>
      <c r="C4" s="23">
        <f t="shared" si="0"/>
        <v>3.5</v>
      </c>
      <c r="D4" s="23">
        <f t="shared" si="1"/>
        <v>0</v>
      </c>
      <c r="E4" s="17"/>
      <c r="L4" s="22" t="s">
        <v>66</v>
      </c>
      <c r="M4" s="28">
        <v>3.25</v>
      </c>
      <c r="N4" s="28">
        <v>0</v>
      </c>
    </row>
    <row r="5" spans="2:21" ht="15" customHeight="1">
      <c r="B5" s="1" t="s">
        <v>67</v>
      </c>
      <c r="C5" s="23">
        <f t="shared" si="0"/>
        <v>3.25</v>
      </c>
      <c r="D5" s="23">
        <f t="shared" si="1"/>
        <v>0</v>
      </c>
      <c r="E5" s="17"/>
      <c r="L5" s="22" t="s">
        <v>67</v>
      </c>
      <c r="M5" s="28">
        <v>3.25</v>
      </c>
      <c r="N5" s="28">
        <v>0</v>
      </c>
    </row>
    <row r="6" spans="2:21">
      <c r="B6" s="1" t="s">
        <v>66</v>
      </c>
      <c r="C6" s="23">
        <f t="shared" si="0"/>
        <v>3.25</v>
      </c>
      <c r="D6" s="23">
        <f t="shared" si="1"/>
        <v>0</v>
      </c>
      <c r="E6" s="17"/>
      <c r="L6" s="22" t="s">
        <v>68</v>
      </c>
      <c r="M6" s="28">
        <v>2.5</v>
      </c>
      <c r="N6" s="28">
        <v>75</v>
      </c>
    </row>
    <row r="7" spans="2:21">
      <c r="B7" s="1" t="s">
        <v>65</v>
      </c>
      <c r="C7" s="23">
        <f t="shared" si="0"/>
        <v>3.25</v>
      </c>
      <c r="D7" s="23">
        <f t="shared" si="1"/>
        <v>0</v>
      </c>
      <c r="E7" s="17"/>
      <c r="L7" s="22" t="s">
        <v>69</v>
      </c>
      <c r="M7" s="28">
        <v>2.25</v>
      </c>
      <c r="N7" s="28">
        <v>100</v>
      </c>
    </row>
    <row r="8" spans="2:21">
      <c r="B8" s="1" t="s">
        <v>70</v>
      </c>
      <c r="C8" s="23">
        <f t="shared" si="0"/>
        <v>2.75</v>
      </c>
      <c r="D8" s="23">
        <f t="shared" si="1"/>
        <v>0</v>
      </c>
      <c r="E8" s="17"/>
      <c r="L8" s="22" t="s">
        <v>70</v>
      </c>
      <c r="M8" s="28">
        <v>2.75</v>
      </c>
      <c r="N8" s="28">
        <v>0</v>
      </c>
    </row>
    <row r="9" spans="2:21">
      <c r="B9" s="1" t="s">
        <v>68</v>
      </c>
      <c r="C9" s="23">
        <f t="shared" si="0"/>
        <v>2.5</v>
      </c>
      <c r="D9" s="23">
        <f t="shared" si="1"/>
        <v>75</v>
      </c>
      <c r="E9" s="17"/>
      <c r="L9" s="22" t="s">
        <v>71</v>
      </c>
      <c r="M9" s="28">
        <v>3.5</v>
      </c>
      <c r="N9" s="28">
        <v>0</v>
      </c>
    </row>
    <row r="10" spans="2:21">
      <c r="B10" s="1" t="s">
        <v>319</v>
      </c>
      <c r="C10" s="23">
        <f t="shared" si="0"/>
        <v>2.5</v>
      </c>
      <c r="D10" s="23">
        <f t="shared" si="1"/>
        <v>0</v>
      </c>
      <c r="E10" s="17"/>
      <c r="L10" s="22" t="s">
        <v>72</v>
      </c>
      <c r="M10" s="28">
        <v>2.25</v>
      </c>
      <c r="N10" s="28">
        <v>25</v>
      </c>
    </row>
    <row r="11" spans="2:21">
      <c r="B11" s="1" t="s">
        <v>69</v>
      </c>
      <c r="C11" s="23">
        <f t="shared" si="0"/>
        <v>2.25</v>
      </c>
      <c r="D11" s="23">
        <f t="shared" si="1"/>
        <v>100</v>
      </c>
      <c r="E11" s="17"/>
      <c r="L11" s="22" t="s">
        <v>319</v>
      </c>
      <c r="M11" s="28">
        <v>2.5</v>
      </c>
      <c r="N11" s="28">
        <v>0</v>
      </c>
    </row>
    <row r="12" spans="2:21">
      <c r="B12" s="1" t="s">
        <v>72</v>
      </c>
      <c r="C12" s="23">
        <f t="shared" si="0"/>
        <v>2.25</v>
      </c>
      <c r="D12" s="23">
        <f t="shared" si="1"/>
        <v>25</v>
      </c>
      <c r="E12" s="17"/>
      <c r="L12" s="22" t="s">
        <v>74</v>
      </c>
      <c r="M12" s="28">
        <v>3.75</v>
      </c>
      <c r="N12" s="28">
        <v>0</v>
      </c>
    </row>
    <row r="13" spans="2:21">
      <c r="B13" s="1" t="s">
        <v>60</v>
      </c>
      <c r="C13" s="23">
        <f t="shared" si="0"/>
        <v>0</v>
      </c>
      <c r="D13" s="23">
        <f t="shared" si="1"/>
        <v>0</v>
      </c>
      <c r="E13" s="17"/>
      <c r="L13" s="22" t="s">
        <v>60</v>
      </c>
      <c r="M13" s="28">
        <v>0</v>
      </c>
      <c r="N13" s="28">
        <v>0</v>
      </c>
    </row>
    <row r="14" spans="2:21">
      <c r="B14" s="36"/>
      <c r="C14" s="36"/>
      <c r="G14" s="36"/>
      <c r="H14" s="36"/>
      <c r="L14" s="36"/>
      <c r="M14" s="36"/>
      <c r="T14" s="17"/>
      <c r="U14" s="37"/>
    </row>
    <row r="15" spans="2:21">
      <c r="G15" s="36"/>
      <c r="H15" s="36"/>
      <c r="L15" s="38"/>
      <c r="M15" s="29"/>
    </row>
    <row r="16" spans="2:21">
      <c r="B16" s="25" t="s">
        <v>40</v>
      </c>
      <c r="C16" s="12"/>
      <c r="D16" s="12"/>
      <c r="E16" s="12"/>
      <c r="F16" s="12"/>
      <c r="G16" s="12"/>
      <c r="H16" s="39"/>
      <c r="I16" s="29"/>
    </row>
    <row r="17" spans="2:12">
      <c r="B17" s="12" t="s">
        <v>320</v>
      </c>
      <c r="C17" s="12"/>
      <c r="D17" s="12"/>
      <c r="E17" s="12"/>
      <c r="F17" s="12"/>
      <c r="G17" s="12"/>
      <c r="H17" s="12"/>
    </row>
    <row r="18" spans="2:12">
      <c r="B18" s="12"/>
      <c r="C18" s="12"/>
      <c r="D18" s="12"/>
      <c r="E18" s="12"/>
      <c r="F18" s="12"/>
      <c r="G18" s="12"/>
      <c r="H18" s="12"/>
    </row>
    <row r="19" spans="2:12">
      <c r="B19" s="12" t="s">
        <v>313</v>
      </c>
      <c r="C19" s="12"/>
      <c r="D19" s="12"/>
      <c r="E19" s="12"/>
      <c r="F19" s="12"/>
      <c r="G19" s="12"/>
      <c r="H19" s="12"/>
    </row>
    <row r="20" spans="2:12">
      <c r="B20" s="12"/>
      <c r="C20" s="12"/>
      <c r="D20" s="12"/>
      <c r="E20" s="12"/>
      <c r="F20" s="12"/>
      <c r="G20" s="12"/>
      <c r="H20" s="12"/>
    </row>
    <row r="21" spans="2:12">
      <c r="B21" s="12"/>
      <c r="C21" s="12"/>
      <c r="D21" s="12"/>
      <c r="E21" s="12"/>
      <c r="F21" s="12"/>
      <c r="G21" s="12"/>
      <c r="H21" s="12"/>
    </row>
    <row r="22" spans="2:12">
      <c r="B22" s="12"/>
      <c r="C22" s="12"/>
      <c r="D22" s="12"/>
      <c r="E22" s="12"/>
      <c r="F22" s="12"/>
      <c r="G22" s="12"/>
      <c r="H22" s="12"/>
    </row>
    <row r="23" spans="2:12">
      <c r="B23" s="12"/>
      <c r="C23" s="12"/>
      <c r="D23" s="12"/>
      <c r="E23" s="12"/>
      <c r="F23" s="12"/>
      <c r="G23" s="12"/>
      <c r="H23" s="12"/>
    </row>
    <row r="24" spans="2:12">
      <c r="B24" s="12"/>
      <c r="C24" s="12"/>
      <c r="D24" s="12"/>
      <c r="E24" s="12"/>
      <c r="F24" s="12"/>
      <c r="G24" s="12"/>
      <c r="H24" s="12"/>
    </row>
    <row r="25" spans="2:12">
      <c r="B25" s="12"/>
      <c r="C25" s="12"/>
      <c r="D25" s="12"/>
      <c r="E25" s="12"/>
      <c r="F25" s="12"/>
      <c r="G25" s="12"/>
      <c r="H25" s="12"/>
    </row>
    <row r="26" spans="2:12">
      <c r="B26" s="12"/>
      <c r="C26" s="12"/>
      <c r="D26" s="12"/>
      <c r="E26" s="12"/>
      <c r="F26" s="12"/>
      <c r="G26" s="12"/>
      <c r="H26" s="12"/>
    </row>
    <row r="27" spans="2:12">
      <c r="B27" s="12"/>
      <c r="C27" s="12"/>
      <c r="D27" s="12"/>
      <c r="E27" s="12"/>
      <c r="F27" s="12"/>
      <c r="G27" s="12"/>
      <c r="H27" s="12"/>
    </row>
    <row r="28" spans="2:12">
      <c r="B28" s="12"/>
      <c r="C28" s="12"/>
      <c r="D28" s="12"/>
      <c r="E28" s="12"/>
      <c r="F28" s="12"/>
      <c r="G28" s="12"/>
      <c r="H28" s="12"/>
      <c r="L28"/>
    </row>
    <row r="29" spans="2:12">
      <c r="B29" s="12"/>
      <c r="C29" s="12"/>
      <c r="D29" s="12"/>
      <c r="E29" s="12"/>
      <c r="F29" s="12"/>
      <c r="G29" s="12"/>
      <c r="H29" s="12"/>
      <c r="L29"/>
    </row>
    <row r="30" spans="2:12">
      <c r="B30" s="12"/>
      <c r="C30" s="12"/>
      <c r="D30" s="12"/>
      <c r="E30" s="12"/>
      <c r="F30" s="12"/>
      <c r="G30" s="12"/>
      <c r="H30" s="12"/>
    </row>
    <row r="31" spans="2:12">
      <c r="B31" s="12"/>
      <c r="C31" s="12"/>
      <c r="D31" s="12"/>
      <c r="E31" s="12"/>
      <c r="F31" s="12"/>
      <c r="G31" s="12"/>
      <c r="H31" s="12"/>
    </row>
    <row r="32" spans="2:12">
      <c r="B32" s="12"/>
      <c r="C32" s="12"/>
      <c r="D32" s="12"/>
      <c r="E32" s="12"/>
      <c r="F32" s="12"/>
      <c r="G32" s="12"/>
      <c r="H32" s="12"/>
    </row>
    <row r="33" spans="2:8">
      <c r="B33" s="12"/>
      <c r="C33" s="12"/>
      <c r="D33" s="12"/>
      <c r="E33" s="12"/>
      <c r="F33" s="12"/>
      <c r="G33" s="12"/>
      <c r="H33" s="12"/>
    </row>
    <row r="34" spans="2:8">
      <c r="B34" s="12"/>
      <c r="C34" s="12"/>
      <c r="D34" s="12"/>
      <c r="E34" s="12"/>
      <c r="F34" s="12"/>
      <c r="G34" s="12"/>
      <c r="H34" s="12"/>
    </row>
    <row r="35" spans="2:8">
      <c r="B35" s="12"/>
      <c r="C35" s="12"/>
      <c r="D35" s="12"/>
      <c r="E35" s="12"/>
      <c r="F35" s="12"/>
      <c r="G35" s="12"/>
      <c r="H35" s="12"/>
    </row>
    <row r="36" spans="2:8">
      <c r="B36" s="12"/>
      <c r="C36" s="12"/>
      <c r="D36" s="12"/>
      <c r="E36" s="12"/>
      <c r="F36" s="12"/>
      <c r="G36" s="12"/>
      <c r="H36" s="12"/>
    </row>
    <row r="37" spans="2:8">
      <c r="B37" s="12"/>
      <c r="C37" s="12"/>
      <c r="D37" s="12"/>
      <c r="E37" s="12"/>
      <c r="F37" s="12"/>
      <c r="G37" s="12"/>
      <c r="H37" s="12"/>
    </row>
    <row r="38" spans="2:8">
      <c r="B38" s="12"/>
      <c r="C38" s="12"/>
      <c r="D38" s="12"/>
      <c r="E38" s="12"/>
      <c r="F38" s="12"/>
      <c r="G38" s="12"/>
      <c r="H38" s="12"/>
    </row>
    <row r="39" spans="2:8">
      <c r="B39" s="12"/>
      <c r="C39" s="12"/>
      <c r="D39" s="12"/>
      <c r="E39" s="12"/>
      <c r="F39" s="12"/>
      <c r="G39" s="12"/>
      <c r="H39" s="12"/>
    </row>
    <row r="40" spans="2:8">
      <c r="B40" s="12"/>
      <c r="C40" s="12"/>
      <c r="D40" s="12"/>
      <c r="E40" s="12"/>
      <c r="F40" s="12"/>
      <c r="G40" s="12"/>
      <c r="H40" s="12"/>
    </row>
    <row r="41" spans="2:8">
      <c r="B41" s="12"/>
      <c r="C41" s="12"/>
      <c r="D41" s="12"/>
      <c r="E41" s="12"/>
      <c r="F41" s="12"/>
      <c r="G41" s="12"/>
      <c r="H41" s="12"/>
    </row>
    <row r="42" spans="2:8">
      <c r="B42" s="12"/>
      <c r="C42" s="26"/>
      <c r="D42" s="26"/>
      <c r="E42" s="12"/>
      <c r="F42" s="12"/>
      <c r="G42" s="12"/>
      <c r="H42" s="12"/>
    </row>
    <row r="43" spans="2:8">
      <c r="B43" s="12"/>
      <c r="C43" s="25"/>
      <c r="D43" s="25"/>
      <c r="E43" s="12"/>
      <c r="F43" s="12"/>
      <c r="G43" s="12"/>
      <c r="H43" s="12"/>
    </row>
    <row r="44" spans="2:8">
      <c r="B44" s="12"/>
      <c r="C44" s="26"/>
      <c r="D44" s="26"/>
      <c r="E44" s="12"/>
      <c r="F44" s="12"/>
      <c r="G44" s="12"/>
      <c r="H44" s="12"/>
    </row>
    <row r="45" spans="2:8">
      <c r="B45" s="12"/>
      <c r="C45" s="26"/>
      <c r="D45" s="26"/>
      <c r="E45" s="12"/>
      <c r="F45" s="12"/>
      <c r="G45" s="12"/>
      <c r="H45" s="12"/>
    </row>
    <row r="46" spans="2:8">
      <c r="B46" s="12"/>
      <c r="C46" s="26"/>
      <c r="D46" s="26"/>
      <c r="E46" s="12"/>
      <c r="F46" s="12"/>
      <c r="G46" s="12"/>
      <c r="H46" s="12"/>
    </row>
    <row r="47" spans="2:8">
      <c r="B47" s="12"/>
      <c r="C47" s="26"/>
      <c r="D47" s="26"/>
      <c r="E47" s="12"/>
      <c r="F47" s="12"/>
      <c r="G47" s="12"/>
      <c r="H47" s="12"/>
    </row>
    <row r="48" spans="2:8">
      <c r="B48" s="12"/>
      <c r="C48" s="26"/>
      <c r="D48" s="26"/>
      <c r="E48" s="12"/>
      <c r="F48" s="12"/>
      <c r="G48" s="12"/>
      <c r="H48" s="12"/>
    </row>
    <row r="49" spans="2:8">
      <c r="B49" s="12"/>
      <c r="C49" s="26"/>
      <c r="D49" s="26"/>
      <c r="E49" s="12"/>
      <c r="F49" s="12"/>
      <c r="G49" s="12"/>
      <c r="H49" s="12"/>
    </row>
    <row r="50" spans="2:8">
      <c r="B50" s="12"/>
      <c r="C50" s="26"/>
      <c r="D50" s="26"/>
      <c r="E50" s="12"/>
      <c r="F50" s="12"/>
      <c r="G50" s="12"/>
      <c r="H50" s="12"/>
    </row>
    <row r="51" spans="2:8">
      <c r="B51" s="12"/>
      <c r="C51" s="26"/>
      <c r="D51" s="26"/>
      <c r="E51" s="12"/>
      <c r="F51" s="12"/>
      <c r="G51" s="12"/>
      <c r="H51" s="12"/>
    </row>
    <row r="52" spans="2:8">
      <c r="B52" s="12"/>
      <c r="C52" s="26"/>
      <c r="D52" s="26"/>
      <c r="E52" s="12"/>
      <c r="F52" s="12"/>
      <c r="G52" s="12"/>
      <c r="H52" s="12"/>
    </row>
    <row r="53" spans="2:8">
      <c r="B53" s="12"/>
      <c r="C53" s="26"/>
      <c r="D53" s="26"/>
      <c r="E53" s="12"/>
      <c r="F53" s="12"/>
      <c r="G53" s="12"/>
      <c r="H53" s="12"/>
    </row>
    <row r="54" spans="2:8">
      <c r="B54" s="14" t="s">
        <v>321</v>
      </c>
      <c r="C54" s="26"/>
      <c r="D54" s="26"/>
      <c r="E54" s="12"/>
      <c r="F54" s="12"/>
      <c r="G54" s="12"/>
      <c r="H54" s="12"/>
    </row>
  </sheetData>
  <sortState xmlns:xlrd2="http://schemas.microsoft.com/office/spreadsheetml/2017/richdata2" ref="B3:C13">
    <sortCondition descending="1" ref="C3:C13"/>
  </sortState>
  <mergeCells count="3">
    <mergeCell ref="L1:O1"/>
    <mergeCell ref="L2:M2"/>
    <mergeCell ref="N2:O2"/>
  </mergeCells>
  <pageMargins left="0.7" right="0.7" top="0.75" bottom="0.75" header="0.3" footer="0.3"/>
  <pageSetup scale="8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62"/>
  <sheetViews>
    <sheetView view="pageBreakPreview" zoomScaleNormal="70" zoomScaleSheetLayoutView="100" workbookViewId="0">
      <pane xSplit="1" ySplit="7" topLeftCell="AH8" activePane="bottomRight" state="frozen"/>
      <selection pane="topRight" activeCell="B1" sqref="B1"/>
      <selection pane="bottomLeft" activeCell="A8" sqref="A8"/>
      <selection pane="bottomRight" activeCell="AP5" sqref="AP5"/>
    </sheetView>
  </sheetViews>
  <sheetFormatPr baseColWidth="10" defaultColWidth="11.42578125" defaultRowHeight="14.25"/>
  <cols>
    <col min="1" max="1" width="17.7109375" style="12" customWidth="1"/>
    <col min="2" max="2" width="15.7109375" style="12" bestFit="1" customWidth="1"/>
    <col min="3" max="39" width="11.42578125" style="12"/>
    <col min="40" max="40" width="3.7109375" style="12" customWidth="1"/>
    <col min="41" max="16384" width="11.42578125" style="12"/>
  </cols>
  <sheetData>
    <row r="1" spans="1:30">
      <c r="A1" s="12" t="s">
        <v>37</v>
      </c>
    </row>
    <row r="2" spans="1:30">
      <c r="A2" s="12" t="s">
        <v>2</v>
      </c>
    </row>
    <row r="3" spans="1:30" ht="15">
      <c r="A3" s="12" t="s">
        <v>3</v>
      </c>
      <c r="B3" s="13" t="s">
        <v>38</v>
      </c>
    </row>
    <row r="4" spans="1:30">
      <c r="A4" s="12" t="s">
        <v>5</v>
      </c>
    </row>
    <row r="5" spans="1:30">
      <c r="B5" s="16"/>
    </row>
    <row r="6" spans="1:30" ht="15">
      <c r="B6" s="287" t="s">
        <v>39</v>
      </c>
      <c r="C6" s="287"/>
      <c r="D6" s="287"/>
      <c r="E6" s="287"/>
      <c r="F6" s="287" t="s">
        <v>2</v>
      </c>
      <c r="G6" s="287"/>
      <c r="H6" s="287"/>
      <c r="I6" s="287"/>
      <c r="J6" s="287" t="s">
        <v>3</v>
      </c>
      <c r="K6" s="287"/>
      <c r="L6" s="287"/>
      <c r="M6" s="287"/>
      <c r="N6" s="287" t="s">
        <v>5</v>
      </c>
      <c r="O6" s="287"/>
      <c r="P6" s="287"/>
      <c r="Q6" s="287"/>
      <c r="S6" s="13" t="s">
        <v>40</v>
      </c>
    </row>
    <row r="7" spans="1:30" ht="15">
      <c r="A7" s="12" t="s">
        <v>12</v>
      </c>
      <c r="B7" s="12" t="s">
        <v>8</v>
      </c>
      <c r="C7" s="12" t="s">
        <v>9</v>
      </c>
      <c r="D7" s="12" t="s">
        <v>10</v>
      </c>
      <c r="E7" s="12" t="s">
        <v>41</v>
      </c>
      <c r="F7" s="12" t="s">
        <v>8</v>
      </c>
      <c r="G7" s="12" t="s">
        <v>9</v>
      </c>
      <c r="H7" s="12" t="s">
        <v>10</v>
      </c>
      <c r="I7" s="12" t="s">
        <v>24</v>
      </c>
      <c r="J7" s="12" t="s">
        <v>8</v>
      </c>
      <c r="K7" s="12" t="s">
        <v>9</v>
      </c>
      <c r="L7" s="12" t="s">
        <v>10</v>
      </c>
      <c r="M7" s="12" t="s">
        <v>24</v>
      </c>
      <c r="N7" s="12" t="s">
        <v>8</v>
      </c>
      <c r="O7" s="12" t="s">
        <v>9</v>
      </c>
      <c r="P7" s="12" t="s">
        <v>10</v>
      </c>
      <c r="Q7" s="12" t="s">
        <v>24</v>
      </c>
      <c r="S7" s="13" t="s">
        <v>42</v>
      </c>
    </row>
    <row r="8" spans="1:30">
      <c r="A8" s="45">
        <v>41791</v>
      </c>
      <c r="B8" s="55">
        <v>38.912922607217872</v>
      </c>
      <c r="C8" s="55">
        <v>21.055418000774072</v>
      </c>
      <c r="D8" s="55">
        <v>19.979036083421093</v>
      </c>
      <c r="E8" s="55">
        <v>-18.996332266203101</v>
      </c>
      <c r="F8" s="55">
        <v>40</v>
      </c>
      <c r="G8" s="55">
        <v>20.941710603538063</v>
      </c>
      <c r="H8" s="55">
        <v>20</v>
      </c>
      <c r="I8" s="55">
        <v>-20</v>
      </c>
      <c r="J8" s="55">
        <v>18.181818181818183</v>
      </c>
      <c r="K8" s="55">
        <v>21.89823075742672</v>
      </c>
      <c r="L8" s="55">
        <v>18.181818181818183</v>
      </c>
      <c r="M8" s="55">
        <v>0</v>
      </c>
      <c r="N8" s="55">
        <v>40</v>
      </c>
      <c r="O8" s="55">
        <v>23.734568839897211</v>
      </c>
      <c r="P8" s="55">
        <v>20</v>
      </c>
      <c r="Q8" s="55">
        <v>-20</v>
      </c>
      <c r="T8" s="50" t="s">
        <v>27</v>
      </c>
      <c r="AD8" s="12" t="s">
        <v>28</v>
      </c>
    </row>
    <row r="9" spans="1:30">
      <c r="A9" s="45">
        <v>41883</v>
      </c>
      <c r="B9" s="55">
        <v>25.172081105158302</v>
      </c>
      <c r="C9" s="55">
        <v>-16.591875470280911</v>
      </c>
      <c r="D9" s="55">
        <v>24.765348806313746</v>
      </c>
      <c r="E9" s="55">
        <v>-0.35699991867704522</v>
      </c>
      <c r="F9" s="55">
        <v>25</v>
      </c>
      <c r="G9" s="55">
        <v>-18.477218102133318</v>
      </c>
      <c r="H9" s="55">
        <v>25</v>
      </c>
      <c r="I9" s="55">
        <v>0</v>
      </c>
      <c r="J9" s="55">
        <v>28.571428571428569</v>
      </c>
      <c r="K9" s="55">
        <v>6.7031498002477639</v>
      </c>
      <c r="L9" s="55">
        <v>7.1428571428571423</v>
      </c>
      <c r="M9" s="55">
        <v>-7.1428571428571423</v>
      </c>
      <c r="N9" s="55">
        <v>25</v>
      </c>
      <c r="O9" s="55">
        <v>-2.1004895504743875</v>
      </c>
      <c r="P9" s="55">
        <v>25</v>
      </c>
      <c r="Q9" s="55">
        <v>0</v>
      </c>
      <c r="T9" s="50"/>
    </row>
    <row r="10" spans="1:30">
      <c r="A10" s="45">
        <v>41974</v>
      </c>
      <c r="B10" s="55">
        <v>25.947724542247837</v>
      </c>
      <c r="C10" s="55">
        <v>-59.313224548649487</v>
      </c>
      <c r="D10" s="55">
        <v>25.126903888077724</v>
      </c>
      <c r="E10" s="55">
        <v>-24.294248080225394</v>
      </c>
      <c r="F10" s="55">
        <v>25</v>
      </c>
      <c r="G10" s="55">
        <v>-64.513918222040616</v>
      </c>
      <c r="H10" s="55">
        <v>25</v>
      </c>
      <c r="I10" s="55">
        <v>-25</v>
      </c>
      <c r="J10" s="55">
        <v>44.444444444444443</v>
      </c>
      <c r="K10" s="55">
        <v>10.68679557623059</v>
      </c>
      <c r="L10" s="55">
        <v>33.333333333333329</v>
      </c>
      <c r="M10" s="55">
        <v>-11.111111111111111</v>
      </c>
      <c r="N10" s="55">
        <v>25</v>
      </c>
      <c r="O10" s="55">
        <v>-39.954484928776878</v>
      </c>
      <c r="P10" s="55">
        <v>25</v>
      </c>
      <c r="Q10" s="55">
        <v>-25</v>
      </c>
      <c r="T10" s="50"/>
    </row>
    <row r="11" spans="1:30">
      <c r="A11" s="45">
        <v>42064</v>
      </c>
      <c r="B11" s="55">
        <v>24.999999999999993</v>
      </c>
      <c r="C11" s="55">
        <v>-40.706646795232352</v>
      </c>
      <c r="D11" s="55">
        <v>73.972404041362708</v>
      </c>
      <c r="E11" s="55">
        <v>49.740515585630227</v>
      </c>
      <c r="F11" s="55">
        <v>25</v>
      </c>
      <c r="G11" s="55">
        <v>-43.723860329380379</v>
      </c>
      <c r="H11" s="55">
        <v>75</v>
      </c>
      <c r="I11" s="55">
        <v>50</v>
      </c>
      <c r="J11" s="55">
        <v>25</v>
      </c>
      <c r="K11" s="55">
        <v>0</v>
      </c>
      <c r="L11" s="55">
        <v>12.5</v>
      </c>
      <c r="M11" s="55">
        <v>12.5</v>
      </c>
      <c r="N11" s="55">
        <v>25</v>
      </c>
      <c r="O11" s="55">
        <v>-25.713690251797395</v>
      </c>
      <c r="P11" s="55">
        <v>75</v>
      </c>
      <c r="Q11" s="55">
        <v>50</v>
      </c>
      <c r="T11" s="50"/>
    </row>
    <row r="12" spans="1:30">
      <c r="A12" s="45">
        <v>42156</v>
      </c>
      <c r="B12" s="55">
        <v>18.421257362268083</v>
      </c>
      <c r="C12" s="55">
        <v>-13.806665549752193</v>
      </c>
      <c r="D12" s="55">
        <v>39.423170316380634</v>
      </c>
      <c r="E12" s="55">
        <v>39.73781812814692</v>
      </c>
      <c r="F12" s="55">
        <v>20</v>
      </c>
      <c r="G12" s="55">
        <v>-14.618645283065144</v>
      </c>
      <c r="H12" s="55">
        <v>40</v>
      </c>
      <c r="I12" s="55">
        <v>40</v>
      </c>
      <c r="J12" s="55">
        <v>-14.285714285714285</v>
      </c>
      <c r="K12" s="55">
        <v>-2.9953176472343301</v>
      </c>
      <c r="L12" s="55">
        <v>7.1428571428571423</v>
      </c>
      <c r="M12" s="55">
        <v>0</v>
      </c>
      <c r="N12" s="55">
        <v>20</v>
      </c>
      <c r="O12" s="55">
        <v>2.5334697957878072E-2</v>
      </c>
      <c r="P12" s="55">
        <v>40</v>
      </c>
      <c r="Q12" s="55">
        <v>40</v>
      </c>
      <c r="T12" s="50"/>
    </row>
    <row r="13" spans="1:30">
      <c r="A13" s="45">
        <v>42248</v>
      </c>
      <c r="B13" s="55">
        <v>1.0532349831230561</v>
      </c>
      <c r="C13" s="55">
        <v>-48.644025384277498</v>
      </c>
      <c r="D13" s="55">
        <v>19.77131988087929</v>
      </c>
      <c r="E13" s="55">
        <v>-19.835667870667749</v>
      </c>
      <c r="F13" s="55">
        <v>0</v>
      </c>
      <c r="G13" s="55">
        <v>-52.640196991780684</v>
      </c>
      <c r="H13" s="55">
        <v>20</v>
      </c>
      <c r="I13" s="55">
        <v>-20</v>
      </c>
      <c r="J13" s="55">
        <v>23.076923076923077</v>
      </c>
      <c r="K13" s="55">
        <v>-1.6492272384543898</v>
      </c>
      <c r="L13" s="55">
        <v>7.6923076923076925</v>
      </c>
      <c r="M13" s="55">
        <v>7.6923076923076925</v>
      </c>
      <c r="N13" s="55">
        <v>0</v>
      </c>
      <c r="O13" s="55">
        <v>-33.206946383896771</v>
      </c>
      <c r="P13" s="55">
        <v>20</v>
      </c>
      <c r="Q13" s="55">
        <v>-20</v>
      </c>
      <c r="T13" s="50"/>
    </row>
    <row r="14" spans="1:30">
      <c r="A14" s="45">
        <v>42339</v>
      </c>
      <c r="B14" s="55">
        <v>19.916640018547856</v>
      </c>
      <c r="C14" s="55">
        <v>-46.320312216624075</v>
      </c>
      <c r="D14" s="55">
        <v>39.384166632758138</v>
      </c>
      <c r="E14" s="55">
        <v>4.9805903680950836E-2</v>
      </c>
      <c r="F14" s="55">
        <v>20</v>
      </c>
      <c r="G14" s="55">
        <v>-51.447769508194497</v>
      </c>
      <c r="H14" s="55">
        <v>40</v>
      </c>
      <c r="I14" s="55">
        <v>0</v>
      </c>
      <c r="J14" s="55">
        <v>18.181818181818183</v>
      </c>
      <c r="K14" s="55">
        <v>9.9878013725739283</v>
      </c>
      <c r="L14" s="55">
        <v>9.0909090909090917</v>
      </c>
      <c r="M14" s="55">
        <v>9.0909090909090917</v>
      </c>
      <c r="N14" s="55">
        <v>20</v>
      </c>
      <c r="O14" s="55">
        <v>-22.078804491572228</v>
      </c>
      <c r="P14" s="55">
        <v>40</v>
      </c>
      <c r="Q14" s="55">
        <v>0</v>
      </c>
      <c r="T14" s="50"/>
    </row>
    <row r="15" spans="1:30">
      <c r="A15" s="45">
        <v>42430</v>
      </c>
      <c r="B15" s="55">
        <v>20.295117808497391</v>
      </c>
      <c r="C15" s="55">
        <v>-46.343122992863904</v>
      </c>
      <c r="D15" s="55">
        <v>39.82429272974418</v>
      </c>
      <c r="E15" s="55">
        <v>0.30972339694883616</v>
      </c>
      <c r="F15" s="55">
        <v>20</v>
      </c>
      <c r="G15" s="55">
        <v>-51.325274620614103</v>
      </c>
      <c r="H15" s="55">
        <v>40</v>
      </c>
      <c r="I15" s="55">
        <v>0</v>
      </c>
      <c r="J15" s="55">
        <v>33.333333333333329</v>
      </c>
      <c r="K15" s="55">
        <v>12.884576938655574</v>
      </c>
      <c r="L15" s="55">
        <v>11.111111111111111</v>
      </c>
      <c r="M15" s="55">
        <v>0</v>
      </c>
      <c r="N15" s="55">
        <v>0</v>
      </c>
      <c r="O15" s="55">
        <v>8.7923127984530414</v>
      </c>
      <c r="P15" s="55">
        <v>40</v>
      </c>
      <c r="Q15" s="55">
        <v>20</v>
      </c>
      <c r="T15" s="50"/>
    </row>
    <row r="16" spans="1:30">
      <c r="A16" s="45">
        <v>42522</v>
      </c>
      <c r="B16" s="55">
        <v>18.004036818362582</v>
      </c>
      <c r="C16" s="55">
        <v>-46.353014846888904</v>
      </c>
      <c r="D16" s="55">
        <v>39.876129756998168</v>
      </c>
      <c r="E16" s="55">
        <v>0</v>
      </c>
      <c r="F16" s="55">
        <v>20</v>
      </c>
      <c r="G16" s="55">
        <v>-51.22881768643974</v>
      </c>
      <c r="H16" s="55">
        <v>40</v>
      </c>
      <c r="I16" s="55">
        <v>0</v>
      </c>
      <c r="J16" s="55">
        <v>-10</v>
      </c>
      <c r="K16" s="55">
        <v>12.000602721790912</v>
      </c>
      <c r="L16" s="55">
        <v>20</v>
      </c>
      <c r="M16" s="55">
        <v>0</v>
      </c>
      <c r="N16" s="55">
        <v>-20</v>
      </c>
      <c r="O16" s="55">
        <v>14.238654393445852</v>
      </c>
      <c r="P16" s="55">
        <v>40</v>
      </c>
      <c r="Q16" s="55">
        <v>0</v>
      </c>
      <c r="T16" s="50"/>
    </row>
    <row r="17" spans="1:20">
      <c r="A17" s="45">
        <v>42614</v>
      </c>
      <c r="B17" s="55">
        <v>1.1057801730578547</v>
      </c>
      <c r="C17" s="55">
        <v>2.029068801452655</v>
      </c>
      <c r="D17" s="55">
        <v>20.059895613313596</v>
      </c>
      <c r="E17" s="55">
        <v>13.405776079784475</v>
      </c>
      <c r="F17" s="55">
        <v>0</v>
      </c>
      <c r="G17" s="55">
        <v>1.7294632258684879</v>
      </c>
      <c r="H17" s="55">
        <v>20</v>
      </c>
      <c r="I17" s="55">
        <v>13.333333333333334</v>
      </c>
      <c r="J17" s="55">
        <v>25</v>
      </c>
      <c r="K17" s="55">
        <v>5.9396700714866846</v>
      </c>
      <c r="L17" s="55">
        <v>0</v>
      </c>
      <c r="M17" s="55">
        <v>0</v>
      </c>
      <c r="N17" s="55">
        <v>0</v>
      </c>
      <c r="O17" s="55">
        <v>-20.316561099244161</v>
      </c>
      <c r="P17" s="55">
        <v>50</v>
      </c>
      <c r="Q17" s="55">
        <v>25</v>
      </c>
      <c r="T17" s="50"/>
    </row>
    <row r="18" spans="1:20">
      <c r="A18" s="45">
        <v>42705</v>
      </c>
      <c r="B18" s="55">
        <v>-0.92589653890128731</v>
      </c>
      <c r="C18" s="55">
        <v>-2.9200013008847838</v>
      </c>
      <c r="D18" s="55">
        <v>6.6490805849327801</v>
      </c>
      <c r="E18" s="55">
        <v>6.4951331868386388</v>
      </c>
      <c r="F18" s="55">
        <v>0</v>
      </c>
      <c r="G18" s="55">
        <v>-3.0764963554531946</v>
      </c>
      <c r="H18" s="55">
        <v>6.666666666666667</v>
      </c>
      <c r="I18" s="55">
        <v>6.666666666666667</v>
      </c>
      <c r="J18" s="55">
        <v>-20</v>
      </c>
      <c r="K18" s="55">
        <v>7.9238365012349545</v>
      </c>
      <c r="L18" s="55">
        <v>10</v>
      </c>
      <c r="M18" s="55">
        <v>0</v>
      </c>
      <c r="N18" s="55">
        <v>0</v>
      </c>
      <c r="O18" s="55">
        <v>-23.538070006869432</v>
      </c>
      <c r="P18" s="55">
        <v>0</v>
      </c>
      <c r="Q18" s="55">
        <v>0</v>
      </c>
      <c r="T18" s="50"/>
    </row>
    <row r="19" spans="1:20">
      <c r="A19" s="45">
        <v>42795</v>
      </c>
      <c r="B19" s="55">
        <v>-10.808743523259956</v>
      </c>
      <c r="C19" s="55">
        <v>9.9891349196833108</v>
      </c>
      <c r="D19" s="55">
        <v>13.68468210034354</v>
      </c>
      <c r="E19" s="55">
        <v>26.408488152441013</v>
      </c>
      <c r="F19" s="55">
        <v>-13.333333333333334</v>
      </c>
      <c r="G19" s="55">
        <v>10.88371766100869</v>
      </c>
      <c r="H19" s="55">
        <v>13.333333333333334</v>
      </c>
      <c r="I19" s="55">
        <v>26.666666666666668</v>
      </c>
      <c r="J19" s="55">
        <v>10</v>
      </c>
      <c r="K19" s="55">
        <v>-41.006482743235274</v>
      </c>
      <c r="L19" s="55">
        <v>10</v>
      </c>
      <c r="M19" s="55">
        <v>0</v>
      </c>
      <c r="N19" s="55">
        <v>75</v>
      </c>
      <c r="O19" s="55">
        <v>-18.463102427604234</v>
      </c>
      <c r="P19" s="55">
        <v>75</v>
      </c>
      <c r="Q19" s="55">
        <v>25</v>
      </c>
      <c r="T19" s="50"/>
    </row>
    <row r="20" spans="1:20">
      <c r="A20" s="45">
        <v>42887</v>
      </c>
      <c r="B20" s="55">
        <v>2.2513789693291724</v>
      </c>
      <c r="C20" s="55">
        <v>4.9097671408490635</v>
      </c>
      <c r="D20" s="55">
        <v>29.237367167878496</v>
      </c>
      <c r="E20" s="55">
        <v>5.6439670527005319</v>
      </c>
      <c r="F20" s="55">
        <v>0</v>
      </c>
      <c r="G20" s="55">
        <v>4.9567928092520903</v>
      </c>
      <c r="H20" s="55">
        <v>29.411764705882355</v>
      </c>
      <c r="I20" s="55">
        <v>5.8823529411764701</v>
      </c>
      <c r="J20" s="55">
        <v>30</v>
      </c>
      <c r="K20" s="55">
        <v>0.90639546555721706</v>
      </c>
      <c r="L20" s="55">
        <v>30</v>
      </c>
      <c r="M20" s="55">
        <v>-10</v>
      </c>
      <c r="N20" s="55">
        <v>50</v>
      </c>
      <c r="O20" s="55">
        <v>23.119130643486223</v>
      </c>
      <c r="P20" s="55">
        <v>0</v>
      </c>
      <c r="Q20" s="55">
        <v>0</v>
      </c>
      <c r="T20" s="50"/>
    </row>
    <row r="21" spans="1:20">
      <c r="A21" s="45">
        <v>42979</v>
      </c>
      <c r="F21" s="55">
        <v>5.8823529411764701</v>
      </c>
      <c r="G21" s="55">
        <v>3.5753670453315594</v>
      </c>
      <c r="H21" s="55">
        <v>17.647058823529413</v>
      </c>
      <c r="I21" s="55">
        <v>17.647058823529413</v>
      </c>
      <c r="J21" s="55">
        <v>33.333333333333329</v>
      </c>
      <c r="K21" s="55">
        <v>46.909790021668158</v>
      </c>
      <c r="L21" s="55">
        <v>11.111111111111111</v>
      </c>
      <c r="M21" s="55">
        <v>-11.111111111111111</v>
      </c>
      <c r="N21" s="55">
        <v>33.333333333333329</v>
      </c>
      <c r="O21" s="55">
        <v>35.598680501999496</v>
      </c>
      <c r="P21" s="55">
        <v>0</v>
      </c>
      <c r="Q21" s="55">
        <v>66.666666666666657</v>
      </c>
      <c r="T21" s="50"/>
    </row>
    <row r="22" spans="1:20">
      <c r="A22" s="45">
        <v>43070</v>
      </c>
      <c r="F22" s="55">
        <v>-9.0909090909090917</v>
      </c>
      <c r="G22" s="55">
        <v>-4.1944298332988472</v>
      </c>
      <c r="H22" s="55">
        <v>0</v>
      </c>
      <c r="I22" s="55">
        <v>-18.181818181818183</v>
      </c>
      <c r="J22" s="55">
        <v>0</v>
      </c>
      <c r="K22" s="55">
        <v>9.1377108276774699</v>
      </c>
      <c r="L22" s="55">
        <v>42.857142857142854</v>
      </c>
      <c r="M22" s="55">
        <v>14.285714285714285</v>
      </c>
      <c r="N22" s="55">
        <v>25</v>
      </c>
      <c r="O22" s="55">
        <v>-26.545780542222904</v>
      </c>
      <c r="P22" s="55">
        <v>25</v>
      </c>
      <c r="Q22" s="55">
        <v>-25</v>
      </c>
      <c r="T22" s="50"/>
    </row>
    <row r="23" spans="1:20">
      <c r="A23" s="45">
        <v>43160</v>
      </c>
      <c r="F23" s="55">
        <v>18.75</v>
      </c>
      <c r="G23" s="55">
        <v>17.97240566140438</v>
      </c>
      <c r="H23" s="55">
        <v>6.25</v>
      </c>
      <c r="I23" s="55">
        <v>0</v>
      </c>
      <c r="J23" s="55">
        <v>0</v>
      </c>
      <c r="K23" s="55">
        <v>-0.25882021903680247</v>
      </c>
      <c r="L23" s="55">
        <v>0</v>
      </c>
      <c r="M23" s="55">
        <v>-11.111111111111111</v>
      </c>
      <c r="N23" s="55">
        <v>-25</v>
      </c>
      <c r="O23" s="55">
        <v>-32.684073333498262</v>
      </c>
      <c r="P23" s="55">
        <v>50</v>
      </c>
      <c r="Q23" s="55">
        <v>-25</v>
      </c>
      <c r="T23" s="50"/>
    </row>
    <row r="24" spans="1:20">
      <c r="A24" s="45">
        <v>43252</v>
      </c>
      <c r="F24" s="55">
        <v>18.75</v>
      </c>
      <c r="G24" s="55">
        <v>17.204591583147476</v>
      </c>
      <c r="H24" s="55">
        <v>-6.25</v>
      </c>
      <c r="I24" s="55">
        <v>0</v>
      </c>
      <c r="J24" s="55">
        <v>22.222222222222221</v>
      </c>
      <c r="K24" s="55">
        <v>-13.308734067583462</v>
      </c>
      <c r="L24" s="55">
        <v>22.222222222222221</v>
      </c>
      <c r="M24" s="55">
        <v>0</v>
      </c>
      <c r="N24" s="55">
        <v>-25</v>
      </c>
      <c r="O24" s="55">
        <v>-17.65083521439982</v>
      </c>
      <c r="P24" s="55">
        <v>75</v>
      </c>
      <c r="Q24" s="55">
        <v>-25</v>
      </c>
      <c r="T24" s="50"/>
    </row>
    <row r="25" spans="1:20">
      <c r="A25" s="45">
        <v>43344</v>
      </c>
      <c r="F25" s="55">
        <v>7.6923076923076925</v>
      </c>
      <c r="G25" s="55">
        <v>6.8934328873853872</v>
      </c>
      <c r="H25" s="55">
        <v>0</v>
      </c>
      <c r="I25" s="55">
        <v>0</v>
      </c>
      <c r="J25" s="55">
        <v>22.222222222222221</v>
      </c>
      <c r="K25" s="55">
        <v>-9.5036049741939941</v>
      </c>
      <c r="L25" s="55">
        <v>11.111111111111111</v>
      </c>
      <c r="M25" s="55">
        <v>11.111111111111111</v>
      </c>
      <c r="N25" s="55">
        <v>50</v>
      </c>
      <c r="O25" s="55">
        <v>-15.944696966280119</v>
      </c>
      <c r="P25" s="55">
        <v>50</v>
      </c>
      <c r="Q25" s="55">
        <v>25</v>
      </c>
      <c r="T25" s="50"/>
    </row>
    <row r="26" spans="1:20">
      <c r="A26" s="45">
        <v>43435</v>
      </c>
      <c r="F26" s="55">
        <v>43.75</v>
      </c>
      <c r="G26" s="55">
        <v>33.260665849472069</v>
      </c>
      <c r="H26" s="55">
        <v>0</v>
      </c>
      <c r="I26" s="55">
        <v>6.25</v>
      </c>
      <c r="J26" s="55">
        <v>0</v>
      </c>
      <c r="K26" s="55">
        <v>-2.4401636561402684</v>
      </c>
      <c r="L26" s="55">
        <v>22.222222222222221</v>
      </c>
      <c r="M26" s="55">
        <v>11.111111111111111</v>
      </c>
      <c r="N26" s="55">
        <v>50</v>
      </c>
      <c r="O26" s="55">
        <v>8.3037231820149415</v>
      </c>
      <c r="P26" s="55">
        <v>25</v>
      </c>
      <c r="Q26" s="55">
        <v>0</v>
      </c>
      <c r="R26" s="48"/>
      <c r="T26" s="50"/>
    </row>
    <row r="27" spans="1:20">
      <c r="A27" s="45">
        <v>43525</v>
      </c>
      <c r="F27" s="55">
        <v>43.75</v>
      </c>
      <c r="G27" s="55">
        <v>28.175026317480427</v>
      </c>
      <c r="H27" s="55">
        <v>6.25</v>
      </c>
      <c r="I27" s="55">
        <v>12.5</v>
      </c>
      <c r="J27" s="55">
        <v>33.333333333333329</v>
      </c>
      <c r="K27" s="55">
        <v>25.377762721448477</v>
      </c>
      <c r="L27" s="55">
        <v>11.111111111111111</v>
      </c>
      <c r="M27" s="55">
        <v>0</v>
      </c>
      <c r="N27" s="55">
        <v>80</v>
      </c>
      <c r="O27" s="55">
        <v>52.951248501685363</v>
      </c>
      <c r="P27" s="55">
        <v>60</v>
      </c>
      <c r="Q27" s="55">
        <v>80</v>
      </c>
      <c r="R27" s="48"/>
      <c r="T27" s="50"/>
    </row>
    <row r="28" spans="1:20">
      <c r="A28" s="45">
        <v>43617</v>
      </c>
      <c r="F28" s="55">
        <v>37.5</v>
      </c>
      <c r="G28" s="55">
        <v>33.289667300177946</v>
      </c>
      <c r="H28" s="55">
        <v>18.75</v>
      </c>
      <c r="I28" s="55">
        <v>12.5</v>
      </c>
      <c r="J28" s="55">
        <v>14.285714285714285</v>
      </c>
      <c r="K28" s="55">
        <v>33.135030919506264</v>
      </c>
      <c r="L28" s="55">
        <v>0</v>
      </c>
      <c r="M28" s="55">
        <v>14.285714285714285</v>
      </c>
      <c r="N28" s="55">
        <v>60</v>
      </c>
      <c r="O28" s="55">
        <v>20.011559360280145</v>
      </c>
      <c r="P28" s="55">
        <v>80</v>
      </c>
      <c r="Q28" s="55">
        <v>0</v>
      </c>
      <c r="T28" s="50"/>
    </row>
    <row r="29" spans="1:20">
      <c r="A29" s="45">
        <v>43709</v>
      </c>
      <c r="B29" s="55"/>
      <c r="F29" s="55">
        <v>42.857142857142854</v>
      </c>
      <c r="G29" s="55">
        <v>18.602808943139127</v>
      </c>
      <c r="H29" s="55">
        <v>7.1428571428571423</v>
      </c>
      <c r="I29" s="55">
        <v>0</v>
      </c>
      <c r="J29" s="55">
        <v>75</v>
      </c>
      <c r="K29" s="55">
        <v>16.132678125922112</v>
      </c>
      <c r="L29" s="55">
        <v>25</v>
      </c>
      <c r="M29" s="55">
        <v>12.5</v>
      </c>
      <c r="N29" s="55">
        <v>80</v>
      </c>
      <c r="O29" s="55">
        <v>12.410479914641751</v>
      </c>
      <c r="P29" s="55">
        <v>40</v>
      </c>
      <c r="Q29" s="55">
        <v>40</v>
      </c>
      <c r="T29" s="50"/>
    </row>
    <row r="30" spans="1:20">
      <c r="A30" s="45">
        <v>43800</v>
      </c>
      <c r="F30" s="55">
        <v>41.6666666666667</v>
      </c>
      <c r="G30" s="55">
        <v>1.3479495942907058</v>
      </c>
      <c r="H30" s="55">
        <v>16.6666666666667</v>
      </c>
      <c r="I30" s="55">
        <v>0</v>
      </c>
      <c r="J30" s="55">
        <v>83.3333333333333</v>
      </c>
      <c r="K30" s="55">
        <v>9.7805657487822462</v>
      </c>
      <c r="L30" s="55">
        <v>33.3333333333333</v>
      </c>
      <c r="M30" s="55">
        <v>0</v>
      </c>
      <c r="N30" s="55">
        <v>75</v>
      </c>
      <c r="O30" s="55">
        <v>21.375486526756919</v>
      </c>
      <c r="P30" s="55">
        <v>25</v>
      </c>
      <c r="Q30" s="55">
        <v>75</v>
      </c>
      <c r="T30" s="50"/>
    </row>
    <row r="31" spans="1:20">
      <c r="A31" s="45">
        <v>43891</v>
      </c>
      <c r="F31" s="55">
        <v>6.6666666666666696</v>
      </c>
      <c r="G31" s="55">
        <v>14.978535535797302</v>
      </c>
      <c r="H31" s="55">
        <v>-6.6666666666666696</v>
      </c>
      <c r="I31" s="55">
        <v>6.6666666666666696</v>
      </c>
      <c r="J31" s="55">
        <v>28.571428571428598</v>
      </c>
      <c r="K31" s="55">
        <v>-3.391166855669566</v>
      </c>
      <c r="L31" s="55">
        <v>0</v>
      </c>
      <c r="M31" s="55">
        <v>-28.571428571428598</v>
      </c>
      <c r="N31" s="55">
        <v>-100</v>
      </c>
      <c r="O31" s="55">
        <v>-19.875378361869821</v>
      </c>
      <c r="P31" s="55">
        <v>-50</v>
      </c>
      <c r="Q31" s="55">
        <v>-100</v>
      </c>
      <c r="T31" s="50"/>
    </row>
    <row r="32" spans="1:20">
      <c r="A32" s="45">
        <v>43983</v>
      </c>
      <c r="F32" s="55">
        <v>-30</v>
      </c>
      <c r="G32" s="55">
        <v>4.6170728025882912</v>
      </c>
      <c r="H32" s="55">
        <v>-10</v>
      </c>
      <c r="I32" s="55">
        <v>-30</v>
      </c>
      <c r="J32" s="55">
        <v>-50</v>
      </c>
      <c r="K32" s="55">
        <v>-32.602431465415911</v>
      </c>
      <c r="L32" s="55">
        <v>-10</v>
      </c>
      <c r="M32" s="55">
        <v>-20</v>
      </c>
      <c r="N32" s="55">
        <v>-75</v>
      </c>
      <c r="O32" s="55">
        <v>-49.398437293361667</v>
      </c>
      <c r="P32" s="55">
        <v>-75</v>
      </c>
      <c r="Q32" s="55">
        <v>-75</v>
      </c>
      <c r="T32" s="50"/>
    </row>
    <row r="33" spans="1:25">
      <c r="A33" s="45">
        <v>44075</v>
      </c>
      <c r="F33" s="55">
        <v>-9.0909090909090899</v>
      </c>
      <c r="G33" s="55">
        <v>0.49168272696004239</v>
      </c>
      <c r="H33" s="55">
        <v>18.181818181818198</v>
      </c>
      <c r="I33" s="55">
        <v>18.181818181818198</v>
      </c>
      <c r="J33" s="55">
        <v>0</v>
      </c>
      <c r="K33" s="55">
        <v>-5.9627901538146348</v>
      </c>
      <c r="L33" s="55">
        <v>11.1111111111111</v>
      </c>
      <c r="M33" s="55">
        <v>-22.2222222222222</v>
      </c>
      <c r="N33" s="55">
        <v>33.3333333333333</v>
      </c>
      <c r="O33" s="55">
        <v>0</v>
      </c>
      <c r="P33" s="55">
        <v>0</v>
      </c>
      <c r="Q33" s="55">
        <v>0</v>
      </c>
      <c r="T33" s="50"/>
    </row>
    <row r="34" spans="1:25">
      <c r="A34" s="45">
        <v>44166</v>
      </c>
      <c r="F34" s="55">
        <v>23.076923076923102</v>
      </c>
      <c r="G34" s="55">
        <v>16.933785616205512</v>
      </c>
      <c r="H34" s="55">
        <v>38.461538461538503</v>
      </c>
      <c r="I34" s="55">
        <v>23.076923076923102</v>
      </c>
      <c r="J34" s="55">
        <v>12.5</v>
      </c>
      <c r="K34" s="55">
        <v>-3.9656151800452988</v>
      </c>
      <c r="L34" s="55">
        <v>12.5</v>
      </c>
      <c r="M34" s="55">
        <v>12.5</v>
      </c>
      <c r="N34" s="55">
        <v>50</v>
      </c>
      <c r="O34" s="55">
        <v>30.510772408752885</v>
      </c>
      <c r="P34" s="55">
        <v>0</v>
      </c>
      <c r="Q34" s="55">
        <v>25</v>
      </c>
      <c r="T34" s="50"/>
      <c r="Y34" s="12" t="s">
        <v>29</v>
      </c>
    </row>
    <row r="35" spans="1:25">
      <c r="A35" s="45">
        <v>44256</v>
      </c>
      <c r="F35" s="55">
        <v>25</v>
      </c>
      <c r="G35" s="55">
        <v>14.490004187914518</v>
      </c>
      <c r="H35" s="55">
        <v>0</v>
      </c>
      <c r="I35" s="55">
        <v>8.3333333333333304</v>
      </c>
      <c r="J35" s="55">
        <v>0</v>
      </c>
      <c r="K35" s="55">
        <v>-7.0637965957487916</v>
      </c>
      <c r="L35" s="55">
        <v>42.857142857142897</v>
      </c>
      <c r="M35" s="55">
        <v>14.285714285714299</v>
      </c>
      <c r="N35" s="55">
        <v>50</v>
      </c>
      <c r="O35" s="55">
        <v>3.6477973904834404</v>
      </c>
      <c r="P35" s="55">
        <v>25</v>
      </c>
      <c r="Q35" s="55">
        <v>100</v>
      </c>
      <c r="T35" s="50"/>
    </row>
    <row r="36" spans="1:25">
      <c r="A36" s="45">
        <v>44348</v>
      </c>
      <c r="F36" s="55">
        <v>53.3333333333333</v>
      </c>
      <c r="G36" s="55">
        <v>48.111724231384471</v>
      </c>
      <c r="H36" s="55">
        <v>40</v>
      </c>
      <c r="I36" s="55">
        <v>6.6666666666666696</v>
      </c>
      <c r="J36" s="55">
        <v>44.4444444444444</v>
      </c>
      <c r="K36" s="55">
        <v>-15.865705087275506</v>
      </c>
      <c r="L36" s="55">
        <v>33.3333333333333</v>
      </c>
      <c r="M36" s="55">
        <v>22.2222222222222</v>
      </c>
      <c r="N36" s="55">
        <v>-33.3333333333333</v>
      </c>
      <c r="O36" s="55">
        <v>0</v>
      </c>
      <c r="P36" s="55">
        <v>66.6666666666667</v>
      </c>
      <c r="Q36" s="55">
        <v>0</v>
      </c>
      <c r="T36" s="50"/>
    </row>
    <row r="37" spans="1:25">
      <c r="A37" s="45">
        <v>44440</v>
      </c>
      <c r="F37" s="55">
        <v>45</v>
      </c>
      <c r="G37" s="55">
        <v>51.964188438265936</v>
      </c>
      <c r="H37" s="55">
        <v>35</v>
      </c>
      <c r="I37" s="55">
        <v>5</v>
      </c>
      <c r="J37" s="55">
        <v>33.3333333333333</v>
      </c>
      <c r="K37" s="55">
        <v>0</v>
      </c>
      <c r="L37" s="55">
        <v>44.4444444444444</v>
      </c>
      <c r="M37" s="55">
        <v>0</v>
      </c>
      <c r="N37" s="55">
        <v>100</v>
      </c>
      <c r="O37" s="55">
        <v>39.38096212159121</v>
      </c>
      <c r="P37" s="55">
        <v>50</v>
      </c>
      <c r="Q37" s="55">
        <v>0</v>
      </c>
      <c r="T37" s="50"/>
    </row>
    <row r="38" spans="1:25">
      <c r="A38" s="45">
        <v>44531</v>
      </c>
      <c r="F38" s="55">
        <v>52.941176470588204</v>
      </c>
      <c r="G38" s="55">
        <v>32.13342455908338</v>
      </c>
      <c r="H38" s="55">
        <v>35.294117647058798</v>
      </c>
      <c r="I38" s="55">
        <v>11.764705882352899</v>
      </c>
      <c r="J38" s="55">
        <v>28.571428571428598</v>
      </c>
      <c r="K38" s="55">
        <v>1.1057108112249348</v>
      </c>
      <c r="L38" s="55">
        <v>14.285714285714299</v>
      </c>
      <c r="M38" s="55">
        <v>14.285714285714299</v>
      </c>
      <c r="N38" s="55">
        <v>60</v>
      </c>
      <c r="O38" s="55">
        <v>30.760387825594314</v>
      </c>
      <c r="P38" s="55">
        <v>40</v>
      </c>
      <c r="Q38" s="55">
        <v>20</v>
      </c>
      <c r="T38" s="50"/>
    </row>
    <row r="39" spans="1:25">
      <c r="A39" s="45">
        <v>44621</v>
      </c>
      <c r="F39" s="55">
        <v>37.5</v>
      </c>
      <c r="G39" s="55">
        <v>39.94653185018187</v>
      </c>
      <c r="H39" s="55">
        <v>43.75</v>
      </c>
      <c r="I39" s="55">
        <v>12.5</v>
      </c>
      <c r="J39" s="55">
        <v>33.3333333333333</v>
      </c>
      <c r="K39" s="55">
        <v>22.914634452785585</v>
      </c>
      <c r="L39" s="55">
        <v>16.6666666666667</v>
      </c>
      <c r="M39" s="55">
        <v>0</v>
      </c>
      <c r="N39" s="55">
        <v>75</v>
      </c>
      <c r="O39" s="55">
        <v>-48.584665400091751</v>
      </c>
      <c r="P39" s="55">
        <v>-25</v>
      </c>
      <c r="Q39" s="55">
        <v>75</v>
      </c>
      <c r="T39" s="50"/>
    </row>
    <row r="40" spans="1:25">
      <c r="A40" s="45">
        <v>44713</v>
      </c>
      <c r="F40" s="55">
        <v>0</v>
      </c>
      <c r="G40" s="55">
        <v>19.149839266786511</v>
      </c>
      <c r="H40" s="55">
        <v>13.3333333333333</v>
      </c>
      <c r="I40" s="55">
        <v>-20</v>
      </c>
      <c r="J40" s="55">
        <v>33.3333333333333</v>
      </c>
      <c r="K40" s="55">
        <v>-1.0658367361731207</v>
      </c>
      <c r="L40" s="55">
        <v>33.3333333333333</v>
      </c>
      <c r="M40" s="55">
        <v>0</v>
      </c>
      <c r="N40" s="55">
        <v>0</v>
      </c>
      <c r="O40" s="55">
        <v>15.909070646654083</v>
      </c>
      <c r="P40" s="55">
        <v>40</v>
      </c>
      <c r="Q40" s="55">
        <v>40</v>
      </c>
      <c r="T40" s="50"/>
    </row>
    <row r="41" spans="1:25">
      <c r="A41" s="45">
        <v>44805</v>
      </c>
      <c r="F41" s="55">
        <v>33.3333333333333</v>
      </c>
      <c r="G41" s="55">
        <v>34.519115101242079</v>
      </c>
      <c r="H41" s="55">
        <v>26.6666666666667</v>
      </c>
      <c r="I41" s="55">
        <v>-6.6666666666666696</v>
      </c>
      <c r="J41" s="55">
        <v>16.6666666666667</v>
      </c>
      <c r="K41" s="55">
        <v>-3.5452419194952687</v>
      </c>
      <c r="L41" s="55">
        <v>16.6666666666667</v>
      </c>
      <c r="M41" s="55">
        <v>0</v>
      </c>
      <c r="N41" s="55">
        <v>-40</v>
      </c>
      <c r="O41" s="55">
        <v>-43.799609597062862</v>
      </c>
      <c r="P41" s="55">
        <v>-60</v>
      </c>
      <c r="Q41" s="55">
        <v>-40</v>
      </c>
      <c r="T41" s="50"/>
    </row>
    <row r="42" spans="1:25">
      <c r="A42" s="45">
        <v>44896</v>
      </c>
      <c r="F42" s="55">
        <v>0</v>
      </c>
      <c r="G42" s="55">
        <v>22.886410068950045</v>
      </c>
      <c r="H42" s="55">
        <v>16.6666666666667</v>
      </c>
      <c r="I42" s="55">
        <v>-16.6666666666667</v>
      </c>
      <c r="J42" s="55">
        <v>-20</v>
      </c>
      <c r="K42" s="55">
        <v>3.1922545953481123</v>
      </c>
      <c r="L42" s="55">
        <v>-20</v>
      </c>
      <c r="M42" s="55">
        <v>0</v>
      </c>
      <c r="N42" s="55">
        <v>-20</v>
      </c>
      <c r="O42" s="55">
        <v>9.1999886370204642</v>
      </c>
      <c r="P42" s="55">
        <v>-40</v>
      </c>
      <c r="Q42" s="55">
        <v>-20</v>
      </c>
      <c r="T42" s="50"/>
    </row>
    <row r="43" spans="1:25">
      <c r="A43" s="45">
        <v>44986</v>
      </c>
      <c r="F43" s="55">
        <v>-21.052631578947402</v>
      </c>
      <c r="G43" s="55">
        <v>11.753545889744831</v>
      </c>
      <c r="H43" s="55">
        <v>-5.2631578947368398</v>
      </c>
      <c r="I43" s="55">
        <v>5.2631578947368398</v>
      </c>
      <c r="J43" s="55">
        <v>-33.3333333333333</v>
      </c>
      <c r="K43" s="55">
        <v>-22.187721446535168</v>
      </c>
      <c r="L43" s="55">
        <v>33.3333333333333</v>
      </c>
      <c r="M43" s="55">
        <v>-33.3333333333333</v>
      </c>
      <c r="N43" s="55">
        <v>0</v>
      </c>
      <c r="O43" s="55">
        <v>0</v>
      </c>
      <c r="P43" s="55">
        <v>-50</v>
      </c>
      <c r="Q43" s="55">
        <v>-25</v>
      </c>
      <c r="T43" s="50"/>
    </row>
    <row r="44" spans="1:25">
      <c r="A44" s="45">
        <v>45078</v>
      </c>
      <c r="F44" s="55">
        <v>-31.818181818181802</v>
      </c>
      <c r="G44" s="55">
        <v>13.491223001292479</v>
      </c>
      <c r="H44" s="55">
        <v>4.5454545454545494</v>
      </c>
      <c r="I44" s="55">
        <v>-9.0909090909090899</v>
      </c>
      <c r="J44" s="55">
        <v>-40</v>
      </c>
      <c r="K44" s="55">
        <v>-15.894401617354898</v>
      </c>
      <c r="L44" s="55">
        <v>-40</v>
      </c>
      <c r="M44" s="55">
        <v>-20</v>
      </c>
      <c r="N44" s="55">
        <v>0</v>
      </c>
      <c r="O44" s="55">
        <v>0</v>
      </c>
      <c r="P44" s="55">
        <v>0</v>
      </c>
      <c r="Q44" s="55">
        <v>0</v>
      </c>
      <c r="T44" s="50"/>
    </row>
    <row r="45" spans="1:25">
      <c r="A45" s="45">
        <v>45170</v>
      </c>
      <c r="F45" s="55">
        <v>-27.7777777777778</v>
      </c>
      <c r="G45" s="55">
        <v>7.4596287943880792</v>
      </c>
      <c r="H45" s="55">
        <v>11.1111111111111</v>
      </c>
      <c r="I45" s="55">
        <v>-16.6666666666667</v>
      </c>
      <c r="J45" s="55">
        <v>-60</v>
      </c>
      <c r="K45" s="55">
        <v>-27.976557657959379</v>
      </c>
      <c r="L45" s="55">
        <v>0</v>
      </c>
      <c r="M45" s="55">
        <v>20</v>
      </c>
      <c r="N45" s="55">
        <v>-33.3333333333333</v>
      </c>
      <c r="O45" s="55">
        <v>-8.3841340842019711</v>
      </c>
      <c r="P45" s="55">
        <v>0</v>
      </c>
      <c r="Q45" s="55">
        <v>0</v>
      </c>
      <c r="T45" s="50"/>
    </row>
    <row r="46" spans="1:25">
      <c r="A46" s="45">
        <v>45261</v>
      </c>
      <c r="F46" s="55">
        <v>-31.578947368421101</v>
      </c>
      <c r="G46" s="55">
        <v>-4.4286852880173093</v>
      </c>
      <c r="H46" s="55">
        <v>5.2631578947368398</v>
      </c>
      <c r="I46" s="55">
        <v>-10.526315789473701</v>
      </c>
      <c r="J46" s="55">
        <v>-50</v>
      </c>
      <c r="K46" s="55">
        <v>-59.505403782322915</v>
      </c>
      <c r="L46" s="55">
        <v>-25</v>
      </c>
      <c r="M46" s="55">
        <v>0</v>
      </c>
      <c r="N46" s="55">
        <v>-100</v>
      </c>
      <c r="O46" s="55">
        <v>-49.999999999999993</v>
      </c>
      <c r="P46" s="55">
        <v>-25</v>
      </c>
      <c r="Q46" s="55">
        <v>-75</v>
      </c>
      <c r="T46" s="50"/>
    </row>
    <row r="47" spans="1:25">
      <c r="A47" s="45">
        <v>45352</v>
      </c>
      <c r="F47" s="55">
        <v>-31.578947368421101</v>
      </c>
      <c r="G47" s="55">
        <v>-3.8534827692971301</v>
      </c>
      <c r="H47" s="55">
        <v>0</v>
      </c>
      <c r="I47" s="55">
        <v>-5.2631578947368398</v>
      </c>
      <c r="J47" s="55">
        <v>-60</v>
      </c>
      <c r="K47" s="55">
        <v>-74.430819992683752</v>
      </c>
      <c r="L47" s="55">
        <v>0</v>
      </c>
      <c r="M47" s="55">
        <v>0</v>
      </c>
      <c r="N47" s="55">
        <v>25</v>
      </c>
      <c r="O47" s="55">
        <v>-22.19025104602002</v>
      </c>
      <c r="P47" s="55">
        <v>25</v>
      </c>
      <c r="Q47" s="55">
        <v>-25</v>
      </c>
      <c r="T47" s="50"/>
    </row>
    <row r="48" spans="1:25">
      <c r="A48" s="45">
        <v>45444</v>
      </c>
      <c r="F48" s="55">
        <v>0</v>
      </c>
      <c r="G48" s="55">
        <v>13.179980398922176</v>
      </c>
      <c r="H48" s="55">
        <v>4.7619047619047601</v>
      </c>
      <c r="I48" s="55">
        <v>-23.8095238095238</v>
      </c>
      <c r="J48" s="55">
        <v>-25</v>
      </c>
      <c r="K48" s="55">
        <v>-16.368791994900604</v>
      </c>
      <c r="L48" s="55">
        <v>50</v>
      </c>
      <c r="M48" s="55">
        <v>-25</v>
      </c>
      <c r="N48" s="55">
        <v>0</v>
      </c>
      <c r="O48" s="55">
        <v>-14.536734700497608</v>
      </c>
      <c r="P48" s="55">
        <v>-33.3333333333333</v>
      </c>
      <c r="Q48" s="55">
        <v>66.6666666666667</v>
      </c>
      <c r="T48" s="50"/>
    </row>
    <row r="49" spans="1:20">
      <c r="A49" s="45"/>
      <c r="T49" s="50"/>
    </row>
    <row r="50" spans="1:20">
      <c r="A50" s="45"/>
      <c r="T50" s="50"/>
    </row>
    <row r="51" spans="1:20">
      <c r="A51" s="45"/>
      <c r="T51" s="50"/>
    </row>
    <row r="52" spans="1:20">
      <c r="A52" s="45"/>
      <c r="T52" s="50"/>
    </row>
    <row r="53" spans="1:20">
      <c r="A53" s="45"/>
      <c r="T53" s="50"/>
    </row>
    <row r="54" spans="1:20">
      <c r="A54" s="45"/>
      <c r="T54" s="50"/>
    </row>
    <row r="55" spans="1:20">
      <c r="A55" s="45"/>
      <c r="T55" s="50"/>
    </row>
    <row r="56" spans="1:20">
      <c r="A56" s="45"/>
      <c r="T56" s="50"/>
    </row>
    <row r="57" spans="1:20">
      <c r="T57" s="50"/>
    </row>
    <row r="62" spans="1:20" ht="15">
      <c r="S62" s="1" t="s">
        <v>330</v>
      </c>
    </row>
  </sheetData>
  <mergeCells count="4">
    <mergeCell ref="B6:E6"/>
    <mergeCell ref="F6:I6"/>
    <mergeCell ref="J6:M6"/>
    <mergeCell ref="N6:Q6"/>
  </mergeCells>
  <pageMargins left="0.7" right="0.7" top="0.75" bottom="0.75" header="0.3" footer="0.3"/>
  <pageSetup scale="27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X151"/>
  <sheetViews>
    <sheetView showGridLines="0" tabSelected="1" view="pageBreakPreview" zoomScaleNormal="85" zoomScaleSheetLayoutView="100" workbookViewId="0">
      <pane xSplit="1" ySplit="7" topLeftCell="AW47" activePane="bottomRight" state="frozen"/>
      <selection pane="topRight" activeCell="B1" sqref="B1"/>
      <selection pane="bottomLeft" activeCell="A8" sqref="A8"/>
      <selection pane="bottomRight" activeCell="BE58" sqref="BE58"/>
    </sheetView>
  </sheetViews>
  <sheetFormatPr baseColWidth="10" defaultColWidth="11.42578125" defaultRowHeight="14.25"/>
  <cols>
    <col min="1" max="1" width="11.42578125" style="12"/>
    <col min="2" max="46" width="20" style="12" customWidth="1"/>
    <col min="47" max="48" width="11.42578125" style="12"/>
    <col min="49" max="57" width="20" style="12" customWidth="1"/>
    <col min="58" max="58" width="9.7109375" style="12" customWidth="1"/>
    <col min="59" max="60" width="20" style="12" customWidth="1"/>
    <col min="61" max="16384" width="11.42578125" style="12"/>
  </cols>
  <sheetData>
    <row r="1" spans="1:58">
      <c r="A1" s="12" t="s">
        <v>43</v>
      </c>
    </row>
    <row r="2" spans="1:58">
      <c r="A2" s="12" t="s">
        <v>2</v>
      </c>
    </row>
    <row r="3" spans="1:58" ht="15">
      <c r="A3" s="12" t="s">
        <v>3</v>
      </c>
      <c r="B3" s="13" t="s">
        <v>44</v>
      </c>
    </row>
    <row r="4" spans="1:58">
      <c r="A4" s="12" t="s">
        <v>5</v>
      </c>
    </row>
    <row r="5" spans="1:58">
      <c r="A5" s="12">
        <v>100</v>
      </c>
    </row>
    <row r="6" spans="1:58">
      <c r="A6" s="61"/>
      <c r="B6" s="12" t="s">
        <v>2</v>
      </c>
      <c r="C6" s="61"/>
      <c r="Q6" s="12" t="s">
        <v>3</v>
      </c>
      <c r="AF6" s="12" t="s">
        <v>45</v>
      </c>
    </row>
    <row r="7" spans="1:58">
      <c r="A7" s="12" t="s">
        <v>12</v>
      </c>
      <c r="B7" s="12" t="s">
        <v>46</v>
      </c>
      <c r="C7" s="12" t="s">
        <v>47</v>
      </c>
      <c r="D7" s="12" t="s">
        <v>48</v>
      </c>
      <c r="E7" s="12" t="s">
        <v>49</v>
      </c>
      <c r="F7" s="12" t="s">
        <v>50</v>
      </c>
      <c r="G7" s="12" t="s">
        <v>51</v>
      </c>
      <c r="H7" s="12" t="s">
        <v>52</v>
      </c>
      <c r="I7" s="12" t="s">
        <v>53</v>
      </c>
      <c r="J7" s="12" t="s">
        <v>54</v>
      </c>
      <c r="K7" s="12" t="s">
        <v>55</v>
      </c>
      <c r="L7" s="12" t="s">
        <v>56</v>
      </c>
      <c r="M7" s="12" t="s">
        <v>57</v>
      </c>
      <c r="N7" s="12" t="s">
        <v>58</v>
      </c>
      <c r="O7" s="12" t="s">
        <v>59</v>
      </c>
      <c r="P7" s="12" t="s">
        <v>60</v>
      </c>
      <c r="Q7" s="12" t="s">
        <v>46</v>
      </c>
      <c r="R7" s="12" t="s">
        <v>47</v>
      </c>
      <c r="S7" s="12" t="s">
        <v>48</v>
      </c>
      <c r="T7" s="12" t="s">
        <v>49</v>
      </c>
      <c r="U7" s="12" t="s">
        <v>50</v>
      </c>
      <c r="V7" s="12" t="s">
        <v>51</v>
      </c>
      <c r="W7" s="12" t="s">
        <v>52</v>
      </c>
      <c r="X7" s="12" t="s">
        <v>53</v>
      </c>
      <c r="Y7" s="12" t="s">
        <v>54</v>
      </c>
      <c r="Z7" s="12" t="s">
        <v>55</v>
      </c>
      <c r="AA7" s="12" t="s">
        <v>56</v>
      </c>
      <c r="AB7" s="12" t="s">
        <v>57</v>
      </c>
      <c r="AC7" s="12" t="s">
        <v>58</v>
      </c>
      <c r="AD7" s="12" t="s">
        <v>59</v>
      </c>
      <c r="AE7" s="12" t="s">
        <v>60</v>
      </c>
      <c r="AF7" s="12" t="s">
        <v>46</v>
      </c>
      <c r="AG7" s="12" t="s">
        <v>47</v>
      </c>
      <c r="AH7" s="12" t="s">
        <v>48</v>
      </c>
      <c r="AI7" s="12" t="s">
        <v>49</v>
      </c>
      <c r="AJ7" s="12" t="s">
        <v>50</v>
      </c>
      <c r="AK7" s="12" t="s">
        <v>51</v>
      </c>
      <c r="AL7" s="12" t="s">
        <v>52</v>
      </c>
      <c r="AM7" s="12" t="s">
        <v>53</v>
      </c>
      <c r="AN7" s="12" t="s">
        <v>54</v>
      </c>
      <c r="AO7" s="12" t="s">
        <v>55</v>
      </c>
      <c r="AP7" s="12" t="s">
        <v>56</v>
      </c>
      <c r="AQ7" s="12" t="s">
        <v>57</v>
      </c>
      <c r="AR7" s="12" t="s">
        <v>58</v>
      </c>
      <c r="AS7" s="12" t="s">
        <v>59</v>
      </c>
      <c r="AT7" s="12" t="s">
        <v>60</v>
      </c>
    </row>
    <row r="8" spans="1:58" ht="15">
      <c r="A8" s="43">
        <v>39539</v>
      </c>
      <c r="B8" s="55">
        <v>5.7142857142857144</v>
      </c>
      <c r="I8" s="55">
        <v>11.428571428571429</v>
      </c>
      <c r="J8" s="55">
        <v>25.714285714285712</v>
      </c>
      <c r="L8" s="55">
        <v>8.5714285714285712</v>
      </c>
      <c r="N8" s="55">
        <v>4.7619047619047619</v>
      </c>
      <c r="Q8" s="60">
        <v>8.235294117647058</v>
      </c>
      <c r="R8" s="60"/>
      <c r="S8" s="60"/>
      <c r="T8" s="60"/>
      <c r="U8" s="59"/>
      <c r="V8" s="59"/>
      <c r="W8" s="70"/>
      <c r="X8" s="55">
        <v>14.509803921568626</v>
      </c>
      <c r="Y8" s="55">
        <v>22.352941176470587</v>
      </c>
      <c r="AA8" s="55">
        <v>5.0971473495058399</v>
      </c>
      <c r="AC8" s="55">
        <v>1.1764705882352942</v>
      </c>
      <c r="AF8" s="55">
        <v>8.235294117647058</v>
      </c>
      <c r="AG8" s="55"/>
      <c r="AH8" s="55"/>
      <c r="AI8" s="55"/>
      <c r="AJ8" s="55"/>
      <c r="AK8" s="55"/>
      <c r="AL8" s="55"/>
      <c r="AM8" s="55">
        <v>14.509803921568626</v>
      </c>
      <c r="AN8" s="55">
        <v>22.352941176470587</v>
      </c>
      <c r="AO8" s="55"/>
      <c r="AP8" s="55">
        <v>5.0971473495058399</v>
      </c>
      <c r="AQ8" s="55"/>
      <c r="AR8" s="55">
        <v>1.1764705882352942</v>
      </c>
      <c r="AS8" s="55"/>
      <c r="AT8" s="55"/>
      <c r="AV8" s="2"/>
      <c r="AW8" s="8" t="s">
        <v>61</v>
      </c>
      <c r="AX8" s="2"/>
      <c r="AY8" s="2"/>
      <c r="AZ8" s="2"/>
      <c r="BA8" s="2"/>
      <c r="BB8" s="2"/>
      <c r="BC8" s="2"/>
      <c r="BD8" s="2"/>
      <c r="BE8" s="2"/>
      <c r="BF8" s="2"/>
    </row>
    <row r="9" spans="1:58" ht="15">
      <c r="A9" s="43">
        <v>39630</v>
      </c>
      <c r="B9" s="55">
        <v>6.666666666666667</v>
      </c>
      <c r="I9" s="55">
        <v>12.888888888888889</v>
      </c>
      <c r="J9" s="55">
        <v>21.333333333333336</v>
      </c>
      <c r="L9" s="55">
        <v>5.7777777777777786</v>
      </c>
      <c r="N9" s="55">
        <v>5.7777777777777786</v>
      </c>
      <c r="Q9" s="60">
        <v>10.075319016495488</v>
      </c>
      <c r="R9" s="60"/>
      <c r="S9" s="60"/>
      <c r="T9" s="60"/>
      <c r="U9" s="60"/>
      <c r="V9" s="59"/>
      <c r="W9" s="59"/>
      <c r="X9" s="55">
        <v>14.508624502432552</v>
      </c>
      <c r="Y9" s="55">
        <v>20.890002784739625</v>
      </c>
      <c r="AA9" s="55">
        <v>4.3</v>
      </c>
      <c r="AC9" s="55">
        <v>4.9613576424721932</v>
      </c>
      <c r="AF9" s="55">
        <v>10.075319016495488</v>
      </c>
      <c r="AG9" s="55"/>
      <c r="AH9" s="55"/>
      <c r="AI9" s="55"/>
      <c r="AJ9" s="55"/>
      <c r="AK9" s="55"/>
      <c r="AL9" s="55"/>
      <c r="AM9" s="55">
        <v>14.508624502432552</v>
      </c>
      <c r="AN9" s="55">
        <v>20.890002784739625</v>
      </c>
      <c r="AO9" s="55"/>
      <c r="AP9" s="55">
        <v>4.3</v>
      </c>
      <c r="AQ9" s="55"/>
      <c r="AR9" s="55">
        <v>4.9613576424721932</v>
      </c>
      <c r="AS9" s="55"/>
      <c r="AT9" s="55"/>
      <c r="AV9" s="2"/>
      <c r="AW9" s="8" t="s">
        <v>62</v>
      </c>
      <c r="AX9" s="2"/>
      <c r="AY9" s="2"/>
      <c r="AZ9" s="2"/>
      <c r="BA9" s="2"/>
      <c r="BB9" s="2"/>
      <c r="BC9" s="2"/>
      <c r="BD9" s="2"/>
      <c r="BE9" s="2"/>
      <c r="BF9" s="2"/>
    </row>
    <row r="10" spans="1:58" ht="15">
      <c r="A10" s="43">
        <v>39722</v>
      </c>
      <c r="B10" s="55">
        <v>12.549019607843137</v>
      </c>
      <c r="I10" s="55">
        <v>11.76470588235294</v>
      </c>
      <c r="J10" s="55">
        <v>19.6078431372549</v>
      </c>
      <c r="L10" s="55">
        <v>2.3529411764705883</v>
      </c>
      <c r="N10" s="55">
        <v>6.2745098039215685</v>
      </c>
      <c r="Q10" s="55">
        <v>11.763347763347763</v>
      </c>
      <c r="R10" s="63">
        <v>0</v>
      </c>
      <c r="S10" s="63">
        <v>3.8585858585858586</v>
      </c>
      <c r="T10" s="63">
        <v>9.24098124098124</v>
      </c>
      <c r="U10" s="63">
        <v>9.8614718614718626</v>
      </c>
      <c r="V10" s="63">
        <v>9.9249639249639259</v>
      </c>
      <c r="W10" s="63">
        <v>1.875901875901876</v>
      </c>
      <c r="X10" s="55">
        <v>11.78066378066378</v>
      </c>
      <c r="Y10" s="55">
        <v>18.112554112554111</v>
      </c>
      <c r="Z10" s="55">
        <v>0.95238095238095244</v>
      </c>
      <c r="AA10" s="55">
        <v>1.5584415584415585</v>
      </c>
      <c r="AB10" s="55">
        <v>9.5757575757575779</v>
      </c>
      <c r="AC10" s="55">
        <v>4.4617604617604618</v>
      </c>
      <c r="AD10" s="55">
        <v>0.66666666666666663</v>
      </c>
      <c r="AE10" s="55">
        <v>6.366522366522366</v>
      </c>
      <c r="AF10" s="55">
        <v>5.7142857142857144</v>
      </c>
      <c r="AG10" s="55">
        <v>0</v>
      </c>
      <c r="AH10" s="55">
        <v>7.6190476190476186</v>
      </c>
      <c r="AI10" s="55">
        <v>3.8095238095238093</v>
      </c>
      <c r="AJ10" s="55">
        <v>0</v>
      </c>
      <c r="AK10" s="55">
        <v>1.9047619047619047</v>
      </c>
      <c r="AL10" s="55">
        <v>0.95238095238095233</v>
      </c>
      <c r="AM10" s="55">
        <v>32.38095238095238</v>
      </c>
      <c r="AN10" s="55">
        <v>15.238095238095237</v>
      </c>
      <c r="AO10" s="55">
        <v>0</v>
      </c>
      <c r="AP10" s="55">
        <v>8.5714285714285712</v>
      </c>
      <c r="AQ10" s="55">
        <v>0.95238095238095233</v>
      </c>
      <c r="AR10" s="55">
        <v>20</v>
      </c>
      <c r="AS10" s="55">
        <v>0.95238095238095233</v>
      </c>
      <c r="AT10" s="55">
        <v>1.9047619047619047</v>
      </c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</row>
    <row r="11" spans="1:58" ht="15">
      <c r="A11" s="43">
        <v>39783</v>
      </c>
      <c r="B11" s="55">
        <v>18.947496947496948</v>
      </c>
      <c r="I11" s="55">
        <v>8</v>
      </c>
      <c r="J11" s="55">
        <v>17.995115995115995</v>
      </c>
      <c r="L11" s="55">
        <v>6.7765567765567765</v>
      </c>
      <c r="N11" s="55">
        <v>5.2380952380952372</v>
      </c>
      <c r="AV11" s="2"/>
      <c r="AW11" s="2" t="s">
        <v>27</v>
      </c>
      <c r="AX11" s="2"/>
      <c r="AY11" s="2"/>
      <c r="AZ11" s="2"/>
      <c r="BA11" s="2"/>
      <c r="BB11" s="2" t="s">
        <v>28</v>
      </c>
      <c r="BC11" s="2"/>
      <c r="BD11" s="2"/>
      <c r="BE11" s="2"/>
      <c r="BF11" s="2"/>
    </row>
    <row r="12" spans="1:58" ht="15">
      <c r="A12" s="43">
        <v>39873</v>
      </c>
      <c r="B12" s="55">
        <v>19.49776401788786</v>
      </c>
      <c r="I12" s="55">
        <v>7.7628712303634915</v>
      </c>
      <c r="J12" s="55">
        <v>14.587776631120287</v>
      </c>
      <c r="L12" s="55">
        <v>5.5555555555555554</v>
      </c>
      <c r="N12" s="55">
        <v>5.894524959742351</v>
      </c>
      <c r="Q12" s="55">
        <v>14.035087719298245</v>
      </c>
      <c r="R12" s="63">
        <v>0</v>
      </c>
      <c r="S12" s="63">
        <v>4.9122807017543861</v>
      </c>
      <c r="T12" s="63">
        <v>12.280701754385964</v>
      </c>
      <c r="U12" s="63">
        <v>12.280701754385968</v>
      </c>
      <c r="V12" s="63">
        <v>4.9122807017543861</v>
      </c>
      <c r="W12" s="63">
        <v>3.1578947368421053</v>
      </c>
      <c r="X12" s="55">
        <v>13.684210526315788</v>
      </c>
      <c r="Y12" s="55">
        <v>17.543859649122805</v>
      </c>
      <c r="Z12" s="55">
        <v>0</v>
      </c>
      <c r="AA12" s="55">
        <v>2.4561403508771931</v>
      </c>
      <c r="AB12" s="55">
        <v>7.0175438596491224</v>
      </c>
      <c r="AC12" s="55">
        <v>2.807017543859649</v>
      </c>
      <c r="AD12" s="55">
        <v>1.4035087719298245</v>
      </c>
      <c r="AE12" s="55">
        <v>3.5087719298245612</v>
      </c>
      <c r="AF12" s="55">
        <v>3.8095238095238093</v>
      </c>
      <c r="AG12" s="55">
        <v>0</v>
      </c>
      <c r="AH12" s="55">
        <v>10.476190476190476</v>
      </c>
      <c r="AI12" s="55">
        <v>2.8571428571428568</v>
      </c>
      <c r="AJ12" s="55">
        <v>2.8571428571428572</v>
      </c>
      <c r="AK12" s="55">
        <v>0</v>
      </c>
      <c r="AL12" s="55">
        <v>6.6666666666666652</v>
      </c>
      <c r="AM12" s="55">
        <v>21.904761904761905</v>
      </c>
      <c r="AN12" s="55">
        <v>15.238095238095237</v>
      </c>
      <c r="AO12" s="55">
        <v>1.9047619047619047</v>
      </c>
      <c r="AP12" s="55">
        <v>12.380952380952381</v>
      </c>
      <c r="AQ12" s="55">
        <v>7.6190476190476195</v>
      </c>
      <c r="AR12" s="55">
        <v>13.333333333333334</v>
      </c>
      <c r="AS12" s="55">
        <v>0</v>
      </c>
      <c r="AT12" s="55">
        <v>0.95238095238095233</v>
      </c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</row>
    <row r="13" spans="1:58" ht="15">
      <c r="A13" s="43">
        <v>39965</v>
      </c>
      <c r="B13" s="55">
        <v>12.982456140350878</v>
      </c>
      <c r="C13" s="55">
        <v>2.4561403508771931</v>
      </c>
      <c r="D13" s="55">
        <v>4.2105263157894726</v>
      </c>
      <c r="E13" s="55">
        <v>11.578947368421051</v>
      </c>
      <c r="F13" s="55">
        <v>3.5087719298245612</v>
      </c>
      <c r="G13" s="55">
        <v>10.17543859649123</v>
      </c>
      <c r="H13" s="55">
        <v>4.2105263157894735</v>
      </c>
      <c r="I13" s="55">
        <v>11.92982456140351</v>
      </c>
      <c r="J13" s="55">
        <v>18.245614035087719</v>
      </c>
      <c r="K13" s="55">
        <v>1.0526315789473684</v>
      </c>
      <c r="L13" s="55">
        <v>5.6140350877192979</v>
      </c>
      <c r="M13" s="55">
        <v>6.666666666666667</v>
      </c>
      <c r="N13" s="55">
        <v>7.0175438596491224</v>
      </c>
      <c r="O13" s="55">
        <v>0.35087719298245612</v>
      </c>
      <c r="P13" s="55">
        <v>0</v>
      </c>
      <c r="Q13" s="55">
        <v>12.355889724310778</v>
      </c>
      <c r="R13" s="63">
        <v>1.2857142857142858</v>
      </c>
      <c r="S13" s="63">
        <v>4.0701754385964906</v>
      </c>
      <c r="T13" s="63">
        <v>11.283208020050125</v>
      </c>
      <c r="U13" s="63">
        <v>12.255639097744361</v>
      </c>
      <c r="V13" s="63">
        <v>4.5238095238095237</v>
      </c>
      <c r="W13" s="63">
        <v>1.6666666666666667</v>
      </c>
      <c r="X13" s="55">
        <v>13.759398496240602</v>
      </c>
      <c r="Y13" s="55">
        <v>18.854636591478695</v>
      </c>
      <c r="Z13" s="55">
        <v>0</v>
      </c>
      <c r="AA13" s="55">
        <v>2.070175438596491</v>
      </c>
      <c r="AB13" s="55">
        <v>5.0927318295739346</v>
      </c>
      <c r="AC13" s="55">
        <v>11.781954887218046</v>
      </c>
      <c r="AD13" s="55">
        <v>0.33333333333333331</v>
      </c>
      <c r="AE13" s="55">
        <v>0.66666666666666663</v>
      </c>
      <c r="AF13" s="55">
        <v>12.579365079365079</v>
      </c>
      <c r="AG13" s="55">
        <v>0</v>
      </c>
      <c r="AH13" s="55">
        <v>11.071428571428571</v>
      </c>
      <c r="AI13" s="55">
        <v>0</v>
      </c>
      <c r="AJ13" s="55">
        <v>7.6190476190476186</v>
      </c>
      <c r="AK13" s="55">
        <v>0</v>
      </c>
      <c r="AL13" s="55">
        <v>2.8571428571428572</v>
      </c>
      <c r="AM13" s="55">
        <v>18.293650793650794</v>
      </c>
      <c r="AN13" s="55">
        <v>14.484126984126986</v>
      </c>
      <c r="AO13" s="55">
        <v>3.8095238095238093</v>
      </c>
      <c r="AP13" s="55">
        <v>12.698412698412698</v>
      </c>
      <c r="AQ13" s="55">
        <v>3.0555555555555558</v>
      </c>
      <c r="AR13" s="55">
        <v>13.531746031746032</v>
      </c>
      <c r="AS13" s="55">
        <v>0</v>
      </c>
      <c r="AT13" s="55">
        <v>0</v>
      </c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</row>
    <row r="14" spans="1:58" ht="15">
      <c r="A14" s="43">
        <v>40057</v>
      </c>
      <c r="B14" s="55">
        <v>18.653824102740511</v>
      </c>
      <c r="C14" s="55">
        <v>0.74074074074074081</v>
      </c>
      <c r="D14" s="55">
        <v>5.9568856782479074</v>
      </c>
      <c r="E14" s="55">
        <v>10.06994610709781</v>
      </c>
      <c r="F14" s="55">
        <v>5.8869395711500978</v>
      </c>
      <c r="G14" s="55">
        <v>9.4771241830065378</v>
      </c>
      <c r="H14" s="55">
        <v>1.4424951267056532</v>
      </c>
      <c r="I14" s="55">
        <v>9.5860566448801734</v>
      </c>
      <c r="J14" s="55">
        <v>18.327026717119598</v>
      </c>
      <c r="K14" s="55">
        <v>1.091617933723197</v>
      </c>
      <c r="L14" s="55">
        <v>5.6644880174291945</v>
      </c>
      <c r="M14" s="55">
        <v>5.1656920077972703</v>
      </c>
      <c r="N14" s="55">
        <v>7.9371631693613125</v>
      </c>
      <c r="O14" s="55">
        <v>0</v>
      </c>
      <c r="P14" s="55">
        <v>0</v>
      </c>
      <c r="Q14" s="55">
        <v>10.857048748353098</v>
      </c>
      <c r="R14" s="63">
        <v>0.27777777777777779</v>
      </c>
      <c r="S14" s="63">
        <v>5.6776460254721126</v>
      </c>
      <c r="T14" s="63">
        <v>10.841583537235712</v>
      </c>
      <c r="U14" s="63">
        <v>9.933370976849238</v>
      </c>
      <c r="V14" s="63">
        <v>3.9534161490683228</v>
      </c>
      <c r="W14" s="63">
        <v>4.1987263943785678</v>
      </c>
      <c r="X14" s="55">
        <v>10.259332454984628</v>
      </c>
      <c r="Y14" s="55">
        <v>19.548811092289352</v>
      </c>
      <c r="Z14" s="55">
        <v>1.7929292929292926</v>
      </c>
      <c r="AA14" s="55">
        <v>2.6031746031746033</v>
      </c>
      <c r="AB14" s="55">
        <v>4.2425810904071772</v>
      </c>
      <c r="AC14" s="55">
        <v>13.599316142794402</v>
      </c>
      <c r="AD14" s="55">
        <v>0.27777777777777779</v>
      </c>
      <c r="AE14" s="55">
        <v>1.9365079365079363</v>
      </c>
      <c r="AF14" s="55">
        <v>4.4444444444444446</v>
      </c>
      <c r="AG14" s="55">
        <v>0</v>
      </c>
      <c r="AH14" s="55">
        <v>3.3333333333333335</v>
      </c>
      <c r="AI14" s="55">
        <v>5.5555555555555554</v>
      </c>
      <c r="AJ14" s="55">
        <v>1.1111111111111112</v>
      </c>
      <c r="AK14" s="55">
        <v>0</v>
      </c>
      <c r="AL14" s="55">
        <v>5.5555555555555554</v>
      </c>
      <c r="AM14" s="55">
        <v>24.444444444444443</v>
      </c>
      <c r="AN14" s="55">
        <v>14.444444444444443</v>
      </c>
      <c r="AO14" s="55">
        <v>3.3333333333333335</v>
      </c>
      <c r="AP14" s="55">
        <v>7.7777777777777777</v>
      </c>
      <c r="AQ14" s="55">
        <v>5.5555555555555554</v>
      </c>
      <c r="AR14" s="55">
        <v>20</v>
      </c>
      <c r="AS14" s="55">
        <v>4.4444444444444446</v>
      </c>
      <c r="AT14" s="55">
        <v>0</v>
      </c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</row>
    <row r="15" spans="1:58" ht="15">
      <c r="A15" s="43">
        <v>40148</v>
      </c>
      <c r="B15" s="55">
        <v>13.022875816993462</v>
      </c>
      <c r="C15" s="55">
        <v>0.74074074074074081</v>
      </c>
      <c r="D15" s="55">
        <v>4.8529411764705888</v>
      </c>
      <c r="E15" s="55">
        <v>11.721132897603486</v>
      </c>
      <c r="F15" s="55">
        <v>5.1279956427015243</v>
      </c>
      <c r="G15" s="55">
        <v>9.8774509803921564</v>
      </c>
      <c r="H15" s="55">
        <v>6.007625272331155</v>
      </c>
      <c r="I15" s="55">
        <v>9.9291938997821347</v>
      </c>
      <c r="J15" s="55">
        <v>15.958605664488019</v>
      </c>
      <c r="K15" s="55">
        <v>3.9215686274509802</v>
      </c>
      <c r="L15" s="55">
        <v>3.9515250544662304</v>
      </c>
      <c r="M15" s="55">
        <v>3.9733115468409581</v>
      </c>
      <c r="N15" s="55">
        <v>8.60566448801743</v>
      </c>
      <c r="O15" s="55">
        <v>0.74074074074074081</v>
      </c>
      <c r="P15" s="55">
        <v>1.5686274509803921</v>
      </c>
      <c r="Q15" s="55">
        <v>12.727272727272728</v>
      </c>
      <c r="R15" s="63">
        <v>1.2121212121212122</v>
      </c>
      <c r="S15" s="63">
        <v>4.8484848484848486</v>
      </c>
      <c r="T15" s="63">
        <v>14.848484848484853</v>
      </c>
      <c r="U15" s="63">
        <v>10</v>
      </c>
      <c r="V15" s="63">
        <v>4.8484848484848477</v>
      </c>
      <c r="W15" s="63">
        <v>2.7272727272727271</v>
      </c>
      <c r="X15" s="55">
        <v>13.030303030303028</v>
      </c>
      <c r="Y15" s="55">
        <v>17.878787878787879</v>
      </c>
      <c r="Z15" s="55">
        <v>1.5151515151515151</v>
      </c>
      <c r="AA15" s="55">
        <v>3.6363636363636362</v>
      </c>
      <c r="AB15" s="55">
        <v>3.3333333333333335</v>
      </c>
      <c r="AC15" s="55">
        <v>7.5757575757575761</v>
      </c>
      <c r="AD15" s="55">
        <v>0.60606060606060608</v>
      </c>
      <c r="AE15" s="55">
        <v>1.2121212121212122</v>
      </c>
      <c r="AF15" s="55">
        <v>6.666666666666667</v>
      </c>
      <c r="AG15" s="55">
        <v>0.95238095238095233</v>
      </c>
      <c r="AH15" s="55">
        <v>5.7142857142857135</v>
      </c>
      <c r="AI15" s="55">
        <v>2.8571428571428572</v>
      </c>
      <c r="AJ15" s="55">
        <v>2.8571428571428572</v>
      </c>
      <c r="AK15" s="55">
        <v>2.8571428571428568</v>
      </c>
      <c r="AL15" s="55">
        <v>4.7619047619047619</v>
      </c>
      <c r="AM15" s="55">
        <v>21.904761904761905</v>
      </c>
      <c r="AN15" s="55">
        <v>14.285714285714285</v>
      </c>
      <c r="AO15" s="55">
        <v>4.7619047619047619</v>
      </c>
      <c r="AP15" s="55">
        <v>12.380952380952381</v>
      </c>
      <c r="AQ15" s="55">
        <v>1.9047619047619047</v>
      </c>
      <c r="AR15" s="55">
        <v>18.095238095238095</v>
      </c>
      <c r="AS15" s="55">
        <v>0</v>
      </c>
      <c r="AT15" s="55">
        <v>0</v>
      </c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</row>
    <row r="16" spans="1:58" ht="15">
      <c r="A16" s="43">
        <v>40238</v>
      </c>
      <c r="B16" s="55">
        <v>14.427244582043341</v>
      </c>
      <c r="C16" s="55">
        <v>2.1832358674463941</v>
      </c>
      <c r="D16" s="55">
        <v>4.4880174291938992</v>
      </c>
      <c r="E16" s="55">
        <v>11.878224974200206</v>
      </c>
      <c r="F16" s="55">
        <v>2.5971792225662194</v>
      </c>
      <c r="G16" s="55">
        <v>8.174521270496502</v>
      </c>
      <c r="H16" s="55">
        <v>6.257309941520468</v>
      </c>
      <c r="I16" s="55">
        <v>12.205022359821122</v>
      </c>
      <c r="J16" s="55">
        <v>11.308336199977067</v>
      </c>
      <c r="K16" s="55">
        <v>3.3379199633069603</v>
      </c>
      <c r="L16" s="55">
        <v>4.2884990253411299</v>
      </c>
      <c r="M16" s="55">
        <v>8.1699346405228752</v>
      </c>
      <c r="N16" s="55">
        <v>8.4795321637426895</v>
      </c>
      <c r="O16" s="55">
        <v>1.1111111111111112</v>
      </c>
      <c r="P16" s="55">
        <v>1.0939112487100104</v>
      </c>
      <c r="Q16" s="55">
        <v>13.030303030303028</v>
      </c>
      <c r="R16" s="63">
        <v>2.1212121212121215</v>
      </c>
      <c r="S16" s="63">
        <v>3.9393939393939399</v>
      </c>
      <c r="T16" s="63">
        <v>6.9696969696969706</v>
      </c>
      <c r="U16" s="63">
        <v>8.4848484848484862</v>
      </c>
      <c r="V16" s="63">
        <v>8.7878787878787872</v>
      </c>
      <c r="W16" s="63">
        <v>1.2121212121212122</v>
      </c>
      <c r="X16" s="55">
        <v>15.454545454545453</v>
      </c>
      <c r="Y16" s="55">
        <v>18.181818181818183</v>
      </c>
      <c r="Z16" s="55">
        <v>1.5151515151515151</v>
      </c>
      <c r="AA16" s="55">
        <v>3.0303030303030307</v>
      </c>
      <c r="AB16" s="55">
        <v>5.1515151515151523</v>
      </c>
      <c r="AC16" s="55">
        <v>10</v>
      </c>
      <c r="AD16" s="55">
        <v>0.30303030303030304</v>
      </c>
      <c r="AE16" s="55">
        <v>1.8181818181818181</v>
      </c>
      <c r="AF16" s="55">
        <v>8.5714285714285712</v>
      </c>
      <c r="AG16" s="55">
        <v>0</v>
      </c>
      <c r="AH16" s="55">
        <v>4.7619047619047619</v>
      </c>
      <c r="AI16" s="55">
        <v>2.8571428571428572</v>
      </c>
      <c r="AJ16" s="55">
        <v>0</v>
      </c>
      <c r="AK16" s="55">
        <v>0</v>
      </c>
      <c r="AL16" s="55">
        <v>9.5238095238095237</v>
      </c>
      <c r="AM16" s="55">
        <v>26.666666666666668</v>
      </c>
      <c r="AN16" s="55">
        <v>14.285714285714285</v>
      </c>
      <c r="AO16" s="55">
        <v>2.8571428571428568</v>
      </c>
      <c r="AP16" s="55">
        <v>10.476190476190474</v>
      </c>
      <c r="AQ16" s="55">
        <v>1.9047619047619047</v>
      </c>
      <c r="AR16" s="55">
        <v>12.38095238095238</v>
      </c>
      <c r="AS16" s="55">
        <v>3.8095238095238093</v>
      </c>
      <c r="AT16" s="55">
        <v>1.9047619047619047</v>
      </c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</row>
    <row r="17" spans="1:58" ht="15">
      <c r="A17" s="43">
        <v>40330</v>
      </c>
      <c r="B17" s="55">
        <v>12.962962962962962</v>
      </c>
      <c r="C17" s="55">
        <v>1.8518518518518516</v>
      </c>
      <c r="D17" s="55">
        <v>4.0740740740740735</v>
      </c>
      <c r="E17" s="55">
        <v>9.2592592592592595</v>
      </c>
      <c r="F17" s="55">
        <v>5.9259259259259265</v>
      </c>
      <c r="G17" s="55">
        <v>8.8888888888888893</v>
      </c>
      <c r="H17" s="55">
        <v>2.592592592592593</v>
      </c>
      <c r="I17" s="55">
        <v>12.222222222222221</v>
      </c>
      <c r="J17" s="55">
        <v>17.037037037037038</v>
      </c>
      <c r="K17" s="55">
        <v>2.2222222222222223</v>
      </c>
      <c r="L17" s="55">
        <v>4.0740740740740744</v>
      </c>
      <c r="M17" s="55">
        <v>5.5555555555555554</v>
      </c>
      <c r="N17" s="55">
        <v>11.481481481481483</v>
      </c>
      <c r="O17" s="55">
        <v>0</v>
      </c>
      <c r="P17" s="55">
        <v>1.8518518518518516</v>
      </c>
      <c r="Q17" s="55">
        <v>11.481481481481481</v>
      </c>
      <c r="R17" s="63">
        <v>1.1111111111111112</v>
      </c>
      <c r="S17" s="63">
        <v>4.4444444444444446</v>
      </c>
      <c r="T17" s="63">
        <v>11.481481481481483</v>
      </c>
      <c r="U17" s="63">
        <v>9.2592592592592595</v>
      </c>
      <c r="V17" s="63">
        <v>5.9259259259259265</v>
      </c>
      <c r="W17" s="63">
        <v>1.1111111111111112</v>
      </c>
      <c r="X17" s="55">
        <v>17.777777777777779</v>
      </c>
      <c r="Y17" s="55">
        <v>14.444444444444448</v>
      </c>
      <c r="Z17" s="55">
        <v>2.5925925925925926</v>
      </c>
      <c r="AA17" s="55">
        <v>3.3333333333333339</v>
      </c>
      <c r="AB17" s="55">
        <v>2.5925925925925926</v>
      </c>
      <c r="AC17" s="55">
        <v>12.222222222222221</v>
      </c>
      <c r="AD17" s="55">
        <v>0</v>
      </c>
      <c r="AE17" s="55">
        <v>2.2222222222222223</v>
      </c>
      <c r="AF17" s="55">
        <v>9.5238095238095255</v>
      </c>
      <c r="AG17" s="55">
        <v>0</v>
      </c>
      <c r="AH17" s="55">
        <v>11.428571428571429</v>
      </c>
      <c r="AI17" s="55">
        <v>2.8571428571428568</v>
      </c>
      <c r="AJ17" s="55">
        <v>0</v>
      </c>
      <c r="AK17" s="55">
        <v>2.8571428571428572</v>
      </c>
      <c r="AL17" s="55">
        <v>6.666666666666667</v>
      </c>
      <c r="AM17" s="55">
        <v>28.571428571428569</v>
      </c>
      <c r="AN17" s="55">
        <v>5.7142857142857144</v>
      </c>
      <c r="AO17" s="55">
        <v>1.9047619047619047</v>
      </c>
      <c r="AP17" s="55">
        <v>16.19047619047619</v>
      </c>
      <c r="AQ17" s="55">
        <v>0</v>
      </c>
      <c r="AR17" s="55">
        <v>13.333333333333334</v>
      </c>
      <c r="AS17" s="55">
        <v>0</v>
      </c>
      <c r="AT17" s="55">
        <v>0.95238095238095233</v>
      </c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</row>
    <row r="18" spans="1:58" ht="15">
      <c r="A18" s="43">
        <v>40422</v>
      </c>
      <c r="B18" s="55">
        <v>13.333333333333334</v>
      </c>
      <c r="C18" s="55">
        <v>0</v>
      </c>
      <c r="D18" s="55">
        <v>4.5614035087719298</v>
      </c>
      <c r="E18" s="55">
        <v>7.3684210526315779</v>
      </c>
      <c r="F18" s="55">
        <v>7.0175438596491224</v>
      </c>
      <c r="G18" s="55">
        <v>8.4210526315789451</v>
      </c>
      <c r="H18" s="55">
        <v>3.1578947368421053</v>
      </c>
      <c r="I18" s="55">
        <v>14.736842105263156</v>
      </c>
      <c r="J18" s="55">
        <v>19.298245614035086</v>
      </c>
      <c r="K18" s="55">
        <v>2.1052631578947367</v>
      </c>
      <c r="L18" s="55">
        <v>8.0701754385964914</v>
      </c>
      <c r="M18" s="55">
        <v>2.807017543859649</v>
      </c>
      <c r="N18" s="55">
        <v>8.0701754385964897</v>
      </c>
      <c r="O18" s="55">
        <v>1.0526315789473684</v>
      </c>
      <c r="P18" s="55">
        <v>0</v>
      </c>
      <c r="Q18" s="55">
        <v>7.6654053434239202</v>
      </c>
      <c r="R18" s="63">
        <v>1.1111111111111112</v>
      </c>
      <c r="S18" s="63">
        <v>3.751863318426786</v>
      </c>
      <c r="T18" s="63">
        <v>11.429881894278179</v>
      </c>
      <c r="U18" s="63">
        <v>7.2732484806788218</v>
      </c>
      <c r="V18" s="63">
        <v>6.6494668042655647</v>
      </c>
      <c r="W18" s="63">
        <v>1.8736383442265796</v>
      </c>
      <c r="X18" s="55">
        <v>20.740740740740744</v>
      </c>
      <c r="Y18" s="55">
        <v>14.819401444788442</v>
      </c>
      <c r="Z18" s="55">
        <v>4.4662309368191728</v>
      </c>
      <c r="AA18" s="55">
        <v>1.4035087719298245</v>
      </c>
      <c r="AB18" s="55">
        <v>1.5032679738562091</v>
      </c>
      <c r="AC18" s="55">
        <v>15.43859649122807</v>
      </c>
      <c r="AD18" s="55">
        <v>0</v>
      </c>
      <c r="AE18" s="55">
        <v>1.8736383442265796</v>
      </c>
      <c r="AF18" s="55">
        <v>3.8095238095238093</v>
      </c>
      <c r="AG18" s="55">
        <v>4.7619047619047619</v>
      </c>
      <c r="AH18" s="55">
        <v>3.8095238095238093</v>
      </c>
      <c r="AI18" s="55">
        <v>1.9047619047619047</v>
      </c>
      <c r="AJ18" s="55">
        <v>0</v>
      </c>
      <c r="AK18" s="55">
        <v>1.9047619047619047</v>
      </c>
      <c r="AL18" s="55">
        <v>6.666666666666667</v>
      </c>
      <c r="AM18" s="55">
        <v>23.809523809523807</v>
      </c>
      <c r="AN18" s="55">
        <v>17.142857142857142</v>
      </c>
      <c r="AO18" s="55">
        <v>2.8571428571428568</v>
      </c>
      <c r="AP18" s="55">
        <v>16.19047619047619</v>
      </c>
      <c r="AQ18" s="55">
        <v>0</v>
      </c>
      <c r="AR18" s="55">
        <v>14.285714285714285</v>
      </c>
      <c r="AS18" s="55">
        <v>0</v>
      </c>
      <c r="AT18" s="55">
        <v>2.8571428571428572</v>
      </c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</row>
    <row r="19" spans="1:58" ht="15">
      <c r="A19" s="43">
        <v>40513</v>
      </c>
      <c r="B19" s="55">
        <v>14.117647058823529</v>
      </c>
      <c r="C19" s="55">
        <v>0.39215686274509803</v>
      </c>
      <c r="D19" s="55">
        <v>3.5294117647058822</v>
      </c>
      <c r="E19" s="55">
        <v>8.235294117647058</v>
      </c>
      <c r="F19" s="55">
        <v>2.7450980392156863</v>
      </c>
      <c r="G19" s="55">
        <v>6.2745098039215685</v>
      </c>
      <c r="H19" s="55">
        <v>2.7450980392156863</v>
      </c>
      <c r="I19" s="55">
        <v>18.43137254901961</v>
      </c>
      <c r="J19" s="55">
        <v>17.254901960784313</v>
      </c>
      <c r="K19" s="55">
        <v>1.1764705882352942</v>
      </c>
      <c r="L19" s="55">
        <v>9.0196078431372548</v>
      </c>
      <c r="M19" s="55">
        <v>4.3137254901960782</v>
      </c>
      <c r="N19" s="55">
        <v>10.196078431372548</v>
      </c>
      <c r="O19" s="55">
        <v>1.1764705882352942</v>
      </c>
      <c r="P19" s="55">
        <v>0.39215686274509803</v>
      </c>
      <c r="Q19" s="55">
        <v>12.184382524939801</v>
      </c>
      <c r="R19" s="63">
        <v>0</v>
      </c>
      <c r="S19" s="63">
        <v>5.9133126934984519</v>
      </c>
      <c r="T19" s="63">
        <v>8.0575622061690186</v>
      </c>
      <c r="U19" s="63">
        <v>4.8801742919389977</v>
      </c>
      <c r="V19" s="63">
        <v>5.9006994610709782</v>
      </c>
      <c r="W19" s="63">
        <v>1.9172113289760349</v>
      </c>
      <c r="X19" s="55">
        <v>22.489393418185987</v>
      </c>
      <c r="Y19" s="55">
        <v>15.231051484921455</v>
      </c>
      <c r="Z19" s="55">
        <v>2.144249512670565</v>
      </c>
      <c r="AA19" s="55">
        <v>1.1764705882352942</v>
      </c>
      <c r="AB19" s="55">
        <v>3.028322440087146</v>
      </c>
      <c r="AC19" s="55">
        <v>13.678477238848757</v>
      </c>
      <c r="AD19" s="55">
        <v>2.2222222222222223</v>
      </c>
      <c r="AE19" s="55">
        <v>1.1764705882352942</v>
      </c>
      <c r="AF19" s="55">
        <v>10</v>
      </c>
      <c r="AG19" s="55">
        <v>0</v>
      </c>
      <c r="AH19" s="55">
        <v>8.8888888888888893</v>
      </c>
      <c r="AI19" s="55">
        <v>4.4444444444444446</v>
      </c>
      <c r="AJ19" s="55">
        <v>0</v>
      </c>
      <c r="AK19" s="55">
        <v>0</v>
      </c>
      <c r="AL19" s="55">
        <v>6.666666666666667</v>
      </c>
      <c r="AM19" s="55">
        <v>28.888888888888886</v>
      </c>
      <c r="AN19" s="55">
        <v>12.222222222222223</v>
      </c>
      <c r="AO19" s="55">
        <v>0</v>
      </c>
      <c r="AP19" s="55">
        <v>14.444444444444446</v>
      </c>
      <c r="AQ19" s="55">
        <v>0</v>
      </c>
      <c r="AR19" s="55">
        <v>12.222222222222225</v>
      </c>
      <c r="AS19" s="55">
        <v>2.2222222222222223</v>
      </c>
      <c r="AT19" s="55">
        <v>0</v>
      </c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</row>
    <row r="20" spans="1:58" ht="15">
      <c r="A20" s="43">
        <v>40603</v>
      </c>
      <c r="B20" s="55">
        <v>11.578947368421051</v>
      </c>
      <c r="C20" s="55">
        <v>0</v>
      </c>
      <c r="D20" s="55">
        <v>1.0526315789473684</v>
      </c>
      <c r="E20" s="55">
        <v>8.7719298245614024</v>
      </c>
      <c r="F20" s="55">
        <v>4.5614035087719307</v>
      </c>
      <c r="G20" s="55">
        <v>8.4210526315789451</v>
      </c>
      <c r="H20" s="55">
        <v>3.1578947368421053</v>
      </c>
      <c r="I20" s="55">
        <v>17.89473684210526</v>
      </c>
      <c r="J20" s="55">
        <v>21.05263157894737</v>
      </c>
      <c r="K20" s="55">
        <v>0.70175438596491224</v>
      </c>
      <c r="L20" s="55">
        <v>6.666666666666667</v>
      </c>
      <c r="M20" s="55">
        <v>4.2105263157894743</v>
      </c>
      <c r="N20" s="55">
        <v>11.929824561403509</v>
      </c>
      <c r="O20" s="55">
        <v>0</v>
      </c>
      <c r="P20" s="55">
        <v>0</v>
      </c>
      <c r="Q20" s="55">
        <v>14.166666666666666</v>
      </c>
      <c r="R20" s="63">
        <v>0</v>
      </c>
      <c r="S20" s="63">
        <v>2.9166666666666665</v>
      </c>
      <c r="T20" s="63">
        <v>7.5</v>
      </c>
      <c r="U20" s="63">
        <v>2.0833333333333335</v>
      </c>
      <c r="V20" s="63">
        <v>9.1666666666666661</v>
      </c>
      <c r="W20" s="63">
        <v>2.5</v>
      </c>
      <c r="X20" s="55">
        <v>19.166666666666668</v>
      </c>
      <c r="Y20" s="55">
        <v>12.5</v>
      </c>
      <c r="Z20" s="55">
        <v>2.5</v>
      </c>
      <c r="AA20" s="55">
        <v>5</v>
      </c>
      <c r="AB20" s="55">
        <v>7.5</v>
      </c>
      <c r="AC20" s="55">
        <v>12.916666666666668</v>
      </c>
      <c r="AD20" s="55">
        <v>0</v>
      </c>
      <c r="AE20" s="55">
        <v>2.083333333333333</v>
      </c>
      <c r="AF20" s="55">
        <v>4.7619047619047619</v>
      </c>
      <c r="AG20" s="55">
        <v>0</v>
      </c>
      <c r="AH20" s="55">
        <v>5.7142857142857144</v>
      </c>
      <c r="AI20" s="55">
        <v>6.666666666666667</v>
      </c>
      <c r="AJ20" s="55">
        <v>0</v>
      </c>
      <c r="AK20" s="55">
        <v>2.8571428571428572</v>
      </c>
      <c r="AL20" s="55">
        <v>1.9047619047619047</v>
      </c>
      <c r="AM20" s="55">
        <v>29.523809523809526</v>
      </c>
      <c r="AN20" s="55">
        <v>7.6190476190476186</v>
      </c>
      <c r="AO20" s="55">
        <v>6.6666666666666652</v>
      </c>
      <c r="AP20" s="55">
        <v>15.238095238095237</v>
      </c>
      <c r="AQ20" s="55">
        <v>0</v>
      </c>
      <c r="AR20" s="55">
        <v>17.142857142857142</v>
      </c>
      <c r="AS20" s="55">
        <v>0</v>
      </c>
      <c r="AT20" s="55">
        <v>1.9047619047619047</v>
      </c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</row>
    <row r="21" spans="1:58" ht="15">
      <c r="A21" s="43">
        <v>40695</v>
      </c>
      <c r="B21" s="55">
        <v>11.481481481481485</v>
      </c>
      <c r="C21" s="55">
        <v>1.4814814814814816</v>
      </c>
      <c r="D21" s="55">
        <v>2.2222222222222219</v>
      </c>
      <c r="E21" s="55">
        <v>7.0370370370370372</v>
      </c>
      <c r="F21" s="55">
        <v>4.0740740740740744</v>
      </c>
      <c r="G21" s="55">
        <v>9.2592592592592595</v>
      </c>
      <c r="H21" s="55">
        <v>2.592592592592593</v>
      </c>
      <c r="I21" s="55">
        <v>18.148148148148145</v>
      </c>
      <c r="J21" s="55">
        <v>14.074074074074074</v>
      </c>
      <c r="K21" s="55">
        <v>3.7037037037037042</v>
      </c>
      <c r="L21" s="55">
        <v>10.74074074074074</v>
      </c>
      <c r="M21" s="55">
        <v>2.2222222222222223</v>
      </c>
      <c r="N21" s="55">
        <v>12.962962962962962</v>
      </c>
      <c r="O21" s="55">
        <v>0</v>
      </c>
      <c r="P21" s="55">
        <v>0</v>
      </c>
      <c r="Q21" s="55">
        <v>9.1666666666666661</v>
      </c>
      <c r="R21" s="63">
        <v>1.6666666666666667</v>
      </c>
      <c r="S21" s="63">
        <v>3.75</v>
      </c>
      <c r="T21" s="63">
        <v>9.1666666666666661</v>
      </c>
      <c r="U21" s="63">
        <v>4.166666666666667</v>
      </c>
      <c r="V21" s="63">
        <v>8.3333333333333321</v>
      </c>
      <c r="W21" s="63">
        <v>1.6666666666666667</v>
      </c>
      <c r="X21" s="55">
        <v>19.166666666666664</v>
      </c>
      <c r="Y21" s="55">
        <v>14.583333333333334</v>
      </c>
      <c r="Z21" s="55">
        <v>4.166666666666667</v>
      </c>
      <c r="AA21" s="55">
        <v>3.3333333333333335</v>
      </c>
      <c r="AB21" s="55">
        <v>5</v>
      </c>
      <c r="AC21" s="55">
        <v>11.25</v>
      </c>
      <c r="AD21" s="55">
        <v>2.083333333333333</v>
      </c>
      <c r="AE21" s="55">
        <v>2.5</v>
      </c>
      <c r="AF21" s="55">
        <v>8.8888888888888893</v>
      </c>
      <c r="AG21" s="55">
        <v>0</v>
      </c>
      <c r="AH21" s="55">
        <v>4.4444444444444446</v>
      </c>
      <c r="AI21" s="55">
        <v>10.000000000000002</v>
      </c>
      <c r="AJ21" s="55">
        <v>0</v>
      </c>
      <c r="AK21" s="55">
        <v>0</v>
      </c>
      <c r="AL21" s="55">
        <v>1.1111111111111112</v>
      </c>
      <c r="AM21" s="55">
        <v>25.555555555555554</v>
      </c>
      <c r="AN21" s="55">
        <v>11.111111111111112</v>
      </c>
      <c r="AO21" s="55">
        <v>2.2222222222222223</v>
      </c>
      <c r="AP21" s="55">
        <v>14.444444444444446</v>
      </c>
      <c r="AQ21" s="55">
        <v>2.2222222222222223</v>
      </c>
      <c r="AR21" s="55">
        <v>20</v>
      </c>
      <c r="AS21" s="55">
        <v>0</v>
      </c>
      <c r="AT21" s="55">
        <v>0</v>
      </c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</row>
    <row r="22" spans="1:58" ht="15">
      <c r="A22" s="43">
        <v>40787</v>
      </c>
      <c r="B22" s="55">
        <v>10.158730158730158</v>
      </c>
      <c r="C22" s="55">
        <v>1.5873015873015872</v>
      </c>
      <c r="D22" s="55">
        <v>2.5396825396825395</v>
      </c>
      <c r="E22" s="55">
        <v>6.3492063492063489</v>
      </c>
      <c r="F22" s="55">
        <v>4.4444444444444446</v>
      </c>
      <c r="G22" s="55">
        <v>6.9841269841269842</v>
      </c>
      <c r="H22" s="55">
        <v>1.9047619047619047</v>
      </c>
      <c r="I22" s="55">
        <v>19.682539682539684</v>
      </c>
      <c r="J22" s="55">
        <v>16.50793650793651</v>
      </c>
      <c r="K22" s="55">
        <v>3.1746031746031753</v>
      </c>
      <c r="L22" s="55">
        <v>8.2539682539682531</v>
      </c>
      <c r="M22" s="55">
        <v>5.3968253968253972</v>
      </c>
      <c r="N22" s="55">
        <v>13.015873015873014</v>
      </c>
      <c r="O22" s="55">
        <v>0</v>
      </c>
      <c r="P22" s="55">
        <v>0</v>
      </c>
      <c r="Q22" s="55">
        <v>10.476190476190476</v>
      </c>
      <c r="R22" s="63">
        <v>0</v>
      </c>
      <c r="S22" s="63">
        <v>0.95238095238095233</v>
      </c>
      <c r="T22" s="63">
        <v>14.761904761904763</v>
      </c>
      <c r="U22" s="63">
        <v>3.8095238095238098</v>
      </c>
      <c r="V22" s="63">
        <v>7.6190476190476195</v>
      </c>
      <c r="W22" s="63">
        <v>0.47619047619047616</v>
      </c>
      <c r="X22" s="62">
        <v>18.571428571428569</v>
      </c>
      <c r="Y22" s="55">
        <v>18.571428571428573</v>
      </c>
      <c r="Z22" s="55">
        <v>1.4285714285714286</v>
      </c>
      <c r="AA22" s="55">
        <v>3.3333333333333335</v>
      </c>
      <c r="AB22" s="55">
        <v>4.7619047619047619</v>
      </c>
      <c r="AC22" s="55">
        <v>13.80952380952381</v>
      </c>
      <c r="AD22" s="55">
        <v>0.95238095238095233</v>
      </c>
      <c r="AE22" s="55">
        <v>0.47619047619047616</v>
      </c>
      <c r="AF22" s="55">
        <v>6.666666666666667</v>
      </c>
      <c r="AG22" s="55">
        <v>0</v>
      </c>
      <c r="AH22" s="55">
        <v>1.9047619047619047</v>
      </c>
      <c r="AI22" s="55">
        <v>4.7619047619047619</v>
      </c>
      <c r="AJ22" s="55">
        <v>0</v>
      </c>
      <c r="AK22" s="55">
        <v>0.95238095238095233</v>
      </c>
      <c r="AL22" s="55">
        <v>2.8571428571428572</v>
      </c>
      <c r="AM22" s="55">
        <v>29.523809523809526</v>
      </c>
      <c r="AN22" s="55">
        <v>11.428571428571429</v>
      </c>
      <c r="AO22" s="55">
        <v>2.8571428571428568</v>
      </c>
      <c r="AP22" s="55">
        <v>16.19047619047619</v>
      </c>
      <c r="AQ22" s="55">
        <v>0.95238095238095233</v>
      </c>
      <c r="AR22" s="55">
        <v>21.904761904761905</v>
      </c>
      <c r="AS22" s="55">
        <v>0</v>
      </c>
      <c r="AT22" s="55">
        <v>0</v>
      </c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</row>
    <row r="23" spans="1:58" ht="15">
      <c r="A23" s="43">
        <v>40878</v>
      </c>
      <c r="B23" s="55">
        <v>12.675324675324676</v>
      </c>
      <c r="C23" s="55">
        <v>1.9682539682539684</v>
      </c>
      <c r="D23" s="55">
        <v>2.1789321789321789</v>
      </c>
      <c r="E23" s="55">
        <v>5.8412698412698418</v>
      </c>
      <c r="F23" s="55">
        <v>4.3578643578643579</v>
      </c>
      <c r="G23" s="55">
        <v>7.9567099567099575</v>
      </c>
      <c r="H23" s="55">
        <v>1.5873015873015872</v>
      </c>
      <c r="I23" s="55">
        <v>18.516594516594516</v>
      </c>
      <c r="J23" s="55">
        <v>15.001443001442999</v>
      </c>
      <c r="K23" s="55">
        <v>3.1948051948051948</v>
      </c>
      <c r="L23" s="55">
        <v>8.3145743145743154</v>
      </c>
      <c r="M23" s="55">
        <v>7.9971139971139973</v>
      </c>
      <c r="N23" s="55">
        <v>9.7748917748917759</v>
      </c>
      <c r="O23" s="55">
        <v>0.31746031746031744</v>
      </c>
      <c r="P23" s="55">
        <v>0.31746031746031744</v>
      </c>
      <c r="Q23" s="55">
        <v>10</v>
      </c>
      <c r="R23" s="63">
        <v>0</v>
      </c>
      <c r="S23" s="63">
        <v>2.8571428571428572</v>
      </c>
      <c r="T23" s="63">
        <v>9.0476190476190474</v>
      </c>
      <c r="U23" s="63">
        <v>7.1428571428571423</v>
      </c>
      <c r="V23" s="63">
        <v>7.1428571428571423</v>
      </c>
      <c r="W23" s="63">
        <v>0.95238095238095233</v>
      </c>
      <c r="X23" s="62">
        <v>18.571428571428573</v>
      </c>
      <c r="Y23" s="55">
        <v>17.619047619047617</v>
      </c>
      <c r="Z23" s="55">
        <v>0.47619047619047616</v>
      </c>
      <c r="AA23" s="55">
        <v>2.3809523809523809</v>
      </c>
      <c r="AB23" s="55">
        <v>6.1904761904761898</v>
      </c>
      <c r="AC23" s="55">
        <v>17.142857142857142</v>
      </c>
      <c r="AD23" s="55">
        <v>0.47619047619047616</v>
      </c>
      <c r="AE23" s="55">
        <v>0</v>
      </c>
      <c r="AF23" s="55">
        <v>8.5714285714285712</v>
      </c>
      <c r="AG23" s="55">
        <v>0.95238095238095233</v>
      </c>
      <c r="AH23" s="55">
        <v>0.95238095238095233</v>
      </c>
      <c r="AI23" s="55">
        <v>0.95238095238095233</v>
      </c>
      <c r="AJ23" s="55">
        <v>0</v>
      </c>
      <c r="AK23" s="55">
        <v>0</v>
      </c>
      <c r="AL23" s="55">
        <v>2.8571428571428568</v>
      </c>
      <c r="AM23" s="55">
        <v>30.476190476190474</v>
      </c>
      <c r="AN23" s="55">
        <v>12.38095238095238</v>
      </c>
      <c r="AO23" s="55">
        <v>3.8095238095238093</v>
      </c>
      <c r="AP23" s="55">
        <v>17.142857142857142</v>
      </c>
      <c r="AQ23" s="55">
        <v>0</v>
      </c>
      <c r="AR23" s="55">
        <v>21.904761904761905</v>
      </c>
      <c r="AS23" s="55">
        <v>0</v>
      </c>
      <c r="AT23" s="55">
        <v>0</v>
      </c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</row>
    <row r="24" spans="1:58" ht="15">
      <c r="A24" s="43">
        <v>40969</v>
      </c>
      <c r="B24" s="55">
        <v>12.380952380952381</v>
      </c>
      <c r="C24" s="55">
        <v>1.9047619047619049</v>
      </c>
      <c r="D24" s="55">
        <v>1.5873015873015872</v>
      </c>
      <c r="E24" s="55">
        <v>4.4444444444444446</v>
      </c>
      <c r="F24" s="55">
        <v>1.5873015873015872</v>
      </c>
      <c r="G24" s="55">
        <v>9.5238095238095255</v>
      </c>
      <c r="H24" s="55">
        <v>1.9047619047619047</v>
      </c>
      <c r="I24" s="55">
        <v>21.269841269841269</v>
      </c>
      <c r="J24" s="55">
        <v>14.603174603174605</v>
      </c>
      <c r="K24" s="55">
        <v>1.5873015873015872</v>
      </c>
      <c r="L24" s="55">
        <v>7.3015873015873023</v>
      </c>
      <c r="M24" s="55">
        <v>6.9841269841269842</v>
      </c>
      <c r="N24" s="55">
        <v>11.111111111111112</v>
      </c>
      <c r="O24" s="55">
        <v>1.2698412698412698</v>
      </c>
      <c r="P24" s="55">
        <v>2.5396825396825395</v>
      </c>
      <c r="Q24" s="55">
        <v>8</v>
      </c>
      <c r="R24" s="63">
        <v>0.88888888888888884</v>
      </c>
      <c r="S24" s="63">
        <v>0</v>
      </c>
      <c r="T24" s="63">
        <v>8.4444444444444446</v>
      </c>
      <c r="U24" s="63">
        <v>4.4444444444444446</v>
      </c>
      <c r="V24" s="63">
        <v>5.3333333333333339</v>
      </c>
      <c r="W24" s="63">
        <v>2.666666666666667</v>
      </c>
      <c r="X24" s="62">
        <v>20.888888888888889</v>
      </c>
      <c r="Y24" s="55">
        <v>19.555555555555557</v>
      </c>
      <c r="Z24" s="55">
        <v>3.5555555555555554</v>
      </c>
      <c r="AA24" s="55">
        <v>4.8888888888888893</v>
      </c>
      <c r="AB24" s="55">
        <v>5.3333333333333339</v>
      </c>
      <c r="AC24" s="55">
        <v>15.111111111111109</v>
      </c>
      <c r="AD24" s="55">
        <v>0.88888888888888884</v>
      </c>
      <c r="AE24" s="55">
        <v>0</v>
      </c>
      <c r="AF24" s="55">
        <v>7.6190476190476195</v>
      </c>
      <c r="AG24" s="55">
        <v>0.95238095238095233</v>
      </c>
      <c r="AH24" s="55">
        <v>2.8571428571428572</v>
      </c>
      <c r="AI24" s="55">
        <v>1.9047619047619047</v>
      </c>
      <c r="AJ24" s="55">
        <v>0</v>
      </c>
      <c r="AK24" s="55">
        <v>0</v>
      </c>
      <c r="AL24" s="55">
        <v>4.7619047619047619</v>
      </c>
      <c r="AM24" s="55">
        <v>30.476190476190474</v>
      </c>
      <c r="AN24" s="55">
        <v>5.7142857142857135</v>
      </c>
      <c r="AO24" s="55">
        <v>5.7142857142857144</v>
      </c>
      <c r="AP24" s="55">
        <v>18.095238095238095</v>
      </c>
      <c r="AQ24" s="55">
        <v>0</v>
      </c>
      <c r="AR24" s="55">
        <v>21.904761904761905</v>
      </c>
      <c r="AS24" s="55">
        <v>0</v>
      </c>
      <c r="AT24" s="55">
        <v>0</v>
      </c>
      <c r="AV24" s="2"/>
      <c r="AW24" s="2"/>
      <c r="AX24" s="2"/>
      <c r="AY24" s="2"/>
      <c r="BA24" s="2"/>
      <c r="BB24" s="2"/>
      <c r="BC24" s="2"/>
      <c r="BD24" s="2"/>
      <c r="BE24" s="2"/>
      <c r="BF24" s="2"/>
    </row>
    <row r="25" spans="1:58" ht="15">
      <c r="A25" s="43">
        <v>41061</v>
      </c>
      <c r="B25" s="55">
        <v>9.6240601503759411</v>
      </c>
      <c r="C25" s="55">
        <v>0.33333333333333331</v>
      </c>
      <c r="D25" s="55">
        <v>3.6875522138680035</v>
      </c>
      <c r="E25" s="55">
        <v>6.9256474519632407</v>
      </c>
      <c r="F25" s="55">
        <v>3.0526315789473686</v>
      </c>
      <c r="G25" s="55">
        <v>6</v>
      </c>
      <c r="H25" s="55">
        <v>1.6666666666666667</v>
      </c>
      <c r="I25" s="55">
        <v>18.041771094402673</v>
      </c>
      <c r="J25" s="55">
        <v>16.16791979949874</v>
      </c>
      <c r="K25" s="55">
        <v>4.3224728487886388</v>
      </c>
      <c r="L25" s="55">
        <v>7.1261487050960746</v>
      </c>
      <c r="M25" s="55">
        <v>7.4068504594820377</v>
      </c>
      <c r="N25" s="55">
        <v>13.258980785296574</v>
      </c>
      <c r="O25" s="55">
        <v>1.0526315789473684</v>
      </c>
      <c r="P25" s="55">
        <v>1.3333333333333333</v>
      </c>
      <c r="Q25" s="55">
        <v>9.7908496732026151</v>
      </c>
      <c r="R25" s="63">
        <v>0.95238095238095233</v>
      </c>
      <c r="S25" s="63">
        <v>2.3809523809523809</v>
      </c>
      <c r="T25" s="63">
        <v>6.3753501400560229</v>
      </c>
      <c r="U25" s="63">
        <v>1.8095238095238095</v>
      </c>
      <c r="V25" s="63">
        <v>8.420168067226891</v>
      </c>
      <c r="W25" s="63">
        <v>3.5555555555555554</v>
      </c>
      <c r="X25" s="62">
        <v>18.140056022408963</v>
      </c>
      <c r="Y25" s="55">
        <v>15.671335200746963</v>
      </c>
      <c r="Z25" s="55">
        <v>5.1876750700280114</v>
      </c>
      <c r="AA25" s="55">
        <v>3.2380952380952377</v>
      </c>
      <c r="AB25" s="55">
        <v>5.6638655462184886</v>
      </c>
      <c r="AC25" s="55">
        <v>17.861811391223156</v>
      </c>
      <c r="AD25" s="55">
        <v>0.47619047619047616</v>
      </c>
      <c r="AE25" s="55">
        <v>0.47619047619047616</v>
      </c>
      <c r="AF25" s="55">
        <v>3.8095238095238093</v>
      </c>
      <c r="AG25" s="55">
        <v>0</v>
      </c>
      <c r="AH25" s="55">
        <v>0</v>
      </c>
      <c r="AI25" s="55">
        <v>3.8095238095238098</v>
      </c>
      <c r="AJ25" s="55">
        <v>0</v>
      </c>
      <c r="AK25" s="55">
        <v>1.9047619047619047</v>
      </c>
      <c r="AL25" s="55">
        <v>2.8571428571428568</v>
      </c>
      <c r="AM25" s="55">
        <v>29.523809523809526</v>
      </c>
      <c r="AN25" s="55">
        <v>16.19047619047619</v>
      </c>
      <c r="AO25" s="55">
        <v>6.666666666666667</v>
      </c>
      <c r="AP25" s="55">
        <v>14.285714285714285</v>
      </c>
      <c r="AQ25" s="55">
        <v>0</v>
      </c>
      <c r="AR25" s="55">
        <v>20.952380952380953</v>
      </c>
      <c r="AS25" s="55">
        <v>0</v>
      </c>
      <c r="AT25" s="55">
        <v>0</v>
      </c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</row>
    <row r="26" spans="1:58" ht="15">
      <c r="A26" s="43">
        <v>41153</v>
      </c>
      <c r="B26" s="55">
        <v>8.7665474621996342</v>
      </c>
      <c r="C26" s="55">
        <v>1.2698412698412698</v>
      </c>
      <c r="D26" s="55">
        <v>3.8892025848547584</v>
      </c>
      <c r="E26" s="55">
        <v>7.2909216387477258</v>
      </c>
      <c r="F26" s="55">
        <v>3.2831419787941534</v>
      </c>
      <c r="G26" s="55">
        <v>6.6848610326871203</v>
      </c>
      <c r="H26" s="55">
        <v>0</v>
      </c>
      <c r="I26" s="55">
        <v>18.698161741640003</v>
      </c>
      <c r="J26" s="55">
        <v>12.402911098563271</v>
      </c>
      <c r="K26" s="55">
        <v>2.4424367902628772</v>
      </c>
      <c r="L26" s="55">
        <v>9.383273731099818</v>
      </c>
      <c r="M26" s="55">
        <v>9.0193864106907586</v>
      </c>
      <c r="N26" s="55">
        <v>15.931363322667671</v>
      </c>
      <c r="O26" s="55">
        <v>0.93795093795093798</v>
      </c>
      <c r="P26" s="55">
        <v>0</v>
      </c>
      <c r="Q26" s="55">
        <v>7.6923076923076925</v>
      </c>
      <c r="R26" s="63">
        <v>1.0256410256410255</v>
      </c>
      <c r="S26" s="63">
        <v>2.0512820512820511</v>
      </c>
      <c r="T26" s="63">
        <v>4.6153846153846159</v>
      </c>
      <c r="U26" s="63">
        <v>4.615384615384615</v>
      </c>
      <c r="V26" s="63">
        <v>8.2051282051282062</v>
      </c>
      <c r="W26" s="63">
        <v>1.0256410256410255</v>
      </c>
      <c r="X26" s="62">
        <v>20.512820512820511</v>
      </c>
      <c r="Y26" s="55">
        <v>20</v>
      </c>
      <c r="Z26" s="55">
        <v>3.5897435897435894</v>
      </c>
      <c r="AA26" s="55">
        <v>3.0769230769230771</v>
      </c>
      <c r="AB26" s="55">
        <v>4.1025641025641022</v>
      </c>
      <c r="AC26" s="55">
        <v>19.487179487179489</v>
      </c>
      <c r="AD26" s="55">
        <v>0</v>
      </c>
      <c r="AE26" s="55">
        <v>0</v>
      </c>
      <c r="AF26" s="55">
        <v>5.5555555555555562</v>
      </c>
      <c r="AG26" s="55">
        <v>0</v>
      </c>
      <c r="AH26" s="55">
        <v>0</v>
      </c>
      <c r="AI26" s="55">
        <v>8.8888888888888893</v>
      </c>
      <c r="AJ26" s="55">
        <v>0</v>
      </c>
      <c r="AK26" s="55">
        <v>1.1111111111111112</v>
      </c>
      <c r="AL26" s="55">
        <v>6.666666666666667</v>
      </c>
      <c r="AM26" s="55">
        <v>33.333333333333329</v>
      </c>
      <c r="AN26" s="55">
        <v>13.333333333333334</v>
      </c>
      <c r="AO26" s="55">
        <v>0</v>
      </c>
      <c r="AP26" s="55">
        <v>12.222222222222223</v>
      </c>
      <c r="AQ26" s="55">
        <v>0</v>
      </c>
      <c r="AR26" s="55">
        <v>18.888888888888889</v>
      </c>
      <c r="AS26" s="55">
        <v>0</v>
      </c>
      <c r="AT26" s="55">
        <v>0</v>
      </c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</row>
    <row r="27" spans="1:58" ht="15">
      <c r="A27" s="43">
        <v>41244</v>
      </c>
      <c r="B27" s="55">
        <v>8.6004830917874386</v>
      </c>
      <c r="C27" s="55">
        <v>0</v>
      </c>
      <c r="D27" s="55">
        <v>1.9362318840579711</v>
      </c>
      <c r="E27" s="55">
        <v>6.3743961352656999</v>
      </c>
      <c r="F27" s="55">
        <v>1.7391304347826086</v>
      </c>
      <c r="G27" s="55">
        <v>7.0908212560386472</v>
      </c>
      <c r="H27" s="55">
        <v>2.0289855072463765</v>
      </c>
      <c r="I27" s="55">
        <v>20.578743961352654</v>
      </c>
      <c r="J27" s="55">
        <v>13.585990338164253</v>
      </c>
      <c r="K27" s="55">
        <v>4.1483091787439612</v>
      </c>
      <c r="L27" s="55">
        <v>13.372463768115942</v>
      </c>
      <c r="M27" s="55">
        <v>3.278743961352657</v>
      </c>
      <c r="N27" s="55">
        <v>16.152657004830917</v>
      </c>
      <c r="O27" s="55">
        <v>0.82318840579710151</v>
      </c>
      <c r="P27" s="55">
        <v>0.28985507246376813</v>
      </c>
      <c r="Q27" s="55">
        <v>12.198412698412698</v>
      </c>
      <c r="R27" s="63">
        <v>2.7023809523809521</v>
      </c>
      <c r="S27" s="63">
        <v>0.83333333333333337</v>
      </c>
      <c r="T27" s="63">
        <v>8.0992063492063497</v>
      </c>
      <c r="U27" s="63">
        <v>1.3333333333333335</v>
      </c>
      <c r="V27" s="63">
        <v>3.5912698412698409</v>
      </c>
      <c r="W27" s="63">
        <v>0</v>
      </c>
      <c r="X27" s="62">
        <v>20.063492063492063</v>
      </c>
      <c r="Y27" s="55">
        <v>18.829365079365083</v>
      </c>
      <c r="Z27" s="55">
        <v>3.1111111111111112</v>
      </c>
      <c r="AA27" s="55">
        <v>7.9444444444444446</v>
      </c>
      <c r="AB27" s="55">
        <v>4.4523809523809526</v>
      </c>
      <c r="AC27" s="55">
        <v>16.424603174603174</v>
      </c>
      <c r="AD27" s="55">
        <v>0</v>
      </c>
      <c r="AE27" s="55">
        <v>0.41666666666666669</v>
      </c>
      <c r="AF27" s="55">
        <v>5.7142857142857144</v>
      </c>
      <c r="AG27" s="55">
        <v>0</v>
      </c>
      <c r="AH27" s="55">
        <v>0</v>
      </c>
      <c r="AI27" s="55">
        <v>4.7619047619047619</v>
      </c>
      <c r="AJ27" s="55">
        <v>0</v>
      </c>
      <c r="AK27" s="55">
        <v>0</v>
      </c>
      <c r="AL27" s="55">
        <v>6.6666666666666652</v>
      </c>
      <c r="AM27" s="55">
        <v>28.571428571428569</v>
      </c>
      <c r="AN27" s="55">
        <v>16.19047619047619</v>
      </c>
      <c r="AO27" s="55">
        <v>4.7619047619047619</v>
      </c>
      <c r="AP27" s="55">
        <v>14.285714285714285</v>
      </c>
      <c r="AQ27" s="55">
        <v>2.8571428571428572</v>
      </c>
      <c r="AR27" s="55">
        <v>16.19047619047619</v>
      </c>
      <c r="AS27" s="55">
        <v>0</v>
      </c>
      <c r="AT27" s="55">
        <v>0</v>
      </c>
      <c r="AV27" s="2"/>
      <c r="AW27" s="2"/>
      <c r="AX27" s="2"/>
      <c r="AY27" s="2"/>
      <c r="AZ27" s="2"/>
      <c r="BA27" s="2"/>
      <c r="BB27" s="2"/>
      <c r="BC27" s="2"/>
      <c r="BD27" s="2"/>
      <c r="BE27" s="200"/>
      <c r="BF27" s="2"/>
    </row>
    <row r="28" spans="1:58" ht="15">
      <c r="A28" s="43">
        <v>41334</v>
      </c>
      <c r="B28" s="55">
        <v>9.696969696969699</v>
      </c>
      <c r="C28" s="55">
        <v>0</v>
      </c>
      <c r="D28" s="55">
        <v>2.4242424242424243</v>
      </c>
      <c r="E28" s="55">
        <v>4.8484848484848486</v>
      </c>
      <c r="F28" s="55">
        <v>2.7272727272727271</v>
      </c>
      <c r="G28" s="55">
        <v>7.5757575757575761</v>
      </c>
      <c r="H28" s="55">
        <v>3.0303030303030298</v>
      </c>
      <c r="I28" s="55">
        <v>20</v>
      </c>
      <c r="J28" s="55">
        <v>15.454545454545453</v>
      </c>
      <c r="K28" s="55">
        <v>3.3333333333333339</v>
      </c>
      <c r="L28" s="55">
        <v>12.424242424242426</v>
      </c>
      <c r="M28" s="55">
        <v>4.5454545454545459</v>
      </c>
      <c r="N28" s="55">
        <v>13.636363636363635</v>
      </c>
      <c r="O28" s="55">
        <v>0.30303030303030304</v>
      </c>
      <c r="P28" s="55">
        <v>0</v>
      </c>
      <c r="Q28" s="55">
        <v>10</v>
      </c>
      <c r="R28" s="63">
        <v>1.6666666666666667</v>
      </c>
      <c r="S28" s="63">
        <v>5</v>
      </c>
      <c r="T28" s="63">
        <v>7.083333333333333</v>
      </c>
      <c r="U28" s="63">
        <v>5.416666666666667</v>
      </c>
      <c r="V28" s="63">
        <v>7.083333333333333</v>
      </c>
      <c r="W28" s="63">
        <v>0</v>
      </c>
      <c r="X28" s="62">
        <v>16.25</v>
      </c>
      <c r="Y28" s="55">
        <v>19.166666666666668</v>
      </c>
      <c r="Z28" s="55">
        <v>4.5833333333333339</v>
      </c>
      <c r="AA28" s="55">
        <v>5.416666666666667</v>
      </c>
      <c r="AB28" s="55">
        <v>3.7500000000000004</v>
      </c>
      <c r="AC28" s="55">
        <v>14.583333333333334</v>
      </c>
      <c r="AD28" s="55">
        <v>0</v>
      </c>
      <c r="AE28" s="55">
        <v>0</v>
      </c>
      <c r="AF28" s="55">
        <v>3.8095238095238093</v>
      </c>
      <c r="AG28" s="55">
        <v>4.7619047619047619</v>
      </c>
      <c r="AH28" s="55">
        <v>0.95238095238095233</v>
      </c>
      <c r="AI28" s="55">
        <v>3.8095238095238093</v>
      </c>
      <c r="AJ28" s="55">
        <v>0</v>
      </c>
      <c r="AK28" s="55">
        <v>0</v>
      </c>
      <c r="AL28" s="55">
        <v>2.8571428571428572</v>
      </c>
      <c r="AM28" s="55">
        <v>28.571428571428569</v>
      </c>
      <c r="AN28" s="55">
        <v>14.285714285714285</v>
      </c>
      <c r="AO28" s="55">
        <v>7.6190476190476186</v>
      </c>
      <c r="AP28" s="55">
        <v>13.333333333333334</v>
      </c>
      <c r="AQ28" s="55">
        <v>0.95238095238095233</v>
      </c>
      <c r="AR28" s="55">
        <v>19.047619047619047</v>
      </c>
      <c r="AS28" s="55">
        <v>0</v>
      </c>
      <c r="AT28" s="55">
        <v>0</v>
      </c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</row>
    <row r="29" spans="1:58" ht="15">
      <c r="A29" s="43">
        <v>41426</v>
      </c>
      <c r="B29" s="55">
        <v>3.8596491228070176</v>
      </c>
      <c r="C29" s="55">
        <v>2.1052631578947367</v>
      </c>
      <c r="D29" s="55">
        <v>2.1052631578947367</v>
      </c>
      <c r="E29" s="55">
        <v>6.666666666666667</v>
      </c>
      <c r="F29" s="55">
        <v>2.1052631578947367</v>
      </c>
      <c r="G29" s="55">
        <v>10.526315789473685</v>
      </c>
      <c r="H29" s="55">
        <v>2.1052631578947367</v>
      </c>
      <c r="I29" s="55">
        <v>13.684210526315791</v>
      </c>
      <c r="J29" s="55">
        <v>20.701754385964911</v>
      </c>
      <c r="K29" s="55">
        <v>5.9649122807017552</v>
      </c>
      <c r="L29" s="55">
        <v>12.631578947368421</v>
      </c>
      <c r="M29" s="55">
        <v>5.9649122807017543</v>
      </c>
      <c r="N29" s="55">
        <v>10.526315789473683</v>
      </c>
      <c r="O29" s="55">
        <v>0.70175438596491224</v>
      </c>
      <c r="P29" s="55">
        <v>0.35087719298245612</v>
      </c>
      <c r="Q29" s="55">
        <v>9.3333333333333339</v>
      </c>
      <c r="R29" s="63">
        <v>0.88888888888888884</v>
      </c>
      <c r="S29" s="63">
        <v>3.1111111111111112</v>
      </c>
      <c r="T29" s="63">
        <v>7.5555555555555554</v>
      </c>
      <c r="U29" s="63">
        <v>4.8888888888888893</v>
      </c>
      <c r="V29" s="63">
        <v>6.2222222222222223</v>
      </c>
      <c r="W29" s="63">
        <v>0</v>
      </c>
      <c r="X29" s="62">
        <v>19.111111111111111</v>
      </c>
      <c r="Y29" s="55">
        <v>14.666666666666666</v>
      </c>
      <c r="Z29" s="55">
        <v>4.4444444444444446</v>
      </c>
      <c r="AA29" s="55">
        <v>9.3333333333333339</v>
      </c>
      <c r="AB29" s="55">
        <v>3.1111111111111112</v>
      </c>
      <c r="AC29" s="55">
        <v>16</v>
      </c>
      <c r="AD29" s="55">
        <v>0</v>
      </c>
      <c r="AE29" s="55">
        <v>1.3333333333333335</v>
      </c>
      <c r="AF29" s="55">
        <v>2.8571428571428568</v>
      </c>
      <c r="AG29" s="55">
        <v>4.7619047619047619</v>
      </c>
      <c r="AH29" s="55">
        <v>2.8571428571428568</v>
      </c>
      <c r="AI29" s="55">
        <v>2.8571428571428572</v>
      </c>
      <c r="AJ29" s="55">
        <v>0</v>
      </c>
      <c r="AK29" s="55">
        <v>0.95238095238095233</v>
      </c>
      <c r="AL29" s="55">
        <v>0.95238095238095233</v>
      </c>
      <c r="AM29" s="55">
        <v>29.523809523809526</v>
      </c>
      <c r="AN29" s="55">
        <v>11.428571428571427</v>
      </c>
      <c r="AO29" s="55">
        <v>12.38095238095238</v>
      </c>
      <c r="AP29" s="55">
        <v>15.238095238095239</v>
      </c>
      <c r="AQ29" s="55">
        <v>0</v>
      </c>
      <c r="AR29" s="55">
        <v>16.19047619047619</v>
      </c>
      <c r="AS29" s="55">
        <v>0</v>
      </c>
      <c r="AT29" s="55">
        <v>0</v>
      </c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</row>
    <row r="30" spans="1:58" ht="15">
      <c r="A30" s="43">
        <v>41518</v>
      </c>
      <c r="B30" s="55">
        <v>3.4920634920634921</v>
      </c>
      <c r="C30" s="55">
        <v>0.63492063492063489</v>
      </c>
      <c r="D30" s="55">
        <v>2.5396825396825395</v>
      </c>
      <c r="E30" s="55">
        <v>4.7619047619047619</v>
      </c>
      <c r="F30" s="55">
        <v>2.5396825396825395</v>
      </c>
      <c r="G30" s="55">
        <v>8.8888888888888875</v>
      </c>
      <c r="H30" s="55">
        <v>3.4920634920634921</v>
      </c>
      <c r="I30" s="55">
        <v>17.460317460317459</v>
      </c>
      <c r="J30" s="55">
        <v>19.047619047619051</v>
      </c>
      <c r="K30" s="55">
        <v>3.8095238095238093</v>
      </c>
      <c r="L30" s="55">
        <v>11.746031746031747</v>
      </c>
      <c r="M30" s="55">
        <v>10.15873015873016</v>
      </c>
      <c r="N30" s="55">
        <v>11.428571428571429</v>
      </c>
      <c r="O30" s="55">
        <v>0</v>
      </c>
      <c r="P30" s="55">
        <v>0</v>
      </c>
      <c r="Q30" s="55">
        <v>10.294117647058822</v>
      </c>
      <c r="R30" s="63">
        <v>0.74074074074074081</v>
      </c>
      <c r="S30" s="63">
        <v>2.7723311546840956</v>
      </c>
      <c r="T30" s="63">
        <v>8.7309368191721131</v>
      </c>
      <c r="U30" s="63">
        <v>5.4684095860566453</v>
      </c>
      <c r="V30" s="63">
        <v>5.5174291938997815</v>
      </c>
      <c r="W30" s="63">
        <v>0.37037037037037041</v>
      </c>
      <c r="X30" s="62">
        <v>17.260348583877995</v>
      </c>
      <c r="Y30" s="55">
        <v>12.946623093681916</v>
      </c>
      <c r="Z30" s="55">
        <v>3.9705882352941173</v>
      </c>
      <c r="AA30" s="55">
        <v>9.0250544662309355</v>
      </c>
      <c r="AB30" s="55">
        <v>5.1034858387799575</v>
      </c>
      <c r="AC30" s="55">
        <v>16.225490196078432</v>
      </c>
      <c r="AD30" s="55">
        <v>1.2037037037037037</v>
      </c>
      <c r="AE30" s="55">
        <v>0.37037037037037041</v>
      </c>
      <c r="AF30" s="55">
        <v>1.9047619047619047</v>
      </c>
      <c r="AG30" s="55">
        <v>0</v>
      </c>
      <c r="AH30" s="55">
        <v>2.8571428571428568</v>
      </c>
      <c r="AI30" s="55">
        <v>2.8571428571428568</v>
      </c>
      <c r="AJ30" s="55">
        <v>0</v>
      </c>
      <c r="AK30" s="55">
        <v>0.95238095238095233</v>
      </c>
      <c r="AL30" s="55">
        <v>1.9047619047619047</v>
      </c>
      <c r="AM30" s="55">
        <v>32.38095238095238</v>
      </c>
      <c r="AN30" s="55">
        <v>14.285714285714285</v>
      </c>
      <c r="AO30" s="55">
        <v>11.428571428571429</v>
      </c>
      <c r="AP30" s="55">
        <v>18.095238095238095</v>
      </c>
      <c r="AQ30" s="55">
        <v>1.9047619047619047</v>
      </c>
      <c r="AR30" s="55">
        <v>11.428571428571427</v>
      </c>
      <c r="AS30" s="55">
        <v>0</v>
      </c>
      <c r="AT30" s="55">
        <v>0</v>
      </c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</row>
    <row r="31" spans="1:58" ht="15">
      <c r="A31" s="43">
        <v>41609</v>
      </c>
      <c r="B31" s="55">
        <v>2.5925925925925926</v>
      </c>
      <c r="C31" s="55">
        <v>0.74074074074074081</v>
      </c>
      <c r="D31" s="55">
        <v>2.2222222222222223</v>
      </c>
      <c r="E31" s="55">
        <v>5.9259259259259265</v>
      </c>
      <c r="F31" s="55">
        <v>0.37037037037037041</v>
      </c>
      <c r="G31" s="55">
        <v>8.518518518518519</v>
      </c>
      <c r="H31" s="55">
        <v>3.7037037037037033</v>
      </c>
      <c r="I31" s="55">
        <v>21.111111111111107</v>
      </c>
      <c r="J31" s="55">
        <v>15.555555555555559</v>
      </c>
      <c r="K31" s="55">
        <v>1.8518518518518516</v>
      </c>
      <c r="L31" s="55">
        <v>12.222222222222223</v>
      </c>
      <c r="M31" s="55">
        <v>9.2592592592592595</v>
      </c>
      <c r="N31" s="55">
        <v>14.074074074074074</v>
      </c>
      <c r="O31" s="55">
        <v>0</v>
      </c>
      <c r="P31" s="55">
        <v>1.8518518518518516</v>
      </c>
      <c r="Q31" s="55">
        <v>9.7777777777777786</v>
      </c>
      <c r="R31" s="63">
        <v>0</v>
      </c>
      <c r="S31" s="63">
        <v>1.7777777777777777</v>
      </c>
      <c r="T31" s="63">
        <v>9.7777777777777786</v>
      </c>
      <c r="U31" s="63">
        <v>4.4444444444444446</v>
      </c>
      <c r="V31" s="63">
        <v>7.1111111111111107</v>
      </c>
      <c r="W31" s="63">
        <v>2.2222222222222219</v>
      </c>
      <c r="X31" s="62">
        <v>22.222222222222225</v>
      </c>
      <c r="Y31" s="55">
        <v>11.111111111111112</v>
      </c>
      <c r="Z31" s="55">
        <v>4.8888888888888893</v>
      </c>
      <c r="AA31" s="55">
        <v>5.7777777777777777</v>
      </c>
      <c r="AB31" s="55">
        <v>3.1111111111111112</v>
      </c>
      <c r="AC31" s="55">
        <v>12.888888888888889</v>
      </c>
      <c r="AD31" s="55">
        <v>2.2222222222222223</v>
      </c>
      <c r="AE31" s="55">
        <v>2.6666666666666665</v>
      </c>
      <c r="AF31" s="55">
        <v>6.6666666666666652</v>
      </c>
      <c r="AG31" s="55">
        <v>2.8571428571428572</v>
      </c>
      <c r="AH31" s="55">
        <v>9.5238095238095237</v>
      </c>
      <c r="AI31" s="55">
        <v>7.6190476190476195</v>
      </c>
      <c r="AJ31" s="55">
        <v>0</v>
      </c>
      <c r="AK31" s="55">
        <v>0.95238095238095233</v>
      </c>
      <c r="AL31" s="55">
        <v>0</v>
      </c>
      <c r="AM31" s="55">
        <v>29.523809523809526</v>
      </c>
      <c r="AN31" s="55">
        <v>6.6666666666666652</v>
      </c>
      <c r="AO31" s="55">
        <v>6.666666666666667</v>
      </c>
      <c r="AP31" s="55">
        <v>14.285714285714288</v>
      </c>
      <c r="AQ31" s="55">
        <v>1.9047619047619047</v>
      </c>
      <c r="AR31" s="55">
        <v>13.333333333333334</v>
      </c>
      <c r="AS31" s="55">
        <v>0</v>
      </c>
      <c r="AT31" s="55">
        <v>0</v>
      </c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</row>
    <row r="32" spans="1:58" ht="15">
      <c r="A32" s="43">
        <v>41699</v>
      </c>
      <c r="B32" s="55">
        <v>8.7468671679198007</v>
      </c>
      <c r="C32" s="55">
        <v>3.0576441102756897</v>
      </c>
      <c r="D32" s="55">
        <v>2.355889724310777</v>
      </c>
      <c r="E32" s="55">
        <v>5.7699805068226127</v>
      </c>
      <c r="F32" s="55">
        <v>1.3227513227513228</v>
      </c>
      <c r="G32" s="55">
        <v>9.1200222779170144</v>
      </c>
      <c r="H32" s="55">
        <v>5.2798663324979112</v>
      </c>
      <c r="I32" s="55">
        <v>17.593984962406015</v>
      </c>
      <c r="J32" s="55">
        <v>16.05402394876079</v>
      </c>
      <c r="K32" s="55">
        <v>4.9094959621275418</v>
      </c>
      <c r="L32" s="55">
        <v>9.2926761347813986</v>
      </c>
      <c r="M32" s="55">
        <v>9.9081035923141165</v>
      </c>
      <c r="N32" s="55">
        <v>6.2183235867446394</v>
      </c>
      <c r="O32" s="55">
        <v>0.37037037037037041</v>
      </c>
      <c r="P32" s="55">
        <v>0</v>
      </c>
      <c r="Q32" s="55">
        <v>4.6666666666666661</v>
      </c>
      <c r="R32" s="63">
        <v>0</v>
      </c>
      <c r="S32" s="63">
        <v>3.2996632996632997</v>
      </c>
      <c r="T32" s="63">
        <v>10.148148148148149</v>
      </c>
      <c r="U32" s="63">
        <v>3.1515151515151518</v>
      </c>
      <c r="V32" s="63">
        <v>5.1178451178451185</v>
      </c>
      <c r="W32" s="63">
        <v>0</v>
      </c>
      <c r="X32" s="62">
        <v>19.966329966329965</v>
      </c>
      <c r="Y32" s="55">
        <v>15.265993265993266</v>
      </c>
      <c r="Z32" s="55">
        <v>6</v>
      </c>
      <c r="AA32" s="55">
        <v>6.6329966329966323</v>
      </c>
      <c r="AB32" s="55">
        <v>3.1515151515151518</v>
      </c>
      <c r="AC32" s="55">
        <v>20.45117845117845</v>
      </c>
      <c r="AD32" s="55">
        <v>0</v>
      </c>
      <c r="AE32" s="55">
        <v>2.1481481481481484</v>
      </c>
      <c r="AF32" s="55">
        <v>0</v>
      </c>
      <c r="AG32" s="55">
        <v>0</v>
      </c>
      <c r="AH32" s="55">
        <v>2.2222222222222223</v>
      </c>
      <c r="AI32" s="55">
        <v>4.4444444444444446</v>
      </c>
      <c r="AJ32" s="55">
        <v>0</v>
      </c>
      <c r="AK32" s="55">
        <v>0</v>
      </c>
      <c r="AL32" s="55">
        <v>2.2222222222222223</v>
      </c>
      <c r="AM32" s="55">
        <v>33.333333333333329</v>
      </c>
      <c r="AN32" s="55">
        <v>14.444444444444443</v>
      </c>
      <c r="AO32" s="55">
        <v>10</v>
      </c>
      <c r="AP32" s="55">
        <v>15.555555555555555</v>
      </c>
      <c r="AQ32" s="55">
        <v>0</v>
      </c>
      <c r="AR32" s="55">
        <v>17.777777777777775</v>
      </c>
      <c r="AS32" s="55">
        <v>0</v>
      </c>
      <c r="AT32" s="55">
        <v>0</v>
      </c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</row>
    <row r="33" spans="1:59" ht="15">
      <c r="A33" s="43">
        <v>41791</v>
      </c>
      <c r="B33" s="55">
        <v>5.5555555555555554</v>
      </c>
      <c r="C33" s="55">
        <v>0.74074074074074081</v>
      </c>
      <c r="D33" s="55">
        <v>1.1111111111111112</v>
      </c>
      <c r="E33" s="55">
        <v>4.8148148148148149</v>
      </c>
      <c r="F33" s="55">
        <v>2.592592592592593</v>
      </c>
      <c r="G33" s="55">
        <v>7.0370370370370363</v>
      </c>
      <c r="H33" s="55">
        <v>4.0740740740740744</v>
      </c>
      <c r="I33" s="55">
        <v>20.37037037037037</v>
      </c>
      <c r="J33" s="55">
        <v>17.037037037037038</v>
      </c>
      <c r="K33" s="55">
        <v>4.0740740740740744</v>
      </c>
      <c r="L33" s="55">
        <v>11.851851851851853</v>
      </c>
      <c r="M33" s="55">
        <v>6.666666666666667</v>
      </c>
      <c r="N33" s="55">
        <v>11.481481481481483</v>
      </c>
      <c r="O33" s="55">
        <v>0</v>
      </c>
      <c r="P33" s="55">
        <v>2.592592592592593</v>
      </c>
      <c r="Q33" s="55">
        <v>4.2424242424242422</v>
      </c>
      <c r="R33" s="63">
        <v>1.2121212121212122</v>
      </c>
      <c r="S33" s="63">
        <v>0</v>
      </c>
      <c r="T33" s="63">
        <v>8.4848484848484862</v>
      </c>
      <c r="U33" s="63">
        <v>10.909090909090908</v>
      </c>
      <c r="V33" s="63">
        <v>7.2727272727272725</v>
      </c>
      <c r="W33" s="63">
        <v>1.2121212121212122</v>
      </c>
      <c r="X33" s="62">
        <v>13.333333333333334</v>
      </c>
      <c r="Y33" s="55">
        <v>16.969696969696972</v>
      </c>
      <c r="Z33" s="55">
        <v>7.2727272727272725</v>
      </c>
      <c r="AA33" s="55">
        <v>3.0303030303030298</v>
      </c>
      <c r="AB33" s="55">
        <v>2.4242424242424243</v>
      </c>
      <c r="AC33" s="55">
        <v>21.212121212121211</v>
      </c>
      <c r="AD33" s="55">
        <v>0</v>
      </c>
      <c r="AE33" s="55">
        <v>2.4242424242424243</v>
      </c>
      <c r="AF33" s="55">
        <v>1.3333333333333333</v>
      </c>
      <c r="AG33" s="55">
        <v>1.3333333333333333</v>
      </c>
      <c r="AH33" s="55">
        <v>0</v>
      </c>
      <c r="AI33" s="55">
        <v>0</v>
      </c>
      <c r="AJ33" s="55">
        <v>0</v>
      </c>
      <c r="AK33" s="55">
        <v>0</v>
      </c>
      <c r="AL33" s="55">
        <v>3.9999999999999996</v>
      </c>
      <c r="AM33" s="55">
        <v>33.333333333333329</v>
      </c>
      <c r="AN33" s="55">
        <v>9.3333333333333321</v>
      </c>
      <c r="AO33" s="55">
        <v>12</v>
      </c>
      <c r="AP33" s="55">
        <v>14.666666666666666</v>
      </c>
      <c r="AQ33" s="55">
        <v>4</v>
      </c>
      <c r="AR33" s="55">
        <v>17.333333333333336</v>
      </c>
      <c r="AS33" s="55">
        <v>2.6666666666666665</v>
      </c>
      <c r="AT33" s="55">
        <v>0</v>
      </c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</row>
    <row r="34" spans="1:59" ht="15">
      <c r="A34" s="43">
        <v>41883</v>
      </c>
      <c r="B34" s="55">
        <v>1.6666666666666667</v>
      </c>
      <c r="C34" s="55">
        <v>0.41666666666666669</v>
      </c>
      <c r="D34" s="55">
        <v>1.6666666666666667</v>
      </c>
      <c r="E34" s="55">
        <v>6.25</v>
      </c>
      <c r="F34" s="55">
        <v>1.6666666666666667</v>
      </c>
      <c r="G34" s="55">
        <v>10</v>
      </c>
      <c r="H34" s="55">
        <v>7.083333333333333</v>
      </c>
      <c r="I34" s="55">
        <v>16.666666666666664</v>
      </c>
      <c r="J34" s="55">
        <v>15.833333333333336</v>
      </c>
      <c r="K34" s="55">
        <v>5.416666666666667</v>
      </c>
      <c r="L34" s="55">
        <v>7.9166666666666661</v>
      </c>
      <c r="M34" s="55">
        <v>12.5</v>
      </c>
      <c r="N34" s="55">
        <v>12.916666666666664</v>
      </c>
      <c r="O34" s="55">
        <v>0</v>
      </c>
      <c r="P34" s="55">
        <v>0</v>
      </c>
      <c r="Q34" s="55">
        <v>10</v>
      </c>
      <c r="R34" s="63">
        <v>1.4285714285714284</v>
      </c>
      <c r="S34" s="63">
        <v>5.7142857142857144</v>
      </c>
      <c r="T34" s="63">
        <v>10.952380952380954</v>
      </c>
      <c r="U34" s="63">
        <v>8.5714285714285694</v>
      </c>
      <c r="V34" s="63">
        <v>2.8571428571428572</v>
      </c>
      <c r="W34" s="63">
        <v>0.47619047619047616</v>
      </c>
      <c r="X34" s="62">
        <v>16.19047619047619</v>
      </c>
      <c r="Y34" s="55">
        <v>10</v>
      </c>
      <c r="Z34" s="55">
        <v>5.7142857142857135</v>
      </c>
      <c r="AA34" s="55">
        <v>8.5714285714285712</v>
      </c>
      <c r="AB34" s="55">
        <v>4.2857142857142847</v>
      </c>
      <c r="AC34" s="55">
        <v>11.904761904761905</v>
      </c>
      <c r="AD34" s="55">
        <v>2.3809523809523809</v>
      </c>
      <c r="AE34" s="55">
        <v>0.95238095238095233</v>
      </c>
      <c r="AF34" s="55">
        <v>1.6666666666666667</v>
      </c>
      <c r="AG34" s="55">
        <v>0</v>
      </c>
      <c r="AH34" s="55">
        <v>0</v>
      </c>
      <c r="AI34" s="55">
        <v>1.6666666666666667</v>
      </c>
      <c r="AJ34" s="55">
        <v>0</v>
      </c>
      <c r="AK34" s="55">
        <v>1.6666666666666667</v>
      </c>
      <c r="AL34" s="55">
        <v>0</v>
      </c>
      <c r="AM34" s="55">
        <v>33.333333333333329</v>
      </c>
      <c r="AN34" s="55">
        <v>16.666666666666668</v>
      </c>
      <c r="AO34" s="55">
        <v>11.666666666666666</v>
      </c>
      <c r="AP34" s="55">
        <v>21.666666666666668</v>
      </c>
      <c r="AQ34" s="55">
        <v>0</v>
      </c>
      <c r="AR34" s="55">
        <v>11.666666666666666</v>
      </c>
      <c r="AS34" s="55">
        <v>0</v>
      </c>
      <c r="AT34" s="55">
        <v>0</v>
      </c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</row>
    <row r="35" spans="1:59" ht="15">
      <c r="A35" s="43">
        <v>41974</v>
      </c>
      <c r="B35" s="55">
        <v>5.6410256410256405</v>
      </c>
      <c r="C35" s="55">
        <v>1.5384615384615385</v>
      </c>
      <c r="D35" s="55">
        <v>4.615384615384615</v>
      </c>
      <c r="E35" s="55">
        <v>2.0512820512820511</v>
      </c>
      <c r="F35" s="55">
        <v>1.5384615384615385</v>
      </c>
      <c r="G35" s="55">
        <v>8.717948717948719</v>
      </c>
      <c r="H35" s="55">
        <v>4.1025641025641022</v>
      </c>
      <c r="I35" s="55">
        <v>23.076923076923077</v>
      </c>
      <c r="J35" s="55">
        <v>15.384615384615383</v>
      </c>
      <c r="K35" s="55">
        <v>4.1025641025641022</v>
      </c>
      <c r="L35" s="55">
        <v>10.76923076923077</v>
      </c>
      <c r="M35" s="55">
        <v>6.1538461538461542</v>
      </c>
      <c r="N35" s="55">
        <v>11.794871794871794</v>
      </c>
      <c r="O35" s="55">
        <v>0.51282051282051277</v>
      </c>
      <c r="P35" s="55">
        <v>0</v>
      </c>
      <c r="Q35" s="55">
        <v>11.851851851851853</v>
      </c>
      <c r="R35" s="63">
        <v>0</v>
      </c>
      <c r="S35" s="63">
        <v>0</v>
      </c>
      <c r="T35" s="63">
        <v>11.851851851851853</v>
      </c>
      <c r="U35" s="63">
        <v>6.666666666666667</v>
      </c>
      <c r="V35" s="63">
        <v>1.4814814814814816</v>
      </c>
      <c r="W35" s="63">
        <v>0</v>
      </c>
      <c r="X35" s="62">
        <v>16.296296296296298</v>
      </c>
      <c r="Y35" s="55">
        <v>17.037037037037038</v>
      </c>
      <c r="Z35" s="55">
        <v>5.9259259259259265</v>
      </c>
      <c r="AA35" s="55">
        <v>8.148148148148147</v>
      </c>
      <c r="AB35" s="55">
        <v>2.2222222222222223</v>
      </c>
      <c r="AC35" s="55">
        <v>17.777777777777779</v>
      </c>
      <c r="AD35" s="55">
        <v>0.74074074074074081</v>
      </c>
      <c r="AE35" s="55">
        <v>0</v>
      </c>
      <c r="AF35" s="55">
        <v>0</v>
      </c>
      <c r="AG35" s="55">
        <v>0</v>
      </c>
      <c r="AH35" s="55">
        <v>3.3333333333333335</v>
      </c>
      <c r="AI35" s="55">
        <v>0</v>
      </c>
      <c r="AJ35" s="55">
        <v>0</v>
      </c>
      <c r="AK35" s="55">
        <v>0</v>
      </c>
      <c r="AL35" s="55">
        <v>3.3333333333333335</v>
      </c>
      <c r="AM35" s="55">
        <v>33.333333333333329</v>
      </c>
      <c r="AN35" s="55">
        <v>16.666666666666664</v>
      </c>
      <c r="AO35" s="55">
        <v>6.666666666666667</v>
      </c>
      <c r="AP35" s="55">
        <v>16.666666666666668</v>
      </c>
      <c r="AQ35" s="55">
        <v>1.6666666666666667</v>
      </c>
      <c r="AR35" s="55">
        <v>18.333333333333336</v>
      </c>
      <c r="AS35" s="55">
        <v>0</v>
      </c>
      <c r="AT35" s="55">
        <v>0</v>
      </c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</row>
    <row r="36" spans="1:59" ht="15">
      <c r="A36" s="43">
        <v>42064</v>
      </c>
      <c r="B36" s="55">
        <v>6.2222222222222223</v>
      </c>
      <c r="C36" s="55">
        <v>0</v>
      </c>
      <c r="D36" s="55">
        <v>2.6666666666666665</v>
      </c>
      <c r="E36" s="55">
        <v>4.4444444444444446</v>
      </c>
      <c r="F36" s="55">
        <v>3.1111111111111112</v>
      </c>
      <c r="G36" s="55">
        <v>5.7777777777777777</v>
      </c>
      <c r="H36" s="55">
        <v>2.2222222222222223</v>
      </c>
      <c r="I36" s="55">
        <v>20.888888888888889</v>
      </c>
      <c r="J36" s="55">
        <v>14.666666666666666</v>
      </c>
      <c r="K36" s="55">
        <v>6.666666666666667</v>
      </c>
      <c r="L36" s="55">
        <v>7.5555555555555554</v>
      </c>
      <c r="M36" s="55">
        <v>13.333333333333334</v>
      </c>
      <c r="N36" s="55">
        <v>12</v>
      </c>
      <c r="O36" s="55">
        <v>0.44444444444444442</v>
      </c>
      <c r="P36" s="55">
        <v>0</v>
      </c>
      <c r="Q36" s="55">
        <v>4.4444444444444438</v>
      </c>
      <c r="R36" s="63">
        <v>3.7037037037037033</v>
      </c>
      <c r="S36" s="63">
        <v>4.4444444444444438</v>
      </c>
      <c r="T36" s="63">
        <v>2.9629629629629632</v>
      </c>
      <c r="U36" s="63">
        <v>5.1851851851851851</v>
      </c>
      <c r="V36" s="63">
        <v>4.4444444444444446</v>
      </c>
      <c r="W36" s="63">
        <v>0</v>
      </c>
      <c r="X36" s="62">
        <v>21.481481481481481</v>
      </c>
      <c r="Y36" s="55">
        <v>15.555555555555555</v>
      </c>
      <c r="Z36" s="55">
        <v>7.4074074074074083</v>
      </c>
      <c r="AA36" s="55">
        <v>7.4074074074074066</v>
      </c>
      <c r="AB36" s="55">
        <v>6.666666666666667</v>
      </c>
      <c r="AC36" s="55">
        <v>14.814814814814813</v>
      </c>
      <c r="AD36" s="55">
        <v>1.4814814814814816</v>
      </c>
      <c r="AE36" s="55">
        <v>0</v>
      </c>
      <c r="AF36" s="55">
        <v>5</v>
      </c>
      <c r="AG36" s="55">
        <v>0</v>
      </c>
      <c r="AH36" s="55">
        <v>6.666666666666667</v>
      </c>
      <c r="AI36" s="55">
        <v>1.6666666666666667</v>
      </c>
      <c r="AJ36" s="55">
        <v>0</v>
      </c>
      <c r="AK36" s="55">
        <v>0</v>
      </c>
      <c r="AL36" s="55">
        <v>0</v>
      </c>
      <c r="AM36" s="55">
        <v>31.666666666666664</v>
      </c>
      <c r="AN36" s="55">
        <v>15</v>
      </c>
      <c r="AO36" s="55">
        <v>6.666666666666667</v>
      </c>
      <c r="AP36" s="55">
        <v>20</v>
      </c>
      <c r="AQ36" s="55">
        <v>1.6666666666666667</v>
      </c>
      <c r="AR36" s="55">
        <v>11.666666666666666</v>
      </c>
      <c r="AS36" s="55">
        <v>0</v>
      </c>
      <c r="AT36" s="55">
        <v>0</v>
      </c>
      <c r="AV36" s="2"/>
      <c r="AW36" s="2"/>
      <c r="AX36" s="2"/>
      <c r="AY36" s="2"/>
      <c r="AZ36" s="2" t="s">
        <v>29</v>
      </c>
      <c r="BA36" s="2"/>
      <c r="BB36" s="2"/>
      <c r="BC36" s="2"/>
      <c r="BD36" s="2"/>
      <c r="BE36" s="2"/>
      <c r="BF36" s="2"/>
    </row>
    <row r="37" spans="1:59" ht="15">
      <c r="A37" s="43">
        <v>42156</v>
      </c>
      <c r="B37" s="55">
        <v>7.4509803921568629</v>
      </c>
      <c r="C37" s="55">
        <v>0.39215686274509803</v>
      </c>
      <c r="D37" s="55">
        <v>0.39215686274509803</v>
      </c>
      <c r="E37" s="55">
        <v>8.6274509803921564</v>
      </c>
      <c r="F37" s="55">
        <v>0</v>
      </c>
      <c r="G37" s="55">
        <v>8.6274509803921564</v>
      </c>
      <c r="H37" s="55">
        <v>4.3137254901960782</v>
      </c>
      <c r="I37" s="55">
        <v>19.6078431372549</v>
      </c>
      <c r="J37" s="55">
        <v>14.901960784313726</v>
      </c>
      <c r="K37" s="55">
        <v>7.4509803921568629</v>
      </c>
      <c r="L37" s="55">
        <v>7.0588235294117645</v>
      </c>
      <c r="M37" s="55">
        <v>11.764705882352942</v>
      </c>
      <c r="N37" s="55">
        <v>9.4117647058823533</v>
      </c>
      <c r="O37" s="55">
        <v>0</v>
      </c>
      <c r="P37" s="55">
        <v>0</v>
      </c>
      <c r="Q37" s="55">
        <v>11.904761904761905</v>
      </c>
      <c r="R37" s="63">
        <v>4.2857142857142856</v>
      </c>
      <c r="S37" s="63">
        <v>3.8095238095238093</v>
      </c>
      <c r="T37" s="63">
        <v>10</v>
      </c>
      <c r="U37" s="63">
        <v>6.666666666666667</v>
      </c>
      <c r="V37" s="63">
        <v>6.1904761904761907</v>
      </c>
      <c r="W37" s="63">
        <v>0.95238095238095233</v>
      </c>
      <c r="X37" s="62">
        <v>12.38095238095238</v>
      </c>
      <c r="Y37" s="55">
        <v>12.857142857142859</v>
      </c>
      <c r="Z37" s="55">
        <v>4.7619047619047619</v>
      </c>
      <c r="AA37" s="55">
        <v>3.8095238095238093</v>
      </c>
      <c r="AB37" s="55">
        <v>4.7619047619047619</v>
      </c>
      <c r="AC37" s="55">
        <v>17.142857142857142</v>
      </c>
      <c r="AD37" s="55">
        <v>0</v>
      </c>
      <c r="AE37" s="55">
        <v>0.47619047619047616</v>
      </c>
      <c r="AF37" s="55">
        <v>0</v>
      </c>
      <c r="AG37" s="55">
        <v>6.666666666666667</v>
      </c>
      <c r="AH37" s="55">
        <v>1.3333333333333333</v>
      </c>
      <c r="AI37" s="55">
        <v>4</v>
      </c>
      <c r="AJ37" s="55">
        <v>0</v>
      </c>
      <c r="AK37" s="55">
        <v>1.3333333333333333</v>
      </c>
      <c r="AL37" s="55">
        <v>0</v>
      </c>
      <c r="AM37" s="55">
        <v>29.333333333333332</v>
      </c>
      <c r="AN37" s="55">
        <v>13.333333333333334</v>
      </c>
      <c r="AO37" s="55">
        <v>5.333333333333333</v>
      </c>
      <c r="AP37" s="55">
        <v>21.333333333333332</v>
      </c>
      <c r="AQ37" s="55">
        <v>2.6666666666666665</v>
      </c>
      <c r="AR37" s="55">
        <v>14.666666666666666</v>
      </c>
      <c r="AS37" s="55">
        <v>0</v>
      </c>
      <c r="AT37" s="55">
        <v>0</v>
      </c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</row>
    <row r="38" spans="1:59" ht="15">
      <c r="A38" s="43">
        <v>42248</v>
      </c>
      <c r="B38" s="55">
        <v>7.6190476190476195</v>
      </c>
      <c r="C38" s="55">
        <v>0</v>
      </c>
      <c r="D38" s="55">
        <v>3.8095238095238098</v>
      </c>
      <c r="E38" s="55">
        <v>2.3809523809523809</v>
      </c>
      <c r="F38" s="55">
        <v>0</v>
      </c>
      <c r="G38" s="55">
        <v>5.7142857142857144</v>
      </c>
      <c r="H38" s="55">
        <v>4.2857142857142856</v>
      </c>
      <c r="I38" s="55">
        <v>15.714285714285712</v>
      </c>
      <c r="J38" s="55">
        <v>16.666666666666664</v>
      </c>
      <c r="K38" s="55">
        <v>3.3333333333333335</v>
      </c>
      <c r="L38" s="55">
        <v>8.5714285714285712</v>
      </c>
      <c r="M38" s="55">
        <v>18.571428571428569</v>
      </c>
      <c r="N38" s="55">
        <v>12.857142857142859</v>
      </c>
      <c r="O38" s="55">
        <v>0.47619047619047616</v>
      </c>
      <c r="P38" s="55">
        <v>0</v>
      </c>
      <c r="Q38" s="55">
        <v>7.350427350427351</v>
      </c>
      <c r="R38" s="63">
        <v>2.5641025641025639</v>
      </c>
      <c r="S38" s="63">
        <v>1.4285714285714286</v>
      </c>
      <c r="T38" s="63">
        <v>6.6178266178266183</v>
      </c>
      <c r="U38" s="63">
        <v>4.1636141636141639</v>
      </c>
      <c r="V38" s="63">
        <v>2.2222222222222223</v>
      </c>
      <c r="W38" s="63">
        <v>1.4285714285714286</v>
      </c>
      <c r="X38" s="62">
        <v>19.035409035409035</v>
      </c>
      <c r="Y38" s="55">
        <v>19.780219780219781</v>
      </c>
      <c r="Z38" s="55">
        <v>6.0195360195360204</v>
      </c>
      <c r="AA38" s="55">
        <v>6.0439560439560447</v>
      </c>
      <c r="AB38" s="55">
        <v>6.1294261294261299</v>
      </c>
      <c r="AC38" s="55">
        <v>17.216117216117219</v>
      </c>
      <c r="AD38" s="55">
        <v>0</v>
      </c>
      <c r="AE38" s="55">
        <v>0</v>
      </c>
      <c r="AF38" s="55">
        <v>2.6666666666666665</v>
      </c>
      <c r="AG38" s="55">
        <v>0</v>
      </c>
      <c r="AH38" s="55">
        <v>1.3333333333333333</v>
      </c>
      <c r="AI38" s="55">
        <v>6.666666666666667</v>
      </c>
      <c r="AJ38" s="55">
        <v>0</v>
      </c>
      <c r="AK38" s="55">
        <v>0</v>
      </c>
      <c r="AL38" s="55">
        <v>1.3333333333333333</v>
      </c>
      <c r="AM38" s="55">
        <v>32</v>
      </c>
      <c r="AN38" s="55">
        <v>12</v>
      </c>
      <c r="AO38" s="55">
        <v>5.333333333333333</v>
      </c>
      <c r="AP38" s="55">
        <v>20</v>
      </c>
      <c r="AQ38" s="55">
        <v>0</v>
      </c>
      <c r="AR38" s="55">
        <v>18.666666666666668</v>
      </c>
      <c r="AS38" s="55">
        <v>0</v>
      </c>
      <c r="AT38" s="55">
        <v>0</v>
      </c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</row>
    <row r="39" spans="1:59" ht="15">
      <c r="A39" s="43">
        <v>42339</v>
      </c>
      <c r="B39" s="55">
        <v>6.2222222222222223</v>
      </c>
      <c r="C39" s="55">
        <v>0.44444444444444442</v>
      </c>
      <c r="D39" s="55">
        <v>2.2222222222222223</v>
      </c>
      <c r="E39" s="55">
        <v>6.666666666666667</v>
      </c>
      <c r="F39" s="55">
        <v>2.6666666666666665</v>
      </c>
      <c r="G39" s="55">
        <v>6.2222222222222223</v>
      </c>
      <c r="H39" s="55">
        <v>4.4444444444444446</v>
      </c>
      <c r="I39" s="55">
        <v>13.333333333333334</v>
      </c>
      <c r="J39" s="55">
        <v>15.111111111111111</v>
      </c>
      <c r="K39" s="55">
        <v>2.2222222222222223</v>
      </c>
      <c r="L39" s="55">
        <v>6.666666666666667</v>
      </c>
      <c r="M39" s="55">
        <v>19.111111111111111</v>
      </c>
      <c r="N39" s="55">
        <v>14.222222222222221</v>
      </c>
      <c r="O39" s="55">
        <v>0.44444444444444442</v>
      </c>
      <c r="P39" s="55">
        <v>0</v>
      </c>
      <c r="Q39" s="55">
        <v>6.141414141414141</v>
      </c>
      <c r="R39" s="63">
        <v>1.7777777777777777</v>
      </c>
      <c r="S39" s="63">
        <v>3.3333333333333335</v>
      </c>
      <c r="T39" s="64">
        <v>9.1111111111111107</v>
      </c>
      <c r="U39" s="64">
        <v>5.1111111111111116</v>
      </c>
      <c r="V39" s="64">
        <v>3.3333333333333335</v>
      </c>
      <c r="W39" s="64">
        <v>0.66666666666666663</v>
      </c>
      <c r="X39" s="55">
        <v>19.313131313131311</v>
      </c>
      <c r="Y39" s="55">
        <v>18.202020202020201</v>
      </c>
      <c r="Z39" s="55">
        <v>6.8888888888888893</v>
      </c>
      <c r="AA39" s="55">
        <v>3.0303030303030298</v>
      </c>
      <c r="AB39" s="55">
        <v>6.8888888888888893</v>
      </c>
      <c r="AC39" s="55">
        <v>15.535353535353536</v>
      </c>
      <c r="AD39" s="55">
        <v>0.66666666666666663</v>
      </c>
      <c r="AE39" s="55">
        <v>0</v>
      </c>
      <c r="AF39" s="55">
        <v>1.3333333333333333</v>
      </c>
      <c r="AG39" s="55">
        <v>0</v>
      </c>
      <c r="AH39" s="55">
        <v>0</v>
      </c>
      <c r="AI39" s="55">
        <v>0</v>
      </c>
      <c r="AJ39" s="55">
        <v>0</v>
      </c>
      <c r="AK39" s="55">
        <v>1.3333333333333333</v>
      </c>
      <c r="AL39" s="55">
        <v>2.6666666666666665</v>
      </c>
      <c r="AM39" s="55">
        <v>32</v>
      </c>
      <c r="AN39" s="55">
        <v>14.666666666666666</v>
      </c>
      <c r="AO39" s="55">
        <v>5.333333333333333</v>
      </c>
      <c r="AP39" s="55">
        <v>18.666666666666668</v>
      </c>
      <c r="AQ39" s="55">
        <v>5.333333333333333</v>
      </c>
      <c r="AR39" s="55">
        <v>18.666666666666664</v>
      </c>
      <c r="AS39" s="55">
        <v>0</v>
      </c>
      <c r="AT39" s="55">
        <v>0</v>
      </c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</row>
    <row r="40" spans="1:59" ht="15">
      <c r="A40" s="43">
        <v>42430</v>
      </c>
      <c r="B40" s="55">
        <v>8.2598039215686256</v>
      </c>
      <c r="C40" s="55">
        <v>0.41666666666666669</v>
      </c>
      <c r="D40" s="55">
        <v>4.0931372549019605</v>
      </c>
      <c r="E40" s="55">
        <v>10.602941176470589</v>
      </c>
      <c r="F40" s="55">
        <v>0.83333333333333337</v>
      </c>
      <c r="G40" s="55">
        <v>6.2875816993464051</v>
      </c>
      <c r="H40" s="55">
        <v>0.83333333333333337</v>
      </c>
      <c r="I40" s="55">
        <v>13.176470588235295</v>
      </c>
      <c r="J40" s="55">
        <v>14.168300653594773</v>
      </c>
      <c r="K40" s="55">
        <v>4.6209150326797381</v>
      </c>
      <c r="L40" s="55">
        <v>9.2892156862745097</v>
      </c>
      <c r="M40" s="55">
        <v>7.6486928104575167</v>
      </c>
      <c r="N40" s="55">
        <v>16.166666666666668</v>
      </c>
      <c r="O40" s="55">
        <v>1.1764705882352942</v>
      </c>
      <c r="P40" s="55">
        <v>2.4264705882352939</v>
      </c>
      <c r="Q40" s="55">
        <v>14.232804232804236</v>
      </c>
      <c r="R40" s="63">
        <v>5.3439153439153442</v>
      </c>
      <c r="S40" s="63">
        <v>8.306878306878307</v>
      </c>
      <c r="T40" s="64">
        <v>8.1481481481481488</v>
      </c>
      <c r="U40" s="64">
        <v>5.5026455026455023</v>
      </c>
      <c r="V40" s="64">
        <v>2.3809523809523809</v>
      </c>
      <c r="W40" s="64">
        <v>2.9629629629629632</v>
      </c>
      <c r="X40" s="55">
        <v>13.80952380952381</v>
      </c>
      <c r="Y40" s="55">
        <v>12.751322751322752</v>
      </c>
      <c r="Z40" s="55">
        <v>5.9259259259259265</v>
      </c>
      <c r="AA40" s="55">
        <v>6.2433862433862428</v>
      </c>
      <c r="AB40" s="55">
        <v>2.9629629629629632</v>
      </c>
      <c r="AC40" s="55">
        <v>9.9470899470899479</v>
      </c>
      <c r="AD40" s="55">
        <v>0</v>
      </c>
      <c r="AE40" s="55">
        <v>1.4814814814814816</v>
      </c>
      <c r="AF40" s="55">
        <v>0</v>
      </c>
      <c r="AG40" s="55">
        <v>0</v>
      </c>
      <c r="AH40" s="55">
        <v>1.3333333333333333</v>
      </c>
      <c r="AI40" s="55">
        <v>0</v>
      </c>
      <c r="AJ40" s="55">
        <v>0</v>
      </c>
      <c r="AK40" s="55">
        <v>0</v>
      </c>
      <c r="AL40" s="55">
        <v>1.3333333333333333</v>
      </c>
      <c r="AM40" s="55">
        <v>33.333333333333329</v>
      </c>
      <c r="AN40" s="55">
        <v>17.333333333333332</v>
      </c>
      <c r="AO40" s="55">
        <v>8</v>
      </c>
      <c r="AP40" s="55">
        <v>21.333333333333332</v>
      </c>
      <c r="AQ40" s="55">
        <v>0</v>
      </c>
      <c r="AR40" s="55">
        <v>17.333333333333332</v>
      </c>
      <c r="AS40" s="55">
        <v>0</v>
      </c>
      <c r="AT40" s="55">
        <v>0</v>
      </c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</row>
    <row r="41" spans="1:59" ht="15">
      <c r="A41" s="43">
        <v>42522</v>
      </c>
      <c r="B41" s="55">
        <v>13.142988189427818</v>
      </c>
      <c r="C41" s="55">
        <v>2.2657952069716778</v>
      </c>
      <c r="D41" s="55">
        <v>4.0442609792454984</v>
      </c>
      <c r="E41" s="55">
        <v>11.183350533195734</v>
      </c>
      <c r="F41" s="55">
        <v>2.2073156748079343</v>
      </c>
      <c r="G41" s="55">
        <v>3.420479302832244</v>
      </c>
      <c r="H41" s="55">
        <v>1.4230019493177388</v>
      </c>
      <c r="I41" s="55">
        <v>17.29044834307992</v>
      </c>
      <c r="J41" s="55">
        <v>12.207315674807937</v>
      </c>
      <c r="K41" s="55">
        <v>1.4814814814814816</v>
      </c>
      <c r="L41" s="55">
        <v>9.2730191491801399</v>
      </c>
      <c r="M41" s="55">
        <v>9.541337002637313</v>
      </c>
      <c r="N41" s="55">
        <v>12.148836142644191</v>
      </c>
      <c r="O41" s="55">
        <v>0</v>
      </c>
      <c r="P41" s="55">
        <v>0.37037037037037041</v>
      </c>
      <c r="Q41" s="55">
        <v>12.000000000000002</v>
      </c>
      <c r="R41" s="63">
        <v>2</v>
      </c>
      <c r="S41" s="63">
        <v>8.6666666666666661</v>
      </c>
      <c r="T41" s="64">
        <v>6</v>
      </c>
      <c r="U41" s="64">
        <v>3.9999999999999996</v>
      </c>
      <c r="V41" s="64">
        <v>1.3333333333333333</v>
      </c>
      <c r="W41" s="64">
        <v>0</v>
      </c>
      <c r="X41" s="55">
        <v>17.999999999999996</v>
      </c>
      <c r="Y41" s="55">
        <v>20</v>
      </c>
      <c r="Z41" s="55">
        <v>5.333333333333333</v>
      </c>
      <c r="AA41" s="55">
        <v>6.666666666666667</v>
      </c>
      <c r="AB41" s="55">
        <v>4</v>
      </c>
      <c r="AC41" s="55">
        <v>11.333333333333334</v>
      </c>
      <c r="AD41" s="55">
        <v>0</v>
      </c>
      <c r="AE41" s="55">
        <v>0.66666666666666663</v>
      </c>
      <c r="AF41" s="55">
        <v>2.6666666666666665</v>
      </c>
      <c r="AG41" s="55">
        <v>0</v>
      </c>
      <c r="AH41" s="55">
        <v>2.6666666666666665</v>
      </c>
      <c r="AI41" s="55">
        <v>2.6666666666666665</v>
      </c>
      <c r="AJ41" s="55">
        <v>0</v>
      </c>
      <c r="AK41" s="55">
        <v>0</v>
      </c>
      <c r="AL41" s="55">
        <v>0</v>
      </c>
      <c r="AM41" s="55">
        <v>30.666666666666664</v>
      </c>
      <c r="AN41" s="55">
        <v>10.666666666666666</v>
      </c>
      <c r="AO41" s="55">
        <v>3.9999999999999996</v>
      </c>
      <c r="AP41" s="55">
        <v>24</v>
      </c>
      <c r="AQ41" s="55">
        <v>0</v>
      </c>
      <c r="AR41" s="55">
        <v>22.666666666666668</v>
      </c>
      <c r="AS41" s="55">
        <v>0</v>
      </c>
      <c r="AT41" s="55">
        <v>0</v>
      </c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</row>
    <row r="42" spans="1:59" ht="15">
      <c r="A42" s="43">
        <v>42614</v>
      </c>
      <c r="B42" s="55">
        <v>9.2222222222222232</v>
      </c>
      <c r="C42" s="55">
        <v>0</v>
      </c>
      <c r="D42" s="55">
        <v>1.3333333333333333</v>
      </c>
      <c r="E42" s="55">
        <v>8.4920634920634921</v>
      </c>
      <c r="F42" s="55">
        <v>4.6031746031746037</v>
      </c>
      <c r="G42" s="55">
        <v>6.2222222222222223</v>
      </c>
      <c r="H42" s="55">
        <v>3.1111111111111112</v>
      </c>
      <c r="I42" s="55">
        <v>15.682539682539682</v>
      </c>
      <c r="J42" s="55">
        <v>15.444444444444445</v>
      </c>
      <c r="K42" s="55">
        <v>2.2222222222222223</v>
      </c>
      <c r="L42" s="55">
        <v>9.0476190476190474</v>
      </c>
      <c r="M42" s="55">
        <v>9.9841269841269842</v>
      </c>
      <c r="N42" s="55">
        <v>14.634920634920634</v>
      </c>
      <c r="O42" s="55">
        <v>0</v>
      </c>
      <c r="P42" s="55">
        <v>0</v>
      </c>
      <c r="Q42" s="55">
        <v>13.888888888888889</v>
      </c>
      <c r="R42" s="63">
        <v>2.7380952380952381</v>
      </c>
      <c r="S42" s="63">
        <v>7.5</v>
      </c>
      <c r="T42" s="64">
        <v>4.1269841269841265</v>
      </c>
      <c r="U42" s="64">
        <v>5</v>
      </c>
      <c r="V42" s="64">
        <v>5.5555555555555554</v>
      </c>
      <c r="W42" s="64">
        <v>0</v>
      </c>
      <c r="X42" s="55">
        <v>18.531746031746032</v>
      </c>
      <c r="Y42" s="55">
        <v>10.198412698412698</v>
      </c>
      <c r="Z42" s="55">
        <v>8.3333333333333321</v>
      </c>
      <c r="AA42" s="55">
        <v>2.2222222222222223</v>
      </c>
      <c r="AB42" s="55">
        <v>4.4444444444444446</v>
      </c>
      <c r="AC42" s="55">
        <v>14.404761904761903</v>
      </c>
      <c r="AD42" s="55">
        <v>0</v>
      </c>
      <c r="AE42" s="55">
        <v>3.0555555555555558</v>
      </c>
      <c r="AF42" s="55">
        <v>0</v>
      </c>
      <c r="AG42" s="55">
        <v>8.3333333333333321</v>
      </c>
      <c r="AH42" s="55">
        <v>0</v>
      </c>
      <c r="AI42" s="55">
        <v>0</v>
      </c>
      <c r="AJ42" s="55">
        <v>1.6666666666666667</v>
      </c>
      <c r="AK42" s="55">
        <v>0</v>
      </c>
      <c r="AL42" s="55">
        <v>0</v>
      </c>
      <c r="AM42" s="55">
        <v>31.666666666666664</v>
      </c>
      <c r="AN42" s="55">
        <v>20</v>
      </c>
      <c r="AO42" s="55">
        <v>5</v>
      </c>
      <c r="AP42" s="55">
        <v>16.666666666666668</v>
      </c>
      <c r="AQ42" s="55">
        <v>5</v>
      </c>
      <c r="AR42" s="55">
        <v>11.666666666666666</v>
      </c>
      <c r="AS42" s="55">
        <v>0</v>
      </c>
      <c r="AT42" s="55">
        <v>0</v>
      </c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</row>
    <row r="43" spans="1:59" ht="15">
      <c r="A43" s="43">
        <v>42705</v>
      </c>
      <c r="B43" s="55">
        <v>7.0357142857142865</v>
      </c>
      <c r="C43" s="55">
        <v>2.2222222222222219</v>
      </c>
      <c r="D43" s="55">
        <v>0.41666666666666669</v>
      </c>
      <c r="E43" s="55">
        <v>7.5912698412698401</v>
      </c>
      <c r="F43" s="55">
        <v>4.0634920634920633</v>
      </c>
      <c r="G43" s="55">
        <v>6.7936507936507935</v>
      </c>
      <c r="H43" s="55">
        <v>0.95238095238095233</v>
      </c>
      <c r="I43" s="55">
        <v>19.499999999999996</v>
      </c>
      <c r="J43" s="55">
        <v>12.96031746031746</v>
      </c>
      <c r="K43" s="55">
        <v>2.7023809523809521</v>
      </c>
      <c r="L43" s="55">
        <v>9.4047619047619051</v>
      </c>
      <c r="M43" s="55">
        <v>13.460317460317459</v>
      </c>
      <c r="N43" s="55">
        <v>10.702380952380951</v>
      </c>
      <c r="O43" s="55">
        <v>0.41666666666666669</v>
      </c>
      <c r="P43" s="55">
        <v>1.7777777777777777</v>
      </c>
      <c r="Q43" s="55">
        <v>10.363636363636363</v>
      </c>
      <c r="R43" s="63">
        <v>8.7407407407407405</v>
      </c>
      <c r="S43" s="63">
        <v>3.4074074074074074</v>
      </c>
      <c r="T43" s="64">
        <v>3.3333333333333335</v>
      </c>
      <c r="U43" s="64">
        <v>3.4074074074074074</v>
      </c>
      <c r="V43" s="64">
        <v>4.3636363636363633</v>
      </c>
      <c r="W43" s="64">
        <v>0</v>
      </c>
      <c r="X43" s="55">
        <v>19.454545454545453</v>
      </c>
      <c r="Y43" s="55">
        <v>13.771043771043773</v>
      </c>
      <c r="Z43" s="55">
        <v>10.666666666666666</v>
      </c>
      <c r="AA43" s="55">
        <v>9.0909090909090917</v>
      </c>
      <c r="AB43" s="55">
        <v>5.6296296296296298</v>
      </c>
      <c r="AC43" s="55">
        <v>7.7710437710437699</v>
      </c>
      <c r="AD43" s="55">
        <v>0</v>
      </c>
      <c r="AE43" s="55">
        <v>0</v>
      </c>
      <c r="AF43" s="55">
        <v>1.3333333333333333</v>
      </c>
      <c r="AG43" s="55">
        <v>1.3333333333333333</v>
      </c>
      <c r="AH43" s="55">
        <v>0</v>
      </c>
      <c r="AI43" s="55">
        <v>2.6666666666666665</v>
      </c>
      <c r="AJ43" s="55">
        <v>0</v>
      </c>
      <c r="AK43" s="55">
        <v>0</v>
      </c>
      <c r="AL43" s="55">
        <v>2.6666666666666665</v>
      </c>
      <c r="AM43" s="55">
        <v>32</v>
      </c>
      <c r="AN43" s="55">
        <v>9.3333333333333321</v>
      </c>
      <c r="AO43" s="55">
        <v>5.333333333333333</v>
      </c>
      <c r="AP43" s="55">
        <v>24.000000000000004</v>
      </c>
      <c r="AQ43" s="55">
        <v>2.6666666666666665</v>
      </c>
      <c r="AR43" s="55">
        <v>18.666666666666668</v>
      </c>
      <c r="AS43" s="55">
        <v>0</v>
      </c>
      <c r="AT43" s="55">
        <v>0</v>
      </c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</row>
    <row r="44" spans="1:59" ht="15">
      <c r="A44" s="43">
        <v>42795</v>
      </c>
      <c r="B44" s="55">
        <v>8.4960317460317452</v>
      </c>
      <c r="C44" s="55">
        <v>2.083333333333333</v>
      </c>
      <c r="D44" s="55">
        <v>3.1746031746031744</v>
      </c>
      <c r="E44" s="55">
        <v>6.5912698412698409</v>
      </c>
      <c r="F44" s="55">
        <v>3.4166666666666665</v>
      </c>
      <c r="G44" s="55">
        <v>3.5555555555555554</v>
      </c>
      <c r="H44" s="55">
        <v>3.1746031746031744</v>
      </c>
      <c r="I44" s="55">
        <v>19.611111111111114</v>
      </c>
      <c r="J44" s="55">
        <v>16.051587301587301</v>
      </c>
      <c r="K44" s="55">
        <v>2.666666666666667</v>
      </c>
      <c r="L44" s="55">
        <v>6.7936507936507935</v>
      </c>
      <c r="M44" s="55">
        <v>9.0793650793650791</v>
      </c>
      <c r="N44" s="55">
        <v>13.083333333333332</v>
      </c>
      <c r="O44" s="55">
        <v>0.44444444444444442</v>
      </c>
      <c r="P44" s="55">
        <v>1.7777777777777777</v>
      </c>
      <c r="Q44" s="55">
        <v>10</v>
      </c>
      <c r="R44" s="63">
        <v>1.3333333333333333</v>
      </c>
      <c r="S44" s="63">
        <v>0.66666666666666663</v>
      </c>
      <c r="T44" s="63">
        <v>6.666666666666667</v>
      </c>
      <c r="U44" s="63">
        <v>6</v>
      </c>
      <c r="V44" s="63">
        <v>3.3333333333333335</v>
      </c>
      <c r="W44" s="63">
        <v>0.66666666666666663</v>
      </c>
      <c r="X44" s="55">
        <v>18.666666666666664</v>
      </c>
      <c r="Y44" s="55">
        <v>18</v>
      </c>
      <c r="Z44" s="55">
        <v>7.333333333333333</v>
      </c>
      <c r="AA44" s="55">
        <v>5.333333333333333</v>
      </c>
      <c r="AB44" s="55">
        <v>6.666666666666667</v>
      </c>
      <c r="AC44" s="55">
        <v>14.666666666666664</v>
      </c>
      <c r="AD44" s="55">
        <v>0.66666666666666663</v>
      </c>
      <c r="AE44" s="55">
        <v>0</v>
      </c>
      <c r="AF44" s="55">
        <v>1.3333333333333333</v>
      </c>
      <c r="AG44" s="55">
        <v>0</v>
      </c>
      <c r="AH44" s="55">
        <v>5</v>
      </c>
      <c r="AI44" s="55">
        <v>0</v>
      </c>
      <c r="AJ44" s="55">
        <v>1.3333333333333333</v>
      </c>
      <c r="AK44" s="55">
        <v>0</v>
      </c>
      <c r="AL44" s="55">
        <v>0</v>
      </c>
      <c r="AM44" s="55">
        <v>28.333333333333332</v>
      </c>
      <c r="AN44" s="55">
        <v>17.777777777777779</v>
      </c>
      <c r="AO44" s="55">
        <v>6.666666666666667</v>
      </c>
      <c r="AP44" s="55">
        <v>13.333333333333334</v>
      </c>
      <c r="AQ44" s="55">
        <v>5</v>
      </c>
      <c r="AR44" s="55">
        <v>14.111111111111111</v>
      </c>
      <c r="AS44" s="55">
        <v>4.4444444444444446</v>
      </c>
      <c r="AT44" s="55">
        <v>2.6666666666666665</v>
      </c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</row>
    <row r="45" spans="1:59" ht="15">
      <c r="A45" s="43">
        <v>42887</v>
      </c>
      <c r="B45" s="55">
        <v>9.2690058479532169</v>
      </c>
      <c r="C45" s="64">
        <v>1.4692982456140351</v>
      </c>
      <c r="D45" s="64">
        <v>5.6700779727095512</v>
      </c>
      <c r="E45" s="64">
        <v>7.3489278752436649</v>
      </c>
      <c r="F45" s="64">
        <v>3.7841130604288495</v>
      </c>
      <c r="G45" s="64">
        <v>2.7192982456140351</v>
      </c>
      <c r="H45" s="63">
        <v>2.9385964912280702</v>
      </c>
      <c r="I45" s="55">
        <v>15.046296296296296</v>
      </c>
      <c r="J45" s="55">
        <v>13.238304093567251</v>
      </c>
      <c r="K45" s="55">
        <v>1.4692982456140351</v>
      </c>
      <c r="L45" s="55">
        <v>6.9322612085769979</v>
      </c>
      <c r="M45" s="55">
        <v>11.712962962962964</v>
      </c>
      <c r="N45" s="55">
        <v>15.484892787524368</v>
      </c>
      <c r="O45" s="55">
        <v>0.83333333333333337</v>
      </c>
      <c r="P45" s="55">
        <v>2.083333333333333</v>
      </c>
      <c r="Q45" s="55">
        <v>9.3333333333333339</v>
      </c>
      <c r="R45" s="63">
        <v>5.333333333333333</v>
      </c>
      <c r="S45" s="62">
        <v>6</v>
      </c>
      <c r="T45" s="62">
        <v>4.6666666666666661</v>
      </c>
      <c r="U45" s="62">
        <v>10</v>
      </c>
      <c r="V45" s="62">
        <v>0.66666666666666663</v>
      </c>
      <c r="W45" s="62">
        <v>2.6666666666666665</v>
      </c>
      <c r="X45" s="55">
        <v>17.333333333333332</v>
      </c>
      <c r="Y45" s="55">
        <v>10.666666666666668</v>
      </c>
      <c r="Z45" s="55">
        <v>4</v>
      </c>
      <c r="AA45" s="55">
        <v>6.666666666666667</v>
      </c>
      <c r="AB45" s="55">
        <v>4</v>
      </c>
      <c r="AC45" s="55">
        <v>13.999999999999998</v>
      </c>
      <c r="AD45" s="55">
        <v>0</v>
      </c>
      <c r="AE45" s="55">
        <v>4.6666666666666661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1.6666666666666667</v>
      </c>
      <c r="AM45" s="55">
        <v>31.666666666666664</v>
      </c>
      <c r="AN45" s="55">
        <v>18.333333333333332</v>
      </c>
      <c r="AO45" s="55">
        <v>6.666666666666667</v>
      </c>
      <c r="AP45" s="55">
        <v>23.333333333333332</v>
      </c>
      <c r="AQ45" s="55">
        <v>0</v>
      </c>
      <c r="AR45" s="55">
        <v>15</v>
      </c>
      <c r="AS45" s="55">
        <v>0</v>
      </c>
      <c r="AT45" s="55">
        <v>3.3333333333333335</v>
      </c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</row>
    <row r="46" spans="1:59" ht="15">
      <c r="A46" s="43">
        <v>42979</v>
      </c>
      <c r="B46" s="55">
        <v>6.492374727668845</v>
      </c>
      <c r="C46" s="64">
        <v>0.39215686274509803</v>
      </c>
      <c r="D46" s="64">
        <v>5.0108932461873641</v>
      </c>
      <c r="E46" s="64">
        <v>5.5255991285403052</v>
      </c>
      <c r="F46" s="64">
        <v>3.1372549019607843</v>
      </c>
      <c r="G46" s="64">
        <v>5.2205882352941169</v>
      </c>
      <c r="H46" s="63">
        <v>4.9237472766884531</v>
      </c>
      <c r="I46" s="55">
        <v>16.996187363834423</v>
      </c>
      <c r="J46" s="55">
        <v>16.977124183006538</v>
      </c>
      <c r="K46" s="55">
        <v>3.0501089324618738</v>
      </c>
      <c r="L46" s="55">
        <v>9.1775599128540311</v>
      </c>
      <c r="M46" s="55">
        <v>10.144335511982572</v>
      </c>
      <c r="N46" s="55">
        <v>11.470588235294118</v>
      </c>
      <c r="O46" s="55">
        <v>1.4814814814814816</v>
      </c>
      <c r="P46" s="55">
        <v>0</v>
      </c>
      <c r="Q46" s="55">
        <v>6.6666666666666679</v>
      </c>
      <c r="R46" s="63">
        <v>3.7037037037037033</v>
      </c>
      <c r="S46" s="62">
        <v>8.1481481481481488</v>
      </c>
      <c r="T46" s="62">
        <v>5.9259259259259265</v>
      </c>
      <c r="U46" s="62">
        <v>4.4444444444444446</v>
      </c>
      <c r="V46" s="62">
        <v>2.2222222222222223</v>
      </c>
      <c r="W46" s="62">
        <v>0.74074074074074081</v>
      </c>
      <c r="X46" s="55">
        <v>19.25925925925926</v>
      </c>
      <c r="Y46" s="55">
        <v>14.074074074074074</v>
      </c>
      <c r="Z46" s="55">
        <v>7.4074074074074083</v>
      </c>
      <c r="AA46" s="55">
        <v>5.9259259259259265</v>
      </c>
      <c r="AB46" s="55">
        <v>6.666666666666667</v>
      </c>
      <c r="AC46" s="55">
        <v>14.074074074074074</v>
      </c>
      <c r="AD46" s="55">
        <v>0</v>
      </c>
      <c r="AE46" s="55">
        <v>0.74074074074074081</v>
      </c>
      <c r="AF46" s="55">
        <v>0</v>
      </c>
      <c r="AG46" s="55">
        <v>0</v>
      </c>
      <c r="AH46" s="55">
        <v>2.2222222222222223</v>
      </c>
      <c r="AI46" s="55">
        <v>4.4444444444444446</v>
      </c>
      <c r="AJ46" s="55">
        <v>0</v>
      </c>
      <c r="AK46" s="55">
        <v>0</v>
      </c>
      <c r="AL46" s="55">
        <v>0</v>
      </c>
      <c r="AM46" s="55">
        <v>33.333333333333329</v>
      </c>
      <c r="AN46" s="55">
        <v>13.333333333333334</v>
      </c>
      <c r="AO46" s="55">
        <v>4.4444444444444446</v>
      </c>
      <c r="AP46" s="55">
        <v>15.555555555555555</v>
      </c>
      <c r="AQ46" s="55">
        <v>4.4444444444444446</v>
      </c>
      <c r="AR46" s="55">
        <v>22.222222222222221</v>
      </c>
      <c r="AS46" s="55">
        <v>0</v>
      </c>
      <c r="AT46" s="55">
        <v>0</v>
      </c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79"/>
    </row>
    <row r="47" spans="1:59" ht="15">
      <c r="A47" s="43">
        <v>43070</v>
      </c>
      <c r="B47" s="55">
        <v>16.525252525252522</v>
      </c>
      <c r="C47" s="64">
        <v>2.2222222222222223</v>
      </c>
      <c r="D47" s="64">
        <v>5.8181818181818192</v>
      </c>
      <c r="E47" s="64">
        <v>8.7070707070707076</v>
      </c>
      <c r="F47" s="64">
        <v>6.4444444444444446</v>
      </c>
      <c r="G47" s="64">
        <v>5.1111111111111116</v>
      </c>
      <c r="H47" s="63">
        <v>0</v>
      </c>
      <c r="I47" s="55">
        <v>19.595959595959599</v>
      </c>
      <c r="J47" s="55">
        <v>4.0404040404040407</v>
      </c>
      <c r="K47" s="55">
        <v>0</v>
      </c>
      <c r="L47" s="55">
        <v>11.81818181818182</v>
      </c>
      <c r="M47" s="55">
        <v>8.3838383838383859</v>
      </c>
      <c r="N47" s="55">
        <v>11.333333333333334</v>
      </c>
      <c r="O47" s="55">
        <v>0</v>
      </c>
      <c r="P47" s="55">
        <v>0</v>
      </c>
      <c r="Q47" s="55">
        <v>1.9047619047619047</v>
      </c>
      <c r="R47" s="63">
        <v>4.7619047619047619</v>
      </c>
      <c r="S47" s="62">
        <v>3.8095238095238098</v>
      </c>
      <c r="T47" s="62">
        <v>1.9047619047619047</v>
      </c>
      <c r="U47" s="62">
        <v>0.95238095238095233</v>
      </c>
      <c r="V47" s="62">
        <v>3.8095238095238093</v>
      </c>
      <c r="W47" s="62">
        <v>0</v>
      </c>
      <c r="X47" s="55">
        <v>25.714285714285712</v>
      </c>
      <c r="Y47" s="55">
        <v>13.333333333333334</v>
      </c>
      <c r="Z47" s="55">
        <v>6.6666666666666652</v>
      </c>
      <c r="AA47" s="55">
        <v>6.666666666666667</v>
      </c>
      <c r="AB47" s="55">
        <v>8.5714285714285712</v>
      </c>
      <c r="AC47" s="55">
        <v>20</v>
      </c>
      <c r="AD47" s="55">
        <v>0</v>
      </c>
      <c r="AE47" s="55">
        <v>1.9047619047619047</v>
      </c>
      <c r="AF47" s="55">
        <v>0</v>
      </c>
      <c r="AG47" s="55">
        <v>0</v>
      </c>
      <c r="AH47" s="55">
        <v>0</v>
      </c>
      <c r="AI47" s="55">
        <v>1.6666666666666667</v>
      </c>
      <c r="AJ47" s="55">
        <v>1.6666666666666667</v>
      </c>
      <c r="AK47" s="55">
        <v>0</v>
      </c>
      <c r="AL47" s="55">
        <v>0</v>
      </c>
      <c r="AM47" s="55">
        <v>31.666666666666664</v>
      </c>
      <c r="AN47" s="55">
        <v>13.333333333333334</v>
      </c>
      <c r="AO47" s="55">
        <v>5</v>
      </c>
      <c r="AP47" s="55">
        <v>23.333333333333332</v>
      </c>
      <c r="AQ47" s="55">
        <v>6.666666666666667</v>
      </c>
      <c r="AR47" s="55">
        <v>16.666666666666668</v>
      </c>
      <c r="AS47" s="55">
        <v>0</v>
      </c>
      <c r="AT47" s="55">
        <v>0</v>
      </c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79"/>
    </row>
    <row r="48" spans="1:59" ht="15">
      <c r="A48" s="43">
        <v>43160</v>
      </c>
      <c r="B48" s="55">
        <v>12.769607843137255</v>
      </c>
      <c r="C48" s="64">
        <v>0</v>
      </c>
      <c r="D48" s="64">
        <v>2.4575163398692812</v>
      </c>
      <c r="E48" s="64">
        <v>12.019607843137255</v>
      </c>
      <c r="F48" s="64">
        <v>5.0277777777777786</v>
      </c>
      <c r="G48" s="64">
        <v>7.034313725490196</v>
      </c>
      <c r="H48" s="63">
        <v>5</v>
      </c>
      <c r="I48" s="55">
        <v>13.630718954248364</v>
      </c>
      <c r="J48" s="55">
        <v>14.513071895424837</v>
      </c>
      <c r="K48" s="55">
        <v>1.25</v>
      </c>
      <c r="L48" s="55">
        <v>4.6111111111111116</v>
      </c>
      <c r="M48" s="55">
        <v>5.0130718954248366</v>
      </c>
      <c r="N48" s="55">
        <v>16.673202614379086</v>
      </c>
      <c r="O48" s="55">
        <v>0</v>
      </c>
      <c r="P48" s="55">
        <v>0</v>
      </c>
      <c r="Q48" s="55">
        <v>9.6296296296296298</v>
      </c>
      <c r="R48" s="63">
        <v>4.4444444444444438</v>
      </c>
      <c r="S48" s="62">
        <v>8.1481481481481488</v>
      </c>
      <c r="T48" s="62">
        <v>7.4074074074074083</v>
      </c>
      <c r="U48" s="62">
        <v>4.4444444444444446</v>
      </c>
      <c r="V48" s="62">
        <v>4.4444444444444446</v>
      </c>
      <c r="W48" s="62">
        <v>0.74074074074074081</v>
      </c>
      <c r="X48" s="55">
        <v>17.777777777777779</v>
      </c>
      <c r="Y48" s="55">
        <v>7.4074074074074083</v>
      </c>
      <c r="Z48" s="55">
        <v>2.9629629629629632</v>
      </c>
      <c r="AA48" s="55">
        <v>5.185185185185186</v>
      </c>
      <c r="AB48" s="55">
        <v>7.4074074074074066</v>
      </c>
      <c r="AC48" s="55">
        <v>14.074074074074074</v>
      </c>
      <c r="AD48" s="55">
        <v>5.1851851851851851</v>
      </c>
      <c r="AE48" s="55">
        <v>0.74074074074074081</v>
      </c>
      <c r="AF48" s="55">
        <v>0</v>
      </c>
      <c r="AG48" s="55">
        <v>0</v>
      </c>
      <c r="AH48" s="55">
        <v>5</v>
      </c>
      <c r="AI48" s="55">
        <v>0</v>
      </c>
      <c r="AJ48" s="55">
        <v>1.6666666666666667</v>
      </c>
      <c r="AK48" s="55">
        <v>0</v>
      </c>
      <c r="AL48" s="55">
        <v>0</v>
      </c>
      <c r="AM48" s="55">
        <v>31.666666666666664</v>
      </c>
      <c r="AN48" s="55">
        <v>15</v>
      </c>
      <c r="AO48" s="55">
        <v>8.3333333333333339</v>
      </c>
      <c r="AP48" s="55">
        <v>16.666666666666664</v>
      </c>
      <c r="AQ48" s="55">
        <v>3.3333333333333335</v>
      </c>
      <c r="AR48" s="55">
        <v>16.666666666666664</v>
      </c>
      <c r="AS48" s="55">
        <v>0</v>
      </c>
      <c r="AT48" s="55">
        <v>1.6666666666666667</v>
      </c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</row>
    <row r="49" spans="1:102" ht="15" customHeight="1">
      <c r="A49" s="43">
        <v>43252</v>
      </c>
      <c r="B49" s="16">
        <v>10.909090909090908</v>
      </c>
      <c r="C49" s="16">
        <v>0.60606060606060608</v>
      </c>
      <c r="D49" s="16">
        <v>1.2121212121212122</v>
      </c>
      <c r="E49" s="16">
        <v>10.303030303030303</v>
      </c>
      <c r="F49" s="16">
        <v>3.6363636363636362</v>
      </c>
      <c r="G49" s="16">
        <v>4.8484848484848495</v>
      </c>
      <c r="H49" s="16">
        <v>2.4242424242424243</v>
      </c>
      <c r="I49" s="16">
        <v>22.424242424242426</v>
      </c>
      <c r="J49" s="16">
        <v>10.909090909090908</v>
      </c>
      <c r="K49" s="16">
        <v>1.8181818181818181</v>
      </c>
      <c r="L49" s="16">
        <v>9.6969696969696972</v>
      </c>
      <c r="M49" s="16">
        <v>5.454545454545455</v>
      </c>
      <c r="N49" s="16">
        <v>13.939393939393941</v>
      </c>
      <c r="O49" s="16">
        <v>0</v>
      </c>
      <c r="P49" s="16">
        <v>1.8181818181818183</v>
      </c>
      <c r="Q49" s="16">
        <v>7.5</v>
      </c>
      <c r="R49" s="16">
        <v>4.1666666666666661</v>
      </c>
      <c r="S49" s="16">
        <v>7.5</v>
      </c>
      <c r="T49" s="16">
        <v>4.1666666666666661</v>
      </c>
      <c r="U49" s="16">
        <v>5.833333333333333</v>
      </c>
      <c r="V49" s="16">
        <v>4.1666666666666661</v>
      </c>
      <c r="W49" s="16">
        <v>0</v>
      </c>
      <c r="X49" s="16">
        <v>24.166666666666664</v>
      </c>
      <c r="Y49" s="16">
        <v>9.1666666666666679</v>
      </c>
      <c r="Z49" s="16">
        <v>4.166666666666667</v>
      </c>
      <c r="AA49" s="16">
        <v>6.666666666666667</v>
      </c>
      <c r="AB49" s="16">
        <v>6.666666666666667</v>
      </c>
      <c r="AC49" s="16">
        <v>15</v>
      </c>
      <c r="AD49" s="16">
        <v>0.83333333333333337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1.6666666666666667</v>
      </c>
      <c r="AK49" s="16">
        <v>0</v>
      </c>
      <c r="AL49" s="16">
        <v>1.6666666666666667</v>
      </c>
      <c r="AM49" s="16">
        <v>31.666666666666664</v>
      </c>
      <c r="AN49" s="16">
        <v>13.333333333333334</v>
      </c>
      <c r="AO49" s="16">
        <v>3.3333333333333335</v>
      </c>
      <c r="AP49" s="16">
        <v>23.333333333333332</v>
      </c>
      <c r="AQ49" s="16">
        <v>5</v>
      </c>
      <c r="AR49" s="16">
        <v>18.333333333333336</v>
      </c>
      <c r="AS49" s="16">
        <v>0</v>
      </c>
      <c r="AT49" s="16">
        <v>1.6666666666666667</v>
      </c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</row>
    <row r="50" spans="1:102" ht="15">
      <c r="A50" s="43">
        <v>43344</v>
      </c>
      <c r="B50" s="16">
        <v>9.3589743589743595</v>
      </c>
      <c r="C50" s="16">
        <v>1.9047619047619047</v>
      </c>
      <c r="D50" s="16">
        <v>1.5384615384615385</v>
      </c>
      <c r="E50" s="16">
        <v>4.1452991452991448</v>
      </c>
      <c r="F50" s="16">
        <v>2.9304029304029302</v>
      </c>
      <c r="G50" s="16">
        <v>7.2222222222222214</v>
      </c>
      <c r="H50" s="16">
        <v>2.6068376068376069</v>
      </c>
      <c r="I50" s="16">
        <v>18.504273504273506</v>
      </c>
      <c r="J50" s="16">
        <v>17.551892551892553</v>
      </c>
      <c r="K50" s="16">
        <v>1.5384615384615385</v>
      </c>
      <c r="L50" s="16">
        <v>10.738705738705738</v>
      </c>
      <c r="M50" s="16">
        <v>8.101343101343101</v>
      </c>
      <c r="N50" s="16">
        <v>13.302808302808304</v>
      </c>
      <c r="O50" s="16">
        <v>0.55555555555555558</v>
      </c>
      <c r="P50" s="16">
        <v>0</v>
      </c>
      <c r="Q50" s="16">
        <v>4.8148148148148149</v>
      </c>
      <c r="R50" s="16">
        <v>0</v>
      </c>
      <c r="S50" s="16">
        <v>5.6481481481481479</v>
      </c>
      <c r="T50" s="16">
        <v>4.6296296296296298</v>
      </c>
      <c r="U50" s="16">
        <v>1.6666666666666667</v>
      </c>
      <c r="V50" s="16">
        <v>6.6666666666666679</v>
      </c>
      <c r="W50" s="16">
        <v>0</v>
      </c>
      <c r="X50" s="16">
        <v>23.703703703703702</v>
      </c>
      <c r="Y50" s="16">
        <v>13.333333333333334</v>
      </c>
      <c r="Z50" s="16">
        <v>3.0555555555555558</v>
      </c>
      <c r="AA50" s="16">
        <v>7.0370370370370363</v>
      </c>
      <c r="AB50" s="16">
        <v>11.481481481481481</v>
      </c>
      <c r="AC50" s="16">
        <v>14.629629629629632</v>
      </c>
      <c r="AD50" s="16">
        <v>0</v>
      </c>
      <c r="AE50" s="16">
        <v>3.3333333333333335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1.6666666666666667</v>
      </c>
      <c r="AM50" s="16">
        <v>30</v>
      </c>
      <c r="AN50" s="16">
        <v>13.333333333333334</v>
      </c>
      <c r="AO50" s="16">
        <v>6.666666666666667</v>
      </c>
      <c r="AP50" s="16">
        <v>20</v>
      </c>
      <c r="AQ50" s="16">
        <v>0</v>
      </c>
      <c r="AR50" s="16">
        <v>15</v>
      </c>
      <c r="AS50" s="16">
        <v>0</v>
      </c>
      <c r="AT50" s="16">
        <v>13.333333333333334</v>
      </c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</row>
    <row r="51" spans="1:102" ht="15">
      <c r="A51" s="43">
        <v>43435</v>
      </c>
      <c r="B51" s="16">
        <v>12.5</v>
      </c>
      <c r="C51" s="16">
        <v>1.6666666666666667</v>
      </c>
      <c r="D51" s="16">
        <v>2.0833333333333335</v>
      </c>
      <c r="E51" s="16">
        <v>7.5</v>
      </c>
      <c r="F51" s="16">
        <v>5</v>
      </c>
      <c r="G51" s="16">
        <v>4.1666666666666661</v>
      </c>
      <c r="H51" s="16">
        <v>1.6666666666666667</v>
      </c>
      <c r="I51" s="16">
        <v>22.083333333333332</v>
      </c>
      <c r="J51" s="16">
        <v>14.166666666666666</v>
      </c>
      <c r="K51" s="16">
        <v>3.3333333333333335</v>
      </c>
      <c r="L51" s="16">
        <v>7.5000000000000009</v>
      </c>
      <c r="M51" s="16">
        <v>6.25</v>
      </c>
      <c r="N51" s="16">
        <v>9.1666666666666679</v>
      </c>
      <c r="O51" s="16">
        <v>0.41666666666666669</v>
      </c>
      <c r="P51" s="16">
        <v>2.5</v>
      </c>
      <c r="Q51" s="16">
        <v>4.1666666666666661</v>
      </c>
      <c r="R51" s="16">
        <v>4.1666666666666661</v>
      </c>
      <c r="S51" s="16">
        <v>7.5</v>
      </c>
      <c r="T51" s="16">
        <v>5.833333333333333</v>
      </c>
      <c r="U51" s="16">
        <v>0.83333333333333337</v>
      </c>
      <c r="V51" s="16">
        <v>6.666666666666667</v>
      </c>
      <c r="W51" s="16">
        <v>0</v>
      </c>
      <c r="X51" s="16">
        <v>19.166666666666664</v>
      </c>
      <c r="Y51" s="16">
        <v>13.333333333333334</v>
      </c>
      <c r="Z51" s="16">
        <v>4.166666666666667</v>
      </c>
      <c r="AA51" s="16">
        <v>3.3333333333333335</v>
      </c>
      <c r="AB51" s="16">
        <v>10.833333333333334</v>
      </c>
      <c r="AC51" s="16">
        <v>16.666666666666668</v>
      </c>
      <c r="AD51" s="16">
        <v>2.5</v>
      </c>
      <c r="AE51" s="16">
        <v>0.83333333333333337</v>
      </c>
      <c r="AF51" s="16">
        <v>0</v>
      </c>
      <c r="AG51" s="16">
        <v>0</v>
      </c>
      <c r="AH51" s="16">
        <v>1.6666666666666667</v>
      </c>
      <c r="AI51" s="16">
        <v>8.3333333333333339</v>
      </c>
      <c r="AJ51" s="16">
        <v>0</v>
      </c>
      <c r="AK51" s="16">
        <v>0</v>
      </c>
      <c r="AL51" s="16">
        <v>0</v>
      </c>
      <c r="AM51" s="16">
        <v>26.666666666666668</v>
      </c>
      <c r="AN51" s="16">
        <v>15</v>
      </c>
      <c r="AO51" s="16">
        <v>6.666666666666667</v>
      </c>
      <c r="AP51" s="16">
        <v>25</v>
      </c>
      <c r="AQ51" s="16">
        <v>0</v>
      </c>
      <c r="AR51" s="16">
        <v>16.666666666666668</v>
      </c>
      <c r="AS51" s="16">
        <v>0</v>
      </c>
      <c r="AT51" s="16">
        <v>0</v>
      </c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</row>
    <row r="52" spans="1:102" ht="15">
      <c r="A52" s="43">
        <v>43525</v>
      </c>
      <c r="B52" s="16">
        <v>10.48529411764706</v>
      </c>
      <c r="C52" s="16">
        <v>0</v>
      </c>
      <c r="D52" s="16">
        <v>3.3186274509803924</v>
      </c>
      <c r="E52" s="16">
        <v>9.235294117647058</v>
      </c>
      <c r="F52" s="16">
        <v>1.2009803921568627</v>
      </c>
      <c r="G52" s="16">
        <v>5.2696078431372539</v>
      </c>
      <c r="H52" s="16">
        <v>5.1176470588235299</v>
      </c>
      <c r="I52" s="16">
        <v>19.117647058823529</v>
      </c>
      <c r="J52" s="16">
        <v>15.102941176470589</v>
      </c>
      <c r="K52" s="16">
        <v>0.78431372549019607</v>
      </c>
      <c r="L52" s="16">
        <v>8.0833333333333339</v>
      </c>
      <c r="M52" s="16">
        <v>7.4509803921568629</v>
      </c>
      <c r="N52" s="16">
        <v>12.166666666666666</v>
      </c>
      <c r="O52" s="16">
        <v>0</v>
      </c>
      <c r="P52" s="16">
        <v>2.666666666666667</v>
      </c>
      <c r="Q52" s="16">
        <v>6.666666666666667</v>
      </c>
      <c r="R52" s="16">
        <v>4.1666666666666661</v>
      </c>
      <c r="S52" s="16">
        <v>4.1666666666666661</v>
      </c>
      <c r="T52" s="16">
        <v>10</v>
      </c>
      <c r="U52" s="16">
        <v>1.6666666666666667</v>
      </c>
      <c r="V52" s="16">
        <v>4.166666666666667</v>
      </c>
      <c r="W52" s="16">
        <v>0.83333333333333337</v>
      </c>
      <c r="X52" s="16">
        <v>23.333333333333332</v>
      </c>
      <c r="Y52" s="16">
        <v>15.000000000000002</v>
      </c>
      <c r="Z52" s="16">
        <v>5.833333333333333</v>
      </c>
      <c r="AA52" s="16">
        <v>5.833333333333333</v>
      </c>
      <c r="AB52" s="16">
        <v>5</v>
      </c>
      <c r="AC52" s="16">
        <v>13.333333333333334</v>
      </c>
      <c r="AD52" s="16">
        <v>0</v>
      </c>
      <c r="AE52" s="16">
        <v>0</v>
      </c>
      <c r="AF52" s="16">
        <v>1.3333333333333333</v>
      </c>
      <c r="AG52" s="16">
        <v>0</v>
      </c>
      <c r="AH52" s="16">
        <v>0</v>
      </c>
      <c r="AI52" s="16">
        <v>2.6666666666666665</v>
      </c>
      <c r="AJ52" s="16">
        <v>0</v>
      </c>
      <c r="AK52" s="16">
        <v>0</v>
      </c>
      <c r="AL52" s="16">
        <v>1.3333333333333333</v>
      </c>
      <c r="AM52" s="16">
        <v>29.333333333333332</v>
      </c>
      <c r="AN52" s="16">
        <v>14.666666666666666</v>
      </c>
      <c r="AO52" s="16">
        <v>2.6666666666666665</v>
      </c>
      <c r="AP52" s="16">
        <v>24</v>
      </c>
      <c r="AQ52" s="16">
        <v>2.6666666666666665</v>
      </c>
      <c r="AR52" s="16">
        <v>17.333333333333332</v>
      </c>
      <c r="AS52" s="16">
        <v>0</v>
      </c>
      <c r="AT52" s="16">
        <v>4</v>
      </c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</row>
    <row r="53" spans="1:102" ht="15">
      <c r="A53" s="43">
        <v>43617</v>
      </c>
      <c r="B53" s="16">
        <v>9.4047619047619051</v>
      </c>
      <c r="C53" s="16">
        <v>2.253968253968254</v>
      </c>
      <c r="D53" s="16">
        <v>5.6984126984126986</v>
      </c>
      <c r="E53" s="16">
        <v>6.2222222222222223</v>
      </c>
      <c r="F53" s="16">
        <v>4.3968253968253972</v>
      </c>
      <c r="G53" s="16">
        <v>4.666666666666667</v>
      </c>
      <c r="H53" s="16">
        <v>3.5555555555555554</v>
      </c>
      <c r="I53" s="16">
        <v>21.642857142857146</v>
      </c>
      <c r="J53" s="16">
        <v>8.3412698412698418</v>
      </c>
      <c r="K53" s="16">
        <v>0.47619047619047616</v>
      </c>
      <c r="L53" s="16">
        <v>6.6984126984126977</v>
      </c>
      <c r="M53" s="16">
        <v>7.0555555555555562</v>
      </c>
      <c r="N53" s="16">
        <v>15.111111111111111</v>
      </c>
      <c r="O53" s="16">
        <v>1.3333333333333335</v>
      </c>
      <c r="P53" s="16">
        <v>3.1428571428571432</v>
      </c>
      <c r="Q53" s="16">
        <v>4.7619047619047619</v>
      </c>
      <c r="R53" s="16">
        <v>5.7142857142857144</v>
      </c>
      <c r="S53" s="16">
        <v>5.7142857142857135</v>
      </c>
      <c r="T53" s="16">
        <v>5.7142857142857144</v>
      </c>
      <c r="U53" s="16">
        <v>4.7619047619047619</v>
      </c>
      <c r="V53" s="16">
        <v>0.95238095238095233</v>
      </c>
      <c r="W53" s="16">
        <v>0</v>
      </c>
      <c r="X53" s="16">
        <v>21.904761904761905</v>
      </c>
      <c r="Y53" s="16">
        <v>17.142857142857142</v>
      </c>
      <c r="Z53" s="16">
        <v>5.7142857142857144</v>
      </c>
      <c r="AA53" s="16">
        <v>3.8095238095238093</v>
      </c>
      <c r="AB53" s="16">
        <v>6.666666666666667</v>
      </c>
      <c r="AC53" s="16">
        <v>14.285714285714285</v>
      </c>
      <c r="AD53" s="16">
        <v>0</v>
      </c>
      <c r="AE53" s="16">
        <v>2.8571428571428572</v>
      </c>
      <c r="AF53" s="16">
        <v>0</v>
      </c>
      <c r="AG53" s="16">
        <v>0</v>
      </c>
      <c r="AH53" s="16">
        <v>0</v>
      </c>
      <c r="AI53" s="16">
        <v>2.6666666666666665</v>
      </c>
      <c r="AJ53" s="16">
        <v>0</v>
      </c>
      <c r="AK53" s="16">
        <v>0</v>
      </c>
      <c r="AL53" s="16">
        <v>0</v>
      </c>
      <c r="AM53" s="16">
        <v>28.000000000000004</v>
      </c>
      <c r="AN53" s="16">
        <v>14.666666666666666</v>
      </c>
      <c r="AO53" s="16">
        <v>2.6666666666666665</v>
      </c>
      <c r="AP53" s="16">
        <v>22.666666666666668</v>
      </c>
      <c r="AQ53" s="16">
        <v>5.333333333333333</v>
      </c>
      <c r="AR53" s="16">
        <v>20</v>
      </c>
      <c r="AS53" s="16">
        <v>0</v>
      </c>
      <c r="AT53" s="16">
        <v>4</v>
      </c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</row>
    <row r="54" spans="1:102" ht="15">
      <c r="A54" s="43">
        <v>43709</v>
      </c>
      <c r="B54" s="16">
        <v>16.666666666666664</v>
      </c>
      <c r="C54" s="16">
        <v>1.9047619047619047</v>
      </c>
      <c r="D54" s="16">
        <v>2.3809523809523809</v>
      </c>
      <c r="E54" s="16">
        <v>10.476190476190476</v>
      </c>
      <c r="F54" s="16">
        <v>3.3333333333333335</v>
      </c>
      <c r="G54" s="16">
        <v>6.666666666666667</v>
      </c>
      <c r="H54" s="16">
        <v>0.95238095238095233</v>
      </c>
      <c r="I54" s="16">
        <v>21.428571428571431</v>
      </c>
      <c r="J54" s="16">
        <v>12.38095238095238</v>
      </c>
      <c r="K54" s="16">
        <v>0.47619047619047616</v>
      </c>
      <c r="L54" s="16">
        <v>4.7619047619047619</v>
      </c>
      <c r="M54" s="16">
        <v>6.1904761904761898</v>
      </c>
      <c r="N54" s="16">
        <v>10.476190476190474</v>
      </c>
      <c r="O54" s="16">
        <v>0.47619047619047616</v>
      </c>
      <c r="P54" s="16">
        <v>1.4285714285714286</v>
      </c>
      <c r="Q54" s="16">
        <v>7.5000000000000009</v>
      </c>
      <c r="R54" s="16">
        <v>2.5</v>
      </c>
      <c r="S54" s="16">
        <v>5</v>
      </c>
      <c r="T54" s="16">
        <v>5</v>
      </c>
      <c r="U54" s="16">
        <v>5</v>
      </c>
      <c r="V54" s="16">
        <v>2.5</v>
      </c>
      <c r="W54" s="16">
        <v>0</v>
      </c>
      <c r="X54" s="16">
        <v>25.833333333333336</v>
      </c>
      <c r="Y54" s="16">
        <v>18.333333333333332</v>
      </c>
      <c r="Z54" s="16">
        <v>5</v>
      </c>
      <c r="AA54" s="16">
        <v>7.5</v>
      </c>
      <c r="AB54" s="16">
        <v>3.3333333333333335</v>
      </c>
      <c r="AC54" s="16">
        <v>12.5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1.6666666666666667</v>
      </c>
      <c r="AJ54" s="16">
        <v>0</v>
      </c>
      <c r="AK54" s="16">
        <v>0</v>
      </c>
      <c r="AL54" s="16">
        <v>0</v>
      </c>
      <c r="AM54" s="16">
        <v>31.666666666666664</v>
      </c>
      <c r="AN54" s="16">
        <v>21.666666666666668</v>
      </c>
      <c r="AO54" s="16">
        <v>1.6666666666666667</v>
      </c>
      <c r="AP54" s="16">
        <v>21.666666666666668</v>
      </c>
      <c r="AQ54" s="16">
        <v>5</v>
      </c>
      <c r="AR54" s="16">
        <v>16.666666666666664</v>
      </c>
      <c r="AS54" s="16">
        <v>0</v>
      </c>
      <c r="AT54" s="16">
        <v>0</v>
      </c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</row>
    <row r="55" spans="1:102" ht="15">
      <c r="A55" s="43">
        <v>43800</v>
      </c>
      <c r="B55" s="16">
        <v>11.6666666666667</v>
      </c>
      <c r="C55" s="16">
        <v>0</v>
      </c>
      <c r="D55" s="16">
        <v>2.7777777777777799</v>
      </c>
      <c r="E55" s="16">
        <v>7.2222222222222205</v>
      </c>
      <c r="F55" s="16">
        <v>3.3333333333333299</v>
      </c>
      <c r="G55" s="16">
        <v>5.5555555555555598</v>
      </c>
      <c r="H55" s="16">
        <v>2.2222222222222197</v>
      </c>
      <c r="I55" s="16">
        <v>26.6666666666667</v>
      </c>
      <c r="J55" s="16">
        <v>12.7777777777778</v>
      </c>
      <c r="K55" s="16">
        <v>1.6666666666666701</v>
      </c>
      <c r="L55" s="16">
        <v>5.5555555555555598</v>
      </c>
      <c r="M55" s="16">
        <v>2.7777777777777799</v>
      </c>
      <c r="N55" s="16">
        <v>15</v>
      </c>
      <c r="O55" s="16">
        <v>0</v>
      </c>
      <c r="P55" s="16">
        <v>2.7777777777777799</v>
      </c>
      <c r="Q55" s="16">
        <v>8.8888888888888911</v>
      </c>
      <c r="R55" s="16">
        <v>0</v>
      </c>
      <c r="S55" s="16">
        <v>7.7777777777777803</v>
      </c>
      <c r="T55" s="16">
        <v>11.1111111111111</v>
      </c>
      <c r="U55" s="16">
        <v>4.4444444444444393</v>
      </c>
      <c r="V55" s="16">
        <v>0</v>
      </c>
      <c r="W55" s="16">
        <v>0</v>
      </c>
      <c r="X55" s="16">
        <v>25.5555555555556</v>
      </c>
      <c r="Y55" s="16">
        <v>12.2222222222222</v>
      </c>
      <c r="Z55" s="16">
        <v>0</v>
      </c>
      <c r="AA55" s="16">
        <v>11.1111111111111</v>
      </c>
      <c r="AB55" s="16">
        <v>2.2222222222222197</v>
      </c>
      <c r="AC55" s="16">
        <v>15.5555555555556</v>
      </c>
      <c r="AD55" s="16">
        <v>1.1111111111111098</v>
      </c>
      <c r="AE55" s="16">
        <v>0</v>
      </c>
      <c r="AF55" s="16">
        <v>5</v>
      </c>
      <c r="AG55" s="16">
        <v>0</v>
      </c>
      <c r="AH55" s="16">
        <v>0</v>
      </c>
      <c r="AI55" s="16">
        <v>3.3333333333333299</v>
      </c>
      <c r="AJ55" s="16">
        <v>0</v>
      </c>
      <c r="AK55" s="16">
        <v>0</v>
      </c>
      <c r="AL55" s="16">
        <v>1.6666666666666701</v>
      </c>
      <c r="AM55" s="16">
        <v>31.6666666666667</v>
      </c>
      <c r="AN55" s="16">
        <v>16.6666666666667</v>
      </c>
      <c r="AO55" s="16">
        <v>5</v>
      </c>
      <c r="AP55" s="16">
        <v>11.6666666666667</v>
      </c>
      <c r="AQ55" s="16">
        <v>1.6666666666666701</v>
      </c>
      <c r="AR55" s="16">
        <v>23.3333333333333</v>
      </c>
      <c r="AS55" s="16">
        <v>0</v>
      </c>
      <c r="AT55" s="16">
        <v>0</v>
      </c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</row>
    <row r="56" spans="1:102" ht="15">
      <c r="A56" s="43">
        <v>43891</v>
      </c>
      <c r="B56" s="16">
        <v>0</v>
      </c>
      <c r="C56" s="16">
        <v>4</v>
      </c>
      <c r="D56" s="16">
        <v>5.7777777777777803</v>
      </c>
      <c r="E56" s="16">
        <v>4.4444444444444393</v>
      </c>
      <c r="F56" s="16">
        <v>0</v>
      </c>
      <c r="G56" s="16">
        <v>7.1111111111111098</v>
      </c>
      <c r="H56" s="16">
        <v>6.2222222222222197</v>
      </c>
      <c r="I56" s="16">
        <v>16.8888888888889</v>
      </c>
      <c r="J56" s="16">
        <v>14.6666666666667</v>
      </c>
      <c r="K56" s="16">
        <v>5.7777777777777803</v>
      </c>
      <c r="L56" s="16">
        <v>7.1111111111111098</v>
      </c>
      <c r="M56" s="16">
        <v>5.7777777777777803</v>
      </c>
      <c r="N56" s="16">
        <v>18.2222222222222</v>
      </c>
      <c r="O56" s="16">
        <v>0</v>
      </c>
      <c r="P56" s="16">
        <v>4</v>
      </c>
      <c r="Q56" s="16">
        <v>0</v>
      </c>
      <c r="R56" s="16">
        <v>4.92063492063492</v>
      </c>
      <c r="S56" s="16">
        <v>13.055555555555602</v>
      </c>
      <c r="T56" s="16">
        <v>3.8095238095238098</v>
      </c>
      <c r="U56" s="16">
        <v>0</v>
      </c>
      <c r="V56" s="16">
        <v>5.71428571428571</v>
      </c>
      <c r="W56" s="16">
        <v>0</v>
      </c>
      <c r="X56" s="16">
        <v>21.9444444444444</v>
      </c>
      <c r="Y56" s="16">
        <v>16.1904761904762</v>
      </c>
      <c r="Z56" s="16">
        <v>3.0158730158730203</v>
      </c>
      <c r="AA56" s="16">
        <v>6.6666666666666696</v>
      </c>
      <c r="AB56" s="16">
        <v>9.0873015873015905</v>
      </c>
      <c r="AC56" s="16">
        <v>13.6904761904762</v>
      </c>
      <c r="AD56" s="16">
        <v>1.9047619047619</v>
      </c>
      <c r="AE56" s="16">
        <v>0</v>
      </c>
      <c r="AF56" s="16">
        <v>0</v>
      </c>
      <c r="AG56" s="16">
        <v>0</v>
      </c>
      <c r="AH56" s="16">
        <v>0</v>
      </c>
      <c r="AI56" s="16">
        <v>6.6666666666666696</v>
      </c>
      <c r="AJ56" s="16">
        <v>0</v>
      </c>
      <c r="AK56" s="16">
        <v>0</v>
      </c>
      <c r="AL56" s="16">
        <v>10</v>
      </c>
      <c r="AM56" s="16">
        <v>33.3333333333333</v>
      </c>
      <c r="AN56" s="16">
        <v>26.6666666666667</v>
      </c>
      <c r="AO56" s="16">
        <v>0</v>
      </c>
      <c r="AP56" s="16">
        <v>6.6666666666666696</v>
      </c>
      <c r="AQ56" s="16">
        <v>3.3333333333333299</v>
      </c>
      <c r="AR56" s="16">
        <v>13.3333333333333</v>
      </c>
      <c r="AS56" s="16">
        <v>0</v>
      </c>
      <c r="AT56" s="16">
        <v>0</v>
      </c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</row>
    <row r="57" spans="1:102" ht="15">
      <c r="A57" s="43">
        <v>43983</v>
      </c>
      <c r="B57" s="16">
        <v>0</v>
      </c>
      <c r="C57" s="16">
        <v>0.66666666666666696</v>
      </c>
      <c r="D57" s="16">
        <v>3.3333333333333299</v>
      </c>
      <c r="E57" s="16">
        <v>6</v>
      </c>
      <c r="F57" s="16">
        <v>0</v>
      </c>
      <c r="G57" s="16">
        <v>6</v>
      </c>
      <c r="H57" s="16">
        <v>6</v>
      </c>
      <c r="I57" s="16">
        <v>24</v>
      </c>
      <c r="J57" s="16">
        <v>18.6666666666667</v>
      </c>
      <c r="K57" s="16">
        <v>0.66666666666666696</v>
      </c>
      <c r="L57" s="16">
        <v>5.3333333333333304</v>
      </c>
      <c r="M57" s="191">
        <v>7.3333333333333304</v>
      </c>
      <c r="N57" s="16">
        <v>18.6666666666667</v>
      </c>
      <c r="O57" s="16">
        <v>0</v>
      </c>
      <c r="P57" s="16">
        <v>3.3333333333333299</v>
      </c>
      <c r="Q57" s="16">
        <v>0</v>
      </c>
      <c r="R57" s="16">
        <v>3.7037037037037002</v>
      </c>
      <c r="S57" s="16">
        <v>9.3872053872053893</v>
      </c>
      <c r="T57" s="16">
        <v>2.9629629629629601</v>
      </c>
      <c r="U57" s="16">
        <v>0</v>
      </c>
      <c r="V57" s="16">
        <v>0</v>
      </c>
      <c r="W57" s="16">
        <v>0</v>
      </c>
      <c r="X57" s="16">
        <v>20.969696969697001</v>
      </c>
      <c r="Y57" s="16">
        <v>17.690235690235699</v>
      </c>
      <c r="Z57" s="16">
        <v>2</v>
      </c>
      <c r="AA57" s="191">
        <v>10.572390572390599</v>
      </c>
      <c r="AB57" s="16">
        <v>8.6464646464646489</v>
      </c>
      <c r="AC57" s="16">
        <v>14.390572390572402</v>
      </c>
      <c r="AD57" s="16">
        <v>5.0303030303030303</v>
      </c>
      <c r="AE57" s="16">
        <v>4.6464646464646497</v>
      </c>
      <c r="AF57" s="16">
        <v>0</v>
      </c>
      <c r="AG57" s="16">
        <v>4</v>
      </c>
      <c r="AH57" s="16">
        <v>0</v>
      </c>
      <c r="AI57" s="16">
        <v>0</v>
      </c>
      <c r="AJ57" s="16">
        <v>0</v>
      </c>
      <c r="AK57" s="16">
        <v>0</v>
      </c>
      <c r="AL57" s="16">
        <v>8.3333333333333304</v>
      </c>
      <c r="AM57" s="16">
        <v>27.3333333333333</v>
      </c>
      <c r="AN57" s="16">
        <v>21.6666666666667</v>
      </c>
      <c r="AO57" s="16">
        <v>7.3333333333333304</v>
      </c>
      <c r="AP57" s="16">
        <v>12.3333333333333</v>
      </c>
      <c r="AQ57" s="16">
        <v>1.6666666666666701</v>
      </c>
      <c r="AR57" s="16">
        <v>17.3333333333333</v>
      </c>
      <c r="AS57" s="16">
        <v>0</v>
      </c>
      <c r="AT57" s="16">
        <v>0</v>
      </c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</row>
    <row r="58" spans="1:102" ht="15">
      <c r="A58" s="43">
        <v>44075</v>
      </c>
      <c r="B58" s="16">
        <v>0</v>
      </c>
      <c r="C58" s="16">
        <v>4.8484848484848495</v>
      </c>
      <c r="D58" s="16">
        <v>9.0909090909090899</v>
      </c>
      <c r="E58" s="16">
        <v>6.0606060606060597</v>
      </c>
      <c r="F58" s="16">
        <v>0</v>
      </c>
      <c r="G58" s="16">
        <v>3.0303030303030298</v>
      </c>
      <c r="H58" s="16">
        <v>4.2424242424242395</v>
      </c>
      <c r="I58" s="16">
        <v>27.878787878787897</v>
      </c>
      <c r="J58" s="16">
        <v>13.939393939393899</v>
      </c>
      <c r="K58" s="16">
        <v>3.0303030303030298</v>
      </c>
      <c r="L58" s="16">
        <v>8.4848484848484897</v>
      </c>
      <c r="M58" s="191">
        <v>4.2424242424242395</v>
      </c>
      <c r="N58" s="16">
        <v>12.1212121212121</v>
      </c>
      <c r="O58" s="16">
        <v>0</v>
      </c>
      <c r="P58" s="16">
        <v>3.0303030303030298</v>
      </c>
      <c r="Q58" s="16">
        <v>0</v>
      </c>
      <c r="R58" s="16">
        <v>4.4444444444444393</v>
      </c>
      <c r="S58" s="16">
        <v>6.6666666666666696</v>
      </c>
      <c r="T58" s="16">
        <v>4.4444444444444393</v>
      </c>
      <c r="U58" s="16">
        <v>0</v>
      </c>
      <c r="V58" s="16">
        <v>5.92592592592593</v>
      </c>
      <c r="W58" s="16">
        <v>0</v>
      </c>
      <c r="X58" s="16">
        <v>30.370370370370399</v>
      </c>
      <c r="Y58" s="16">
        <v>11.1111111111111</v>
      </c>
      <c r="Z58" s="16">
        <v>2.9629629629629601</v>
      </c>
      <c r="AA58" s="191">
        <v>8.8888888888888911</v>
      </c>
      <c r="AB58" s="16">
        <v>5.92592592592593</v>
      </c>
      <c r="AC58" s="16">
        <v>14.814814814814801</v>
      </c>
      <c r="AD58" s="16">
        <v>2.2222222222222197</v>
      </c>
      <c r="AE58" s="16">
        <v>2.2222222222222197</v>
      </c>
      <c r="AF58" s="16">
        <v>0</v>
      </c>
      <c r="AG58" s="16">
        <v>6.6666666666666696</v>
      </c>
      <c r="AH58" s="16">
        <v>4.4444444444444393</v>
      </c>
      <c r="AI58" s="16">
        <v>0</v>
      </c>
      <c r="AJ58" s="16">
        <v>0</v>
      </c>
      <c r="AK58" s="16">
        <v>0</v>
      </c>
      <c r="AL58" s="16">
        <v>4.4444444444444393</v>
      </c>
      <c r="AM58" s="16">
        <v>28.888888888888896</v>
      </c>
      <c r="AN58" s="16">
        <v>17.7777777777778</v>
      </c>
      <c r="AO58" s="16">
        <v>0</v>
      </c>
      <c r="AP58" s="16">
        <v>13.3333333333333</v>
      </c>
      <c r="AQ58" s="16">
        <v>0</v>
      </c>
      <c r="AR58" s="16">
        <v>24.4444444444444</v>
      </c>
      <c r="AS58" s="16">
        <v>0</v>
      </c>
      <c r="AT58" s="16">
        <v>0</v>
      </c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</row>
    <row r="59" spans="1:102" ht="15">
      <c r="A59" s="43">
        <v>44166</v>
      </c>
      <c r="B59" s="16">
        <v>0</v>
      </c>
      <c r="C59" s="16">
        <v>3.5897435897435903</v>
      </c>
      <c r="D59" s="16">
        <v>5.6410256410256396</v>
      </c>
      <c r="E59" s="16">
        <v>3.0769230769230798</v>
      </c>
      <c r="F59" s="16">
        <v>0</v>
      </c>
      <c r="G59" s="16">
        <v>2.0512820512820498</v>
      </c>
      <c r="H59" s="16">
        <v>6.6666666666666696</v>
      </c>
      <c r="I59" s="16">
        <v>25.128205128205099</v>
      </c>
      <c r="J59" s="16">
        <v>11.794871794871801</v>
      </c>
      <c r="K59" s="16">
        <v>5.1282051282051304</v>
      </c>
      <c r="L59" s="16">
        <v>10.7692307692308</v>
      </c>
      <c r="M59" s="191">
        <v>5.6410256410256396</v>
      </c>
      <c r="N59" s="16">
        <v>16.923076923076898</v>
      </c>
      <c r="O59" s="16">
        <v>0</v>
      </c>
      <c r="P59" s="16">
        <v>3.5897435897435903</v>
      </c>
      <c r="Q59" s="16">
        <v>0</v>
      </c>
      <c r="R59" s="16">
        <v>3.7037037037037002</v>
      </c>
      <c r="S59" s="16">
        <v>8.2142857142857206</v>
      </c>
      <c r="T59" s="16">
        <v>1.4814814814814801</v>
      </c>
      <c r="U59" s="16">
        <v>0</v>
      </c>
      <c r="V59" s="16">
        <v>3.4523809523809499</v>
      </c>
      <c r="W59" s="16">
        <v>1.4814814814814801</v>
      </c>
      <c r="X59" s="16">
        <v>22.605820105820101</v>
      </c>
      <c r="Y59" s="16">
        <v>16.534391534391499</v>
      </c>
      <c r="Z59" s="16">
        <v>4.7619047619047601</v>
      </c>
      <c r="AA59" s="191">
        <v>7.6851851851851896</v>
      </c>
      <c r="AB59" s="16">
        <v>10.119047619047599</v>
      </c>
      <c r="AC59" s="16">
        <v>19.007936507936499</v>
      </c>
      <c r="AD59" s="16">
        <v>0</v>
      </c>
      <c r="AE59" s="16">
        <v>0.952380952380952</v>
      </c>
      <c r="AF59" s="16">
        <v>0</v>
      </c>
      <c r="AG59" s="16">
        <v>0</v>
      </c>
      <c r="AH59" s="16">
        <v>1.6666666666666701</v>
      </c>
      <c r="AI59" s="16">
        <v>3.3333333333333299</v>
      </c>
      <c r="AJ59" s="16">
        <v>0</v>
      </c>
      <c r="AK59" s="16">
        <v>0</v>
      </c>
      <c r="AL59" s="16">
        <v>3.3333333333333299</v>
      </c>
      <c r="AM59" s="16">
        <v>28.3333333333333</v>
      </c>
      <c r="AN59" s="16">
        <v>25</v>
      </c>
      <c r="AO59" s="16">
        <v>1.6666666666666701</v>
      </c>
      <c r="AP59" s="16">
        <v>18.3333333333333</v>
      </c>
      <c r="AQ59" s="16">
        <v>0</v>
      </c>
      <c r="AR59" s="16">
        <v>18.3333333333333</v>
      </c>
      <c r="AS59" s="16">
        <v>0</v>
      </c>
      <c r="AT59" s="16">
        <v>0</v>
      </c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</row>
    <row r="60" spans="1:102" ht="15">
      <c r="A60" s="43">
        <v>44256</v>
      </c>
      <c r="B60" s="16">
        <v>0</v>
      </c>
      <c r="C60" s="16">
        <v>3.3333333333333299</v>
      </c>
      <c r="D60" s="16">
        <v>10</v>
      </c>
      <c r="E60" s="16">
        <v>5</v>
      </c>
      <c r="F60" s="16">
        <v>0</v>
      </c>
      <c r="G60" s="16">
        <v>4.44444444444445</v>
      </c>
      <c r="H60" s="16">
        <v>4.4444444444444393</v>
      </c>
      <c r="I60" s="16">
        <v>18.3333333333333</v>
      </c>
      <c r="J60" s="16">
        <v>18.8888888888889</v>
      </c>
      <c r="K60" s="16">
        <v>7.2222222222222205</v>
      </c>
      <c r="L60" s="16">
        <v>8.3333333333333304</v>
      </c>
      <c r="M60" s="16">
        <v>2.2222222222222197</v>
      </c>
      <c r="N60" s="16">
        <v>15</v>
      </c>
      <c r="O60" s="16">
        <v>0</v>
      </c>
      <c r="P60" s="16">
        <v>2.7777777777777799</v>
      </c>
      <c r="Q60" s="16">
        <v>0</v>
      </c>
      <c r="R60" s="16">
        <v>1.6666666666666701</v>
      </c>
      <c r="S60" s="16">
        <v>6.0317460317460299</v>
      </c>
      <c r="T60" s="16">
        <v>2.8571428571428599</v>
      </c>
      <c r="U60" s="16">
        <v>0</v>
      </c>
      <c r="V60" s="16">
        <v>2.7777777777777799</v>
      </c>
      <c r="W60" s="16">
        <v>0</v>
      </c>
      <c r="X60" s="16">
        <v>27.7777777777778</v>
      </c>
      <c r="Y60" s="16">
        <v>15</v>
      </c>
      <c r="Z60" s="16">
        <v>2.7777777777777799</v>
      </c>
      <c r="AA60" s="16">
        <v>12.380952380952399</v>
      </c>
      <c r="AB60" s="16">
        <v>10.158730158730201</v>
      </c>
      <c r="AC60" s="16">
        <v>15.714285714285699</v>
      </c>
      <c r="AD60" s="16">
        <v>2.8571428571428599</v>
      </c>
      <c r="AE60" s="16">
        <v>0</v>
      </c>
      <c r="AF60" s="16">
        <v>0</v>
      </c>
      <c r="AG60" s="16">
        <v>0</v>
      </c>
      <c r="AH60" s="16">
        <v>0</v>
      </c>
      <c r="AI60" s="16">
        <v>6.6666666666666696</v>
      </c>
      <c r="AJ60" s="16">
        <v>0</v>
      </c>
      <c r="AK60" s="16">
        <v>0</v>
      </c>
      <c r="AL60" s="16">
        <v>0</v>
      </c>
      <c r="AM60" s="16">
        <v>31.6666666666667</v>
      </c>
      <c r="AN60" s="16">
        <v>15</v>
      </c>
      <c r="AO60" s="16">
        <v>6.6666666666666696</v>
      </c>
      <c r="AP60" s="16">
        <v>13.3333333333333</v>
      </c>
      <c r="AQ60" s="16">
        <v>1.6666666666666701</v>
      </c>
      <c r="AR60" s="16">
        <v>21.6666666666667</v>
      </c>
      <c r="AS60" s="16">
        <v>0</v>
      </c>
      <c r="AT60" s="16">
        <v>3.3333333333333299</v>
      </c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</row>
    <row r="61" spans="1:102" ht="15">
      <c r="A61" s="43">
        <v>44348</v>
      </c>
      <c r="B61" s="16">
        <v>0</v>
      </c>
      <c r="C61" s="16">
        <v>1.3333333333333299</v>
      </c>
      <c r="D61" s="16">
        <v>2.6666666666666701</v>
      </c>
      <c r="E61" s="16">
        <v>3.5555555555555598</v>
      </c>
      <c r="F61" s="16">
        <v>0</v>
      </c>
      <c r="G61" s="16">
        <v>5.7777777777777803</v>
      </c>
      <c r="H61" s="16">
        <v>4</v>
      </c>
      <c r="I61" s="16">
        <v>24</v>
      </c>
      <c r="J61" s="16">
        <v>12.4444444444444</v>
      </c>
      <c r="K61" s="16">
        <v>4</v>
      </c>
      <c r="L61" s="16">
        <v>15.5555555555556</v>
      </c>
      <c r="M61" s="16">
        <v>6.2222222222222197</v>
      </c>
      <c r="N61" s="16">
        <v>16.8888888888889</v>
      </c>
      <c r="O61" s="16">
        <v>1.3333333333333299</v>
      </c>
      <c r="P61" s="16">
        <v>2.2222222222222197</v>
      </c>
      <c r="Q61" s="16">
        <v>0</v>
      </c>
      <c r="R61" s="16">
        <v>4.7407407407407396</v>
      </c>
      <c r="S61" s="16">
        <v>10.1111111111111</v>
      </c>
      <c r="T61" s="16">
        <v>6.07407407407407</v>
      </c>
      <c r="U61" s="16">
        <v>0</v>
      </c>
      <c r="V61" s="16">
        <v>3.4814814814814801</v>
      </c>
      <c r="W61" s="16">
        <v>0</v>
      </c>
      <c r="X61" s="16">
        <v>28.148148148148099</v>
      </c>
      <c r="Y61" s="16">
        <v>8.2962962962962994</v>
      </c>
      <c r="Z61" s="16">
        <v>2.9629629629629601</v>
      </c>
      <c r="AA61" s="16">
        <v>13.111111111111102</v>
      </c>
      <c r="AB61" s="16">
        <v>4.07407407407407</v>
      </c>
      <c r="AC61" s="16">
        <v>16.592592592592599</v>
      </c>
      <c r="AD61" s="16">
        <v>1.6666666666666701</v>
      </c>
      <c r="AE61" s="16">
        <v>0.74074074074074103</v>
      </c>
      <c r="AF61" s="16">
        <v>0</v>
      </c>
      <c r="AG61" s="16">
        <v>0</v>
      </c>
      <c r="AH61" s="16">
        <v>0</v>
      </c>
      <c r="AI61" s="16">
        <v>2.2222222222222197</v>
      </c>
      <c r="AJ61" s="16">
        <v>0</v>
      </c>
      <c r="AK61" s="16">
        <v>0</v>
      </c>
      <c r="AL61" s="16">
        <v>0</v>
      </c>
      <c r="AM61" s="16">
        <v>31.1111111111111</v>
      </c>
      <c r="AN61" s="16">
        <v>13.3333333333333</v>
      </c>
      <c r="AO61" s="16">
        <v>13.3333333333333</v>
      </c>
      <c r="AP61" s="16">
        <v>20</v>
      </c>
      <c r="AQ61" s="16">
        <v>4.4444444444444393</v>
      </c>
      <c r="AR61" s="16">
        <v>15.5555555555556</v>
      </c>
      <c r="AS61" s="16">
        <v>0</v>
      </c>
      <c r="AT61" s="16">
        <v>0</v>
      </c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</row>
    <row r="62" spans="1:102" ht="15">
      <c r="A62" s="43">
        <v>44440</v>
      </c>
      <c r="B62" s="16">
        <v>0</v>
      </c>
      <c r="C62" s="16">
        <v>1</v>
      </c>
      <c r="D62" s="16">
        <v>3.6666666666666701</v>
      </c>
      <c r="E62" s="16">
        <v>4</v>
      </c>
      <c r="F62" s="16">
        <v>0</v>
      </c>
      <c r="G62" s="16">
        <v>2</v>
      </c>
      <c r="H62" s="16">
        <v>8</v>
      </c>
      <c r="I62" s="16">
        <v>25</v>
      </c>
      <c r="J62" s="16">
        <v>17</v>
      </c>
      <c r="K62" s="16">
        <v>3.3333333333333299</v>
      </c>
      <c r="L62" s="16">
        <v>12.3333333333333</v>
      </c>
      <c r="M62" s="16">
        <v>5.6666666666666696</v>
      </c>
      <c r="N62" s="16">
        <v>14.3333333333333</v>
      </c>
      <c r="O62" s="16">
        <v>1</v>
      </c>
      <c r="P62" s="16">
        <v>2.6666666666666701</v>
      </c>
      <c r="Q62" s="16">
        <v>0</v>
      </c>
      <c r="R62" s="16">
        <v>1.4814814814814801</v>
      </c>
      <c r="S62" s="16">
        <v>8.1481481481481506</v>
      </c>
      <c r="T62" s="16">
        <v>4.4444444444444393</v>
      </c>
      <c r="U62" s="16">
        <v>0</v>
      </c>
      <c r="V62" s="16">
        <v>1.4814814814814801</v>
      </c>
      <c r="W62" s="16">
        <v>0</v>
      </c>
      <c r="X62" s="16">
        <v>28.148148148148099</v>
      </c>
      <c r="Y62" s="16">
        <v>11.851851851851899</v>
      </c>
      <c r="Z62" s="16">
        <v>7.4074074074074101</v>
      </c>
      <c r="AA62" s="16">
        <v>12.592592592592599</v>
      </c>
      <c r="AB62" s="16">
        <v>2.9629629629629601</v>
      </c>
      <c r="AC62" s="16">
        <v>15.5555555555556</v>
      </c>
      <c r="AD62" s="16">
        <v>5.1851851851851896</v>
      </c>
      <c r="AE62" s="16">
        <v>0.74074074074074103</v>
      </c>
      <c r="AF62" s="16">
        <v>0</v>
      </c>
      <c r="AG62" s="16">
        <v>0</v>
      </c>
      <c r="AH62" s="16">
        <v>0</v>
      </c>
      <c r="AI62" s="16">
        <v>1.6666666666666701</v>
      </c>
      <c r="AJ62" s="16">
        <v>0</v>
      </c>
      <c r="AK62" s="16">
        <v>0</v>
      </c>
      <c r="AL62" s="16">
        <v>3.3333333333333299</v>
      </c>
      <c r="AM62" s="16">
        <v>30</v>
      </c>
      <c r="AN62" s="16">
        <v>25</v>
      </c>
      <c r="AO62" s="16">
        <v>1.6666666666666701</v>
      </c>
      <c r="AP62" s="16">
        <v>10</v>
      </c>
      <c r="AQ62" s="16">
        <v>1.6666666666666701</v>
      </c>
      <c r="AR62" s="16">
        <v>20</v>
      </c>
      <c r="AS62" s="16">
        <v>0</v>
      </c>
      <c r="AT62" s="16">
        <v>6.6666666666666696</v>
      </c>
      <c r="AV62" s="2"/>
      <c r="AW62" s="1" t="s">
        <v>331</v>
      </c>
      <c r="AX62" s="2"/>
      <c r="AY62" s="2"/>
      <c r="AZ62" s="2"/>
      <c r="BA62" s="2"/>
      <c r="BB62" s="2"/>
      <c r="BC62" s="2"/>
      <c r="BD62" s="2"/>
      <c r="BE62" s="2"/>
      <c r="BF62" s="2"/>
    </row>
    <row r="63" spans="1:102" ht="15">
      <c r="A63" s="43">
        <v>44531</v>
      </c>
      <c r="B63" s="16">
        <v>0</v>
      </c>
      <c r="C63" s="16">
        <v>2.3529411764705901</v>
      </c>
      <c r="D63" s="16">
        <v>2.7450980392156898</v>
      </c>
      <c r="E63" s="16">
        <v>3.9215686274509802</v>
      </c>
      <c r="F63" s="16">
        <v>0</v>
      </c>
      <c r="G63" s="16">
        <v>3.1372549019607803</v>
      </c>
      <c r="H63" s="16">
        <v>0.78431372549019607</v>
      </c>
      <c r="I63" s="16">
        <v>25.882352941176499</v>
      </c>
      <c r="J63" s="16">
        <v>13.725490196078399</v>
      </c>
      <c r="K63" s="16">
        <v>5.4901960784313699</v>
      </c>
      <c r="L63" s="16">
        <v>12.9411764705882</v>
      </c>
      <c r="M63" s="16">
        <v>8.62745098039216</v>
      </c>
      <c r="N63" s="16">
        <v>16.862745098039198</v>
      </c>
      <c r="O63" s="16">
        <v>0.78431372549019607</v>
      </c>
      <c r="P63" s="16">
        <v>2.7450980392156898</v>
      </c>
      <c r="Q63" s="16">
        <v>0</v>
      </c>
      <c r="R63" s="16">
        <v>0.952380952380952</v>
      </c>
      <c r="S63" s="16">
        <v>6.6666666666666696</v>
      </c>
      <c r="T63" s="16">
        <v>5.71428571428571</v>
      </c>
      <c r="U63" s="16">
        <v>0</v>
      </c>
      <c r="V63" s="16">
        <v>0</v>
      </c>
      <c r="W63" s="16">
        <v>3.8095238095238098</v>
      </c>
      <c r="X63" s="16">
        <v>26.6666666666667</v>
      </c>
      <c r="Y63" s="16">
        <v>16.1904761904762</v>
      </c>
      <c r="Z63" s="16">
        <v>6.6666666666666696</v>
      </c>
      <c r="AA63" s="16">
        <v>9.5238095238095308</v>
      </c>
      <c r="AB63" s="16">
        <v>5.71428571428571</v>
      </c>
      <c r="AC63" s="16">
        <v>14.285714285714299</v>
      </c>
      <c r="AD63" s="16">
        <v>2.8571428571428599</v>
      </c>
      <c r="AE63" s="16">
        <v>0.952380952380952</v>
      </c>
      <c r="AF63" s="16">
        <v>0</v>
      </c>
      <c r="AG63" s="16">
        <v>0</v>
      </c>
      <c r="AH63" s="16">
        <v>8</v>
      </c>
      <c r="AI63" s="16">
        <v>5.3333333333333304</v>
      </c>
      <c r="AJ63" s="16">
        <v>0</v>
      </c>
      <c r="AK63" s="16">
        <v>0</v>
      </c>
      <c r="AL63" s="16">
        <v>4</v>
      </c>
      <c r="AM63" s="16">
        <v>30.666666666666696</v>
      </c>
      <c r="AN63" s="16">
        <v>5.3333333333333304</v>
      </c>
      <c r="AO63" s="16">
        <v>9.3333333333333393</v>
      </c>
      <c r="AP63" s="16">
        <v>14.6666666666667</v>
      </c>
      <c r="AQ63" s="16">
        <v>1.3333333333333299</v>
      </c>
      <c r="AR63" s="16">
        <v>18.6666666666667</v>
      </c>
      <c r="AS63" s="16">
        <v>0</v>
      </c>
      <c r="AT63" s="16">
        <v>2.6666666666666701</v>
      </c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</row>
    <row r="64" spans="1:102" ht="15">
      <c r="A64" s="43">
        <v>44621</v>
      </c>
      <c r="B64" s="16">
        <v>0</v>
      </c>
      <c r="C64" s="16">
        <v>0</v>
      </c>
      <c r="D64" s="16">
        <v>1.25</v>
      </c>
      <c r="E64" s="16">
        <v>1.6666666666666701</v>
      </c>
      <c r="F64" s="16">
        <v>0</v>
      </c>
      <c r="G64" s="16">
        <v>2.0833333333333299</v>
      </c>
      <c r="H64" s="16">
        <v>2.5</v>
      </c>
      <c r="I64" s="16">
        <v>27.500000000000004</v>
      </c>
      <c r="J64" s="16">
        <v>17.9166666666667</v>
      </c>
      <c r="K64" s="16">
        <v>3.75</v>
      </c>
      <c r="L64" s="16">
        <v>16.6666666666667</v>
      </c>
      <c r="M64" s="16">
        <v>9.1666666666666696</v>
      </c>
      <c r="N64" s="16">
        <v>15</v>
      </c>
      <c r="O64" s="16">
        <v>0.41666666666666702</v>
      </c>
      <c r="P64" s="16">
        <v>2.0833333333333299</v>
      </c>
      <c r="Q64" s="16">
        <v>0</v>
      </c>
      <c r="R64" s="16">
        <v>4.4444444444444393</v>
      </c>
      <c r="S64" s="16">
        <v>8.8888888888888911</v>
      </c>
      <c r="T64" s="16">
        <v>5.5555555555555598</v>
      </c>
      <c r="U64" s="16">
        <v>0</v>
      </c>
      <c r="V64" s="16">
        <v>1.1111111111111098</v>
      </c>
      <c r="W64" s="16">
        <v>0</v>
      </c>
      <c r="X64" s="16">
        <v>27.7777777777778</v>
      </c>
      <c r="Y64" s="16">
        <v>13.3333333333333</v>
      </c>
      <c r="Z64" s="16">
        <v>4.4444444444444393</v>
      </c>
      <c r="AA64" s="16">
        <v>11.1111111111111</v>
      </c>
      <c r="AB64" s="16">
        <v>7.7777777777777803</v>
      </c>
      <c r="AC64" s="16">
        <v>11.1111111111111</v>
      </c>
      <c r="AD64" s="16">
        <v>3.3333333333333299</v>
      </c>
      <c r="AE64" s="16">
        <v>1.1111111111111098</v>
      </c>
      <c r="AF64" s="16">
        <v>0</v>
      </c>
      <c r="AG64" s="16">
        <v>0</v>
      </c>
      <c r="AH64" s="16">
        <v>10</v>
      </c>
      <c r="AI64" s="16">
        <v>0</v>
      </c>
      <c r="AJ64" s="16">
        <v>0</v>
      </c>
      <c r="AK64" s="16">
        <v>0</v>
      </c>
      <c r="AL64" s="16">
        <v>8.3333333333333304</v>
      </c>
      <c r="AM64" s="16">
        <v>26.6666666666667</v>
      </c>
      <c r="AN64" s="16">
        <v>10</v>
      </c>
      <c r="AO64" s="16">
        <v>5</v>
      </c>
      <c r="AP64" s="16">
        <v>16.6666666666667</v>
      </c>
      <c r="AQ64" s="16">
        <v>3.3333333333333299</v>
      </c>
      <c r="AR64" s="16">
        <v>16.6666666666667</v>
      </c>
      <c r="AS64" s="16">
        <v>0</v>
      </c>
      <c r="AT64" s="16">
        <v>3.3333333333333299</v>
      </c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Q64" s="2"/>
      <c r="CR64" s="2"/>
      <c r="CS64" s="2"/>
      <c r="CT64" s="2"/>
      <c r="CU64" s="2"/>
      <c r="CV64" s="2"/>
      <c r="CW64" s="2"/>
      <c r="CX64" s="2"/>
    </row>
    <row r="65" spans="1:102" ht="15">
      <c r="A65" s="43">
        <v>44713</v>
      </c>
      <c r="B65" s="16">
        <v>0</v>
      </c>
      <c r="C65" s="16">
        <v>0</v>
      </c>
      <c r="D65" s="16">
        <v>5.2936507936507899</v>
      </c>
      <c r="E65" s="16">
        <v>4.8333333333333295</v>
      </c>
      <c r="F65" s="16">
        <v>0</v>
      </c>
      <c r="G65" s="16">
        <v>3.44444444444445</v>
      </c>
      <c r="H65" s="16">
        <v>4.0158730158730203</v>
      </c>
      <c r="I65" s="16">
        <v>29.1428571428571</v>
      </c>
      <c r="J65" s="16">
        <v>15.325396825396801</v>
      </c>
      <c r="K65" s="16">
        <v>4.8888888888888902</v>
      </c>
      <c r="L65" s="16">
        <v>10.047619047618999</v>
      </c>
      <c r="M65" s="16">
        <v>6.7936507936507908</v>
      </c>
      <c r="N65" s="16">
        <v>13.103174603174599</v>
      </c>
      <c r="O65" s="16">
        <v>0.44444444444444497</v>
      </c>
      <c r="P65" s="16">
        <v>2.6666666666666701</v>
      </c>
      <c r="Q65" s="16">
        <v>0</v>
      </c>
      <c r="R65" s="16">
        <v>5.92592592592593</v>
      </c>
      <c r="S65" s="16">
        <v>5.1851851851851896</v>
      </c>
      <c r="T65" s="16">
        <v>5.92592592592593</v>
      </c>
      <c r="U65" s="16">
        <v>0</v>
      </c>
      <c r="V65" s="16">
        <v>0.74074074074074103</v>
      </c>
      <c r="W65" s="16">
        <v>0</v>
      </c>
      <c r="X65" s="16">
        <v>28.148148148148099</v>
      </c>
      <c r="Y65" s="16">
        <v>13.3333333333333</v>
      </c>
      <c r="Z65" s="16">
        <v>1.4814814814814801</v>
      </c>
      <c r="AA65" s="16">
        <v>8.1481481481481506</v>
      </c>
      <c r="AB65" s="16">
        <v>7.4074074074074101</v>
      </c>
      <c r="AC65" s="16">
        <v>15.5555555555556</v>
      </c>
      <c r="AD65" s="16">
        <v>7.4074074074074101</v>
      </c>
      <c r="AE65" s="16">
        <v>0.74074074074074103</v>
      </c>
      <c r="AF65" s="16">
        <v>0</v>
      </c>
      <c r="AG65" s="16">
        <v>1.3333333333333299</v>
      </c>
      <c r="AH65" s="16">
        <v>8</v>
      </c>
      <c r="AI65" s="16">
        <v>12</v>
      </c>
      <c r="AJ65" s="16">
        <v>0</v>
      </c>
      <c r="AK65" s="16">
        <v>0</v>
      </c>
      <c r="AL65" s="16">
        <v>4</v>
      </c>
      <c r="AM65" s="16">
        <v>24</v>
      </c>
      <c r="AN65" s="16">
        <v>13.3333333333333</v>
      </c>
      <c r="AO65" s="16">
        <v>0</v>
      </c>
      <c r="AP65" s="16">
        <v>6.6666666666666696</v>
      </c>
      <c r="AQ65" s="16">
        <v>4</v>
      </c>
      <c r="AR65" s="16">
        <v>21.3333333333333</v>
      </c>
      <c r="AS65" s="16">
        <v>1.3333333333333299</v>
      </c>
      <c r="AT65" s="16">
        <v>4</v>
      </c>
      <c r="AW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Q65" s="2"/>
      <c r="CR65" s="2"/>
      <c r="CS65" s="2"/>
      <c r="CT65" s="2"/>
      <c r="CU65" s="2"/>
      <c r="CV65" s="2"/>
      <c r="CW65" s="2"/>
      <c r="CX65" s="2"/>
    </row>
    <row r="66" spans="1:102" ht="15">
      <c r="A66" s="43">
        <v>44805</v>
      </c>
      <c r="B66" s="16">
        <v>0</v>
      </c>
      <c r="C66" s="16">
        <v>1.9047619047619</v>
      </c>
      <c r="D66" s="16">
        <v>5.3055555555555598</v>
      </c>
      <c r="E66" s="16">
        <v>7.1547619047619095</v>
      </c>
      <c r="F66" s="16">
        <v>0</v>
      </c>
      <c r="G66" s="16">
        <v>1.3690476190476202</v>
      </c>
      <c r="H66" s="16">
        <v>7.53571428571429</v>
      </c>
      <c r="I66" s="16">
        <v>24.8888888888889</v>
      </c>
      <c r="J66" s="16">
        <v>11.6547619047619</v>
      </c>
      <c r="K66" s="16">
        <v>5.3690476190476195</v>
      </c>
      <c r="L66" s="16">
        <v>12.6071428571429</v>
      </c>
      <c r="M66" s="16">
        <v>6.6825396825396801</v>
      </c>
      <c r="N66" s="16">
        <v>11.1111111111111</v>
      </c>
      <c r="O66" s="16">
        <v>2.1944444444444398</v>
      </c>
      <c r="P66" s="16">
        <v>2.2222222222222197</v>
      </c>
      <c r="Q66" s="16">
        <v>0</v>
      </c>
      <c r="R66" s="16">
        <v>8.9206349206349209</v>
      </c>
      <c r="S66" s="16">
        <v>13.365079365079399</v>
      </c>
      <c r="T66" s="16">
        <v>8.9206349206349209</v>
      </c>
      <c r="U66" s="16">
        <v>0</v>
      </c>
      <c r="V66" s="16">
        <v>0</v>
      </c>
      <c r="W66" s="16">
        <v>0</v>
      </c>
      <c r="X66" s="16">
        <v>27.3333333333333</v>
      </c>
      <c r="Y66" s="16">
        <v>10.031746031746</v>
      </c>
      <c r="Z66" s="16">
        <v>3.8095238095238098</v>
      </c>
      <c r="AA66" s="16">
        <v>11.1111111111111</v>
      </c>
      <c r="AB66" s="16">
        <v>3.3333333333333299</v>
      </c>
      <c r="AC66" s="16">
        <v>9.8412698412698401</v>
      </c>
      <c r="AD66" s="16">
        <v>2.2222222222222197</v>
      </c>
      <c r="AE66" s="16">
        <v>1.1111111111111098</v>
      </c>
      <c r="AF66" s="16">
        <v>0</v>
      </c>
      <c r="AG66" s="16">
        <v>1.3333333333333299</v>
      </c>
      <c r="AH66" s="16">
        <v>9.3333333333333304</v>
      </c>
      <c r="AI66" s="16">
        <v>8</v>
      </c>
      <c r="AJ66" s="16">
        <v>0</v>
      </c>
      <c r="AK66" s="16">
        <v>0</v>
      </c>
      <c r="AL66" s="16">
        <v>5.3333333333333304</v>
      </c>
      <c r="AM66" s="16">
        <v>22.6666666666667</v>
      </c>
      <c r="AN66" s="16">
        <v>12</v>
      </c>
      <c r="AO66" s="16">
        <v>1.3333333333333299</v>
      </c>
      <c r="AP66" s="16">
        <v>4</v>
      </c>
      <c r="AQ66" s="16">
        <v>4</v>
      </c>
      <c r="AR66" s="16">
        <v>21.3333333333333</v>
      </c>
      <c r="AS66" s="16">
        <v>0</v>
      </c>
      <c r="AT66" s="16">
        <v>10.6666666666667</v>
      </c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Q66" s="2"/>
      <c r="CR66" s="2"/>
      <c r="CS66" s="2"/>
      <c r="CT66" s="2"/>
      <c r="CU66" s="2"/>
      <c r="CV66" s="2"/>
      <c r="CW66" s="2"/>
      <c r="CX66" s="2"/>
    </row>
    <row r="67" spans="1:102" ht="15">
      <c r="A67" s="43">
        <v>44896</v>
      </c>
      <c r="B67" s="16">
        <v>0</v>
      </c>
      <c r="C67" s="16">
        <v>2.6212590299277601</v>
      </c>
      <c r="D67" s="16">
        <v>8.4978786836372002</v>
      </c>
      <c r="E67" s="16">
        <v>8.3625730994152008</v>
      </c>
      <c r="F67" s="16">
        <v>0</v>
      </c>
      <c r="G67" s="16">
        <v>4.2724458204334406</v>
      </c>
      <c r="H67" s="16">
        <v>4.90654741428735</v>
      </c>
      <c r="I67" s="16">
        <v>21.6110537782364</v>
      </c>
      <c r="J67" s="16">
        <v>11.9860107785804</v>
      </c>
      <c r="K67" s="16">
        <v>4.37564499484004</v>
      </c>
      <c r="L67" s="16">
        <v>10.597408554064899</v>
      </c>
      <c r="M67" s="16">
        <v>5.7585139318885394</v>
      </c>
      <c r="N67" s="16">
        <v>9.385391583534</v>
      </c>
      <c r="O67" s="16">
        <v>3.9215686274509802</v>
      </c>
      <c r="P67" s="16">
        <v>3.7037037037037002</v>
      </c>
      <c r="Q67" s="16">
        <v>0</v>
      </c>
      <c r="R67" s="16">
        <v>4.6666666666666696</v>
      </c>
      <c r="S67" s="16">
        <v>7.3333333333333304</v>
      </c>
      <c r="T67" s="16">
        <v>1.3333333333333299</v>
      </c>
      <c r="U67" s="16">
        <v>0</v>
      </c>
      <c r="V67" s="16">
        <v>5.3333333333333304</v>
      </c>
      <c r="W67" s="16">
        <v>0</v>
      </c>
      <c r="X67" s="16">
        <v>33.3333333333333</v>
      </c>
      <c r="Y67" s="16">
        <v>23.3333333333333</v>
      </c>
      <c r="Z67" s="16">
        <v>1.3333333333333299</v>
      </c>
      <c r="AA67" s="16">
        <v>6.6666666666666696</v>
      </c>
      <c r="AB67" s="16">
        <v>6</v>
      </c>
      <c r="AC67" s="16">
        <v>9.3333333333333304</v>
      </c>
      <c r="AD67" s="16">
        <v>0</v>
      </c>
      <c r="AE67" s="16">
        <v>1.3333333333333299</v>
      </c>
      <c r="AF67" s="16">
        <v>0</v>
      </c>
      <c r="AG67" s="16">
        <v>0</v>
      </c>
      <c r="AH67" s="16">
        <v>4</v>
      </c>
      <c r="AI67" s="16">
        <v>6.6666666666666696</v>
      </c>
      <c r="AJ67" s="16">
        <v>0</v>
      </c>
      <c r="AK67" s="16">
        <v>0</v>
      </c>
      <c r="AL67" s="16">
        <v>4</v>
      </c>
      <c r="AM67" s="16">
        <v>26.6666666666667</v>
      </c>
      <c r="AN67" s="16">
        <v>13.3333333333333</v>
      </c>
      <c r="AO67" s="16">
        <v>4</v>
      </c>
      <c r="AP67" s="16">
        <v>10.6666666666667</v>
      </c>
      <c r="AQ67" s="16">
        <v>5.3333333333333304</v>
      </c>
      <c r="AR67" s="16">
        <v>21.3333333333333</v>
      </c>
      <c r="AS67" s="16">
        <v>0</v>
      </c>
      <c r="AT67" s="16">
        <v>4</v>
      </c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Q67" s="2"/>
      <c r="CR67" s="2"/>
      <c r="CS67" s="2"/>
      <c r="CT67" s="2"/>
      <c r="CU67" s="2"/>
      <c r="CV67" s="2"/>
      <c r="CW67" s="2"/>
      <c r="CX67" s="2"/>
    </row>
    <row r="68" spans="1:102" ht="15">
      <c r="A68" s="43">
        <v>44986</v>
      </c>
      <c r="B68" s="16">
        <v>0</v>
      </c>
      <c r="C68" s="16">
        <v>0.70175438596491202</v>
      </c>
      <c r="D68" s="16">
        <v>5.9649122807017498</v>
      </c>
      <c r="E68" s="16">
        <v>9.4736842105263204</v>
      </c>
      <c r="F68" s="16">
        <v>0</v>
      </c>
      <c r="G68" s="16">
        <v>6.3157894736842097</v>
      </c>
      <c r="H68" s="16">
        <v>5.9649122807017498</v>
      </c>
      <c r="I68" s="16">
        <v>17.894736842105299</v>
      </c>
      <c r="J68" s="16">
        <v>14.385964912280699</v>
      </c>
      <c r="K68" s="16">
        <v>3.8596491228070198</v>
      </c>
      <c r="L68" s="16">
        <v>9.8245614035087705</v>
      </c>
      <c r="M68" s="16">
        <v>9.4736842105263097</v>
      </c>
      <c r="N68" s="16">
        <v>13.684210526315798</v>
      </c>
      <c r="O68" s="16">
        <v>0.35087719298245601</v>
      </c>
      <c r="P68" s="16">
        <v>2.1052631578947398</v>
      </c>
      <c r="Q68" s="16">
        <v>0</v>
      </c>
      <c r="R68" s="16">
        <v>2.2222222222222197</v>
      </c>
      <c r="S68" s="16">
        <v>4.4444444444444393</v>
      </c>
      <c r="T68" s="16">
        <v>2.2222222222222197</v>
      </c>
      <c r="U68" s="16">
        <v>0</v>
      </c>
      <c r="V68" s="16">
        <v>4.4444444444444393</v>
      </c>
      <c r="W68" s="16">
        <v>2.2222222222222197</v>
      </c>
      <c r="X68" s="16">
        <v>31.1111111111111</v>
      </c>
      <c r="Y68" s="16">
        <v>15.5555555555556</v>
      </c>
      <c r="Z68" s="16">
        <v>6.6666666666666696</v>
      </c>
      <c r="AA68" s="16">
        <v>11.1111111111111</v>
      </c>
      <c r="AB68" s="16">
        <v>4.4444444444444393</v>
      </c>
      <c r="AC68" s="16">
        <v>15.5555555555556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6.6666666666666696</v>
      </c>
      <c r="AJ68" s="16">
        <v>0</v>
      </c>
      <c r="AK68" s="16">
        <v>0</v>
      </c>
      <c r="AL68" s="16">
        <v>1.6666666666666701</v>
      </c>
      <c r="AM68" s="16">
        <v>26.6666666666667</v>
      </c>
      <c r="AN68" s="16">
        <v>13.3333333333333</v>
      </c>
      <c r="AO68" s="16">
        <v>6.6666666666666696</v>
      </c>
      <c r="AP68" s="16">
        <v>11.6666666666667</v>
      </c>
      <c r="AQ68" s="16">
        <v>8.3333333333333304</v>
      </c>
      <c r="AR68" s="16">
        <v>25</v>
      </c>
      <c r="AS68" s="16">
        <v>0</v>
      </c>
      <c r="AT68" s="16">
        <v>0</v>
      </c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Q68" s="2"/>
      <c r="CR68" s="2"/>
      <c r="CS68" s="2"/>
      <c r="CT68" s="2"/>
      <c r="CU68" s="2"/>
      <c r="CV68" s="2"/>
      <c r="CW68" s="2"/>
      <c r="CX68" s="2"/>
    </row>
    <row r="69" spans="1:102" ht="15">
      <c r="A69" s="43">
        <v>45078</v>
      </c>
      <c r="B69" s="16">
        <v>0</v>
      </c>
      <c r="C69" s="16">
        <v>1.52958152958153</v>
      </c>
      <c r="D69" s="16">
        <v>6.3253654558002399</v>
      </c>
      <c r="E69" s="16">
        <v>10.016939582157001</v>
      </c>
      <c r="F69" s="16">
        <v>0</v>
      </c>
      <c r="G69" s="16">
        <v>3.0447330447330399</v>
      </c>
      <c r="H69" s="16">
        <v>6.2726645335341003</v>
      </c>
      <c r="I69" s="16">
        <v>16.919505615157799</v>
      </c>
      <c r="J69" s="16">
        <v>15.7218144174666</v>
      </c>
      <c r="K69" s="16">
        <v>5.1421042725390604</v>
      </c>
      <c r="L69" s="16">
        <v>10.200138026225</v>
      </c>
      <c r="M69" s="16">
        <v>8.4610075914423692</v>
      </c>
      <c r="N69" s="16">
        <v>14.533534098751499</v>
      </c>
      <c r="O69" s="16">
        <v>0</v>
      </c>
      <c r="P69" s="16">
        <v>1.8326118326118301</v>
      </c>
      <c r="Q69" s="16">
        <v>0</v>
      </c>
      <c r="R69" s="16">
        <v>4</v>
      </c>
      <c r="S69" s="16">
        <v>8</v>
      </c>
      <c r="T69" s="16">
        <v>2.6666666666666701</v>
      </c>
      <c r="U69" s="16">
        <v>0</v>
      </c>
      <c r="V69" s="16">
        <v>0</v>
      </c>
      <c r="W69" s="16">
        <v>0</v>
      </c>
      <c r="X69" s="16">
        <v>30.666666666666696</v>
      </c>
      <c r="Y69" s="16">
        <v>16</v>
      </c>
      <c r="Z69" s="16">
        <v>4</v>
      </c>
      <c r="AA69" s="16">
        <v>13.3333333333333</v>
      </c>
      <c r="AB69" s="16">
        <v>6.6666666666666696</v>
      </c>
      <c r="AC69" s="16">
        <v>10.6666666666667</v>
      </c>
      <c r="AD69" s="16">
        <v>0</v>
      </c>
      <c r="AE69" s="16">
        <v>4</v>
      </c>
      <c r="AF69" s="16">
        <v>0</v>
      </c>
      <c r="AG69" s="16">
        <v>0</v>
      </c>
      <c r="AH69" s="16">
        <v>0</v>
      </c>
      <c r="AI69" s="16">
        <v>2.2222222222222197</v>
      </c>
      <c r="AJ69" s="16">
        <v>0</v>
      </c>
      <c r="AK69" s="16">
        <v>0</v>
      </c>
      <c r="AL69" s="16">
        <v>6.6666666666666696</v>
      </c>
      <c r="AM69" s="16">
        <v>28.888888888888896</v>
      </c>
      <c r="AN69" s="16">
        <v>20</v>
      </c>
      <c r="AO69" s="16">
        <v>0</v>
      </c>
      <c r="AP69" s="16">
        <v>13.3333333333333</v>
      </c>
      <c r="AQ69" s="16">
        <v>8.8888888888888911</v>
      </c>
      <c r="AR69" s="16">
        <v>20</v>
      </c>
      <c r="AS69" s="16">
        <v>0</v>
      </c>
      <c r="AT69" s="16">
        <v>0</v>
      </c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Q69" s="2"/>
      <c r="CR69" s="2"/>
      <c r="CS69" s="2"/>
      <c r="CT69" s="2"/>
      <c r="CU69" s="2"/>
      <c r="CV69" s="2"/>
      <c r="CW69" s="2"/>
      <c r="CX69" s="2"/>
    </row>
    <row r="70" spans="1:102" ht="15">
      <c r="A70" s="43">
        <v>45170</v>
      </c>
      <c r="B70" s="16">
        <v>0</v>
      </c>
      <c r="C70" s="16">
        <v>4.4444444444444393</v>
      </c>
      <c r="D70" s="16">
        <v>9.2592592592592595</v>
      </c>
      <c r="E70" s="16">
        <v>8.8888888888888911</v>
      </c>
      <c r="F70" s="16">
        <v>0</v>
      </c>
      <c r="G70" s="16">
        <v>1.8518518518518501</v>
      </c>
      <c r="H70" s="16">
        <v>4.8148148148148193</v>
      </c>
      <c r="I70" s="16">
        <v>17.7777777777778</v>
      </c>
      <c r="J70" s="16">
        <v>15.5555555555556</v>
      </c>
      <c r="K70" s="16">
        <v>2.2222222222222197</v>
      </c>
      <c r="L70" s="16">
        <v>7.4074074074074101</v>
      </c>
      <c r="M70" s="16">
        <v>10.7407407407407</v>
      </c>
      <c r="N70" s="16">
        <v>12.592592592592599</v>
      </c>
      <c r="O70" s="16">
        <v>2.2222222222222197</v>
      </c>
      <c r="P70" s="16">
        <v>2.2222222222222197</v>
      </c>
      <c r="Q70" s="16">
        <v>0</v>
      </c>
      <c r="R70" s="16">
        <v>6.6666666666666696</v>
      </c>
      <c r="S70" s="16">
        <v>16</v>
      </c>
      <c r="T70" s="16">
        <v>4</v>
      </c>
      <c r="U70" s="16">
        <v>0</v>
      </c>
      <c r="V70" s="16">
        <v>2.6666666666666701</v>
      </c>
      <c r="W70" s="16">
        <v>0</v>
      </c>
      <c r="X70" s="16">
        <v>26.6666666666667</v>
      </c>
      <c r="Y70" s="16">
        <v>8</v>
      </c>
      <c r="Z70" s="16">
        <v>2.6666666666666701</v>
      </c>
      <c r="AA70" s="16">
        <v>20</v>
      </c>
      <c r="AB70" s="16">
        <v>0</v>
      </c>
      <c r="AC70" s="16">
        <v>12</v>
      </c>
      <c r="AD70" s="16">
        <v>0</v>
      </c>
      <c r="AE70" s="16">
        <v>1.3333333333333299</v>
      </c>
      <c r="AF70" s="16">
        <v>0</v>
      </c>
      <c r="AG70" s="16">
        <v>0</v>
      </c>
      <c r="AH70" s="16">
        <v>4.4444444444444393</v>
      </c>
      <c r="AI70" s="16">
        <v>13.3333333333333</v>
      </c>
      <c r="AJ70" s="16">
        <v>0</v>
      </c>
      <c r="AK70" s="16">
        <v>0</v>
      </c>
      <c r="AL70" s="16">
        <v>0</v>
      </c>
      <c r="AM70" s="16">
        <v>22.2222222222222</v>
      </c>
      <c r="AN70" s="16">
        <v>17.7777777777778</v>
      </c>
      <c r="AO70" s="16">
        <v>4.4444444444444393</v>
      </c>
      <c r="AP70" s="16">
        <v>17.7777777777778</v>
      </c>
      <c r="AQ70" s="16">
        <v>2.2222222222222197</v>
      </c>
      <c r="AR70" s="16">
        <v>17.7777777777778</v>
      </c>
      <c r="AS70" s="16">
        <v>0</v>
      </c>
      <c r="AT70" s="16">
        <v>0</v>
      </c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Q70" s="2"/>
      <c r="CR70" s="2"/>
      <c r="CS70" s="2"/>
      <c r="CT70" s="2"/>
      <c r="CU70" s="2"/>
      <c r="CV70" s="2"/>
      <c r="CW70" s="2"/>
      <c r="CX70" s="2"/>
    </row>
    <row r="71" spans="1:102" ht="15">
      <c r="A71" s="43">
        <v>45261</v>
      </c>
      <c r="B71" s="16">
        <v>0</v>
      </c>
      <c r="C71" s="16">
        <v>4.2105263157894699</v>
      </c>
      <c r="D71" s="16">
        <v>7.0175438596491198</v>
      </c>
      <c r="E71" s="16">
        <v>10.175438596491199</v>
      </c>
      <c r="F71" s="16">
        <v>0</v>
      </c>
      <c r="G71" s="16">
        <v>3.1578947368421102</v>
      </c>
      <c r="H71" s="16">
        <v>4.5614035087719298</v>
      </c>
      <c r="I71" s="16">
        <v>20.7017543859649</v>
      </c>
      <c r="J71" s="16">
        <v>15.087719298245601</v>
      </c>
      <c r="K71" s="16">
        <v>2.1052631578947398</v>
      </c>
      <c r="L71" s="16">
        <v>6.3157894736842097</v>
      </c>
      <c r="M71" s="16">
        <v>12.280701754386</v>
      </c>
      <c r="N71" s="16">
        <v>11.228070175438599</v>
      </c>
      <c r="O71" s="16">
        <v>0.70175438596491202</v>
      </c>
      <c r="P71" s="16">
        <v>2.45614035087719</v>
      </c>
      <c r="Q71" s="16">
        <v>0</v>
      </c>
      <c r="R71" s="16">
        <v>5</v>
      </c>
      <c r="S71" s="16">
        <v>5</v>
      </c>
      <c r="T71" s="16">
        <v>1.6666666666666701</v>
      </c>
      <c r="U71" s="16">
        <v>0</v>
      </c>
      <c r="V71" s="16">
        <v>5</v>
      </c>
      <c r="W71" s="16">
        <v>0</v>
      </c>
      <c r="X71" s="16">
        <v>28.3333333333333</v>
      </c>
      <c r="Y71" s="16">
        <v>11.6666666666667</v>
      </c>
      <c r="Z71" s="16">
        <v>6.6666666666666696</v>
      </c>
      <c r="AA71" s="16">
        <v>16.6666666666667</v>
      </c>
      <c r="AB71" s="16">
        <v>16.6666666666667</v>
      </c>
      <c r="AC71" s="16">
        <v>3.3333333333333299</v>
      </c>
      <c r="AD71" s="16">
        <v>0</v>
      </c>
      <c r="AE71" s="16">
        <v>0</v>
      </c>
      <c r="AF71" s="16">
        <v>0</v>
      </c>
      <c r="AG71" s="16">
        <v>0</v>
      </c>
      <c r="AH71" s="16">
        <v>3.3333333333333299</v>
      </c>
      <c r="AI71" s="16">
        <v>6.6666666666666696</v>
      </c>
      <c r="AJ71" s="16">
        <v>0</v>
      </c>
      <c r="AK71" s="16">
        <v>0</v>
      </c>
      <c r="AL71" s="16">
        <v>10</v>
      </c>
      <c r="AM71" s="16">
        <v>28.3333333333333</v>
      </c>
      <c r="AN71" s="16">
        <v>13.3333333333333</v>
      </c>
      <c r="AO71" s="16">
        <v>0</v>
      </c>
      <c r="AP71" s="16">
        <v>13.3333333333333</v>
      </c>
      <c r="AQ71" s="16">
        <v>3.3333333333333299</v>
      </c>
      <c r="AR71" s="16">
        <v>21.6666666666667</v>
      </c>
      <c r="AS71" s="16">
        <v>0</v>
      </c>
      <c r="AT71" s="16">
        <v>0</v>
      </c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Q71" s="2"/>
      <c r="CR71" s="2"/>
      <c r="CS71" s="2"/>
      <c r="CT71" s="2"/>
      <c r="CU71" s="2"/>
      <c r="CV71" s="2"/>
      <c r="CW71" s="2"/>
      <c r="CX71" s="2"/>
    </row>
    <row r="72" spans="1:102" ht="15">
      <c r="A72" s="43">
        <v>45352</v>
      </c>
      <c r="B72" s="16">
        <v>0</v>
      </c>
      <c r="C72" s="16">
        <v>2.8070175438596499</v>
      </c>
      <c r="D72" s="16">
        <v>6.1052631578947398</v>
      </c>
      <c r="E72" s="16">
        <v>9.9766081871345005</v>
      </c>
      <c r="F72" s="16">
        <v>0</v>
      </c>
      <c r="G72" s="16">
        <v>6.1754385964912295</v>
      </c>
      <c r="H72" s="16">
        <v>5.22027290448343</v>
      </c>
      <c r="I72" s="16">
        <v>17.5399610136452</v>
      </c>
      <c r="J72" s="16">
        <v>16.643274853801199</v>
      </c>
      <c r="K72" s="16">
        <v>3.0877192982456099</v>
      </c>
      <c r="L72" s="16">
        <v>8.5458089668615997</v>
      </c>
      <c r="M72" s="16">
        <v>8.5458089668615997</v>
      </c>
      <c r="N72" s="16">
        <v>12.448343079922001</v>
      </c>
      <c r="O72" s="16">
        <v>0</v>
      </c>
      <c r="P72" s="16">
        <v>2.9044834307992198</v>
      </c>
      <c r="Q72" s="16">
        <v>0</v>
      </c>
      <c r="R72" s="16">
        <v>8</v>
      </c>
      <c r="S72" s="16">
        <v>10.6666666666667</v>
      </c>
      <c r="T72" s="16">
        <v>2.6666666666666701</v>
      </c>
      <c r="U72" s="16">
        <v>0</v>
      </c>
      <c r="V72" s="16">
        <v>1.3333333333333299</v>
      </c>
      <c r="W72" s="16">
        <v>0</v>
      </c>
      <c r="X72" s="16">
        <v>30.666666666666696</v>
      </c>
      <c r="Y72" s="16">
        <v>14.6666666666667</v>
      </c>
      <c r="Z72" s="16">
        <v>5.3333333333333304</v>
      </c>
      <c r="AA72" s="16">
        <v>13.3333333333333</v>
      </c>
      <c r="AB72" s="16">
        <v>4</v>
      </c>
      <c r="AC72" s="16">
        <v>9.3333333333333393</v>
      </c>
      <c r="AD72" s="16">
        <v>0</v>
      </c>
      <c r="AE72" s="16">
        <v>0</v>
      </c>
      <c r="AF72" s="16">
        <v>0</v>
      </c>
      <c r="AG72" s="16">
        <v>0</v>
      </c>
      <c r="AH72" s="16">
        <v>3.3333333333333299</v>
      </c>
      <c r="AI72" s="16">
        <v>5</v>
      </c>
      <c r="AJ72" s="16">
        <v>0</v>
      </c>
      <c r="AK72" s="16">
        <v>0</v>
      </c>
      <c r="AL72" s="16">
        <v>5</v>
      </c>
      <c r="AM72" s="16">
        <v>31.6666666666667</v>
      </c>
      <c r="AN72" s="16">
        <v>13.3333333333333</v>
      </c>
      <c r="AO72" s="16">
        <v>1.6666666666666701</v>
      </c>
      <c r="AP72" s="16">
        <v>10</v>
      </c>
      <c r="AQ72" s="16">
        <v>3.3333333333333299</v>
      </c>
      <c r="AR72" s="16">
        <v>26.6666666666667</v>
      </c>
      <c r="AS72" s="16">
        <v>0</v>
      </c>
      <c r="AT72" s="16">
        <v>0</v>
      </c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Q72" s="2"/>
      <c r="CR72" s="2"/>
      <c r="CS72" s="2"/>
      <c r="CT72" s="2"/>
      <c r="CU72" s="2"/>
      <c r="CV72" s="2"/>
      <c r="CW72" s="2"/>
      <c r="CX72" s="2"/>
    </row>
    <row r="73" spans="1:102" ht="15">
      <c r="A73" s="43">
        <v>45444</v>
      </c>
      <c r="B73" s="16">
        <v>0</v>
      </c>
      <c r="C73" s="16">
        <v>0.634920634920635</v>
      </c>
      <c r="D73" s="16">
        <v>6.3492063492063506</v>
      </c>
      <c r="E73" s="16">
        <v>7.3015873015873005</v>
      </c>
      <c r="F73" s="16">
        <v>0</v>
      </c>
      <c r="G73" s="16">
        <v>6.9841269841269797</v>
      </c>
      <c r="H73" s="16">
        <v>4.1269841269841301</v>
      </c>
      <c r="I73" s="16">
        <v>16.1904761904762</v>
      </c>
      <c r="J73" s="16">
        <v>17.460317460317501</v>
      </c>
      <c r="K73" s="16">
        <v>1.26984126984127</v>
      </c>
      <c r="L73" s="16">
        <v>12.063492063492101</v>
      </c>
      <c r="M73" s="16">
        <v>9.8412698412698401</v>
      </c>
      <c r="N73" s="16">
        <v>14.920634920634901</v>
      </c>
      <c r="O73" s="16">
        <v>1.26984126984127</v>
      </c>
      <c r="P73" s="16">
        <v>1.5873015873015901</v>
      </c>
      <c r="Q73" s="16">
        <v>0</v>
      </c>
      <c r="R73" s="16">
        <v>5</v>
      </c>
      <c r="S73" s="16">
        <v>5</v>
      </c>
      <c r="T73" s="16">
        <v>1.6666666666666701</v>
      </c>
      <c r="U73" s="16">
        <v>0</v>
      </c>
      <c r="V73" s="16">
        <v>0</v>
      </c>
      <c r="W73" s="16">
        <v>0</v>
      </c>
      <c r="X73" s="16">
        <v>30</v>
      </c>
      <c r="Y73" s="16">
        <v>18.3333333333333</v>
      </c>
      <c r="Z73" s="16">
        <v>5</v>
      </c>
      <c r="AA73" s="16">
        <v>18.3333333333333</v>
      </c>
      <c r="AB73" s="16">
        <v>10</v>
      </c>
      <c r="AC73" s="16">
        <v>6.6666666666666696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8.8888888888888911</v>
      </c>
      <c r="AJ73" s="16">
        <v>0</v>
      </c>
      <c r="AK73" s="16">
        <v>0</v>
      </c>
      <c r="AL73" s="16">
        <v>0</v>
      </c>
      <c r="AM73" s="16">
        <v>31.1111111111111</v>
      </c>
      <c r="AN73" s="16">
        <v>17.7777777777778</v>
      </c>
      <c r="AO73" s="16">
        <v>0</v>
      </c>
      <c r="AP73" s="16">
        <v>17.7777777777778</v>
      </c>
      <c r="AQ73" s="16">
        <v>6.6666666666666696</v>
      </c>
      <c r="AR73" s="16">
        <v>17.7777777777778</v>
      </c>
      <c r="AS73" s="16">
        <v>0</v>
      </c>
      <c r="AT73" s="16">
        <v>0</v>
      </c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Q73" s="2"/>
      <c r="CR73" s="2"/>
      <c r="CS73" s="2"/>
      <c r="CT73" s="2"/>
      <c r="CU73" s="2"/>
      <c r="CV73" s="2"/>
      <c r="CW73" s="2"/>
      <c r="CX73" s="2"/>
    </row>
    <row r="74" spans="1:102" ht="15">
      <c r="A74" s="43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Q74" s="2"/>
      <c r="CR74" s="2"/>
      <c r="CS74" s="2"/>
      <c r="CT74" s="2"/>
      <c r="CU74" s="2"/>
      <c r="CV74" s="2"/>
      <c r="CW74" s="2"/>
      <c r="CX74" s="2"/>
    </row>
    <row r="75" spans="1:102" ht="15">
      <c r="A75" s="43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Q75" s="2"/>
      <c r="CR75" s="2"/>
      <c r="CS75" s="2"/>
      <c r="CT75" s="2"/>
      <c r="CU75" s="2"/>
      <c r="CV75" s="2"/>
      <c r="CW75" s="2"/>
      <c r="CX75" s="2"/>
    </row>
    <row r="76" spans="1:102"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</row>
    <row r="77" spans="1:102"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</row>
    <row r="78" spans="1:102"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</row>
    <row r="79" spans="1:102"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</row>
    <row r="80" spans="1:102"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</row>
    <row r="81" spans="17:46"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</row>
    <row r="82" spans="17:46"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</row>
    <row r="83" spans="17:46"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</row>
    <row r="84" spans="17:46"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</row>
    <row r="85" spans="17:46"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</row>
    <row r="86" spans="17:46"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</row>
    <row r="87" spans="17:46"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</row>
    <row r="88" spans="17:46"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</row>
    <row r="89" spans="17:46"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</row>
    <row r="90" spans="17:46"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</row>
    <row r="91" spans="17:46"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</row>
    <row r="92" spans="17:46"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</row>
    <row r="93" spans="17:46"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</row>
    <row r="94" spans="17:46"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</row>
    <row r="95" spans="17:46"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</row>
    <row r="96" spans="17:46"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</row>
    <row r="97" spans="1:46"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</row>
    <row r="98" spans="1:46"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</row>
    <row r="99" spans="1:46"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</row>
    <row r="100" spans="1:46"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</row>
    <row r="101" spans="1:46"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</row>
    <row r="103" spans="1:46">
      <c r="A103" s="61"/>
      <c r="B103" s="61"/>
      <c r="C103" s="61"/>
    </row>
    <row r="105" spans="1:46"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</row>
    <row r="106" spans="1:46"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</row>
    <row r="107" spans="1:46"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  <c r="AT107" s="55"/>
    </row>
    <row r="108" spans="1:46"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</row>
    <row r="109" spans="1:46"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  <c r="AL109" s="55"/>
      <c r="AM109" s="55"/>
      <c r="AN109" s="55"/>
      <c r="AO109" s="55"/>
      <c r="AP109" s="55"/>
      <c r="AQ109" s="55"/>
      <c r="AR109" s="55"/>
      <c r="AS109" s="55"/>
      <c r="AT109" s="55"/>
    </row>
    <row r="110" spans="1:46"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55"/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</row>
    <row r="111" spans="1:46"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</row>
    <row r="112" spans="1:46"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</row>
    <row r="113" spans="17:46"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  <c r="AS113" s="55"/>
      <c r="AT113" s="55"/>
    </row>
    <row r="114" spans="17:46"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</row>
    <row r="115" spans="17:46"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5"/>
      <c r="AM115" s="55"/>
      <c r="AN115" s="55"/>
      <c r="AO115" s="55"/>
      <c r="AP115" s="55"/>
      <c r="AQ115" s="55"/>
      <c r="AR115" s="55"/>
      <c r="AS115" s="55"/>
      <c r="AT115" s="55"/>
    </row>
    <row r="116" spans="17:46"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  <c r="AS116" s="55"/>
      <c r="AT116" s="55"/>
    </row>
    <row r="117" spans="17:46"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  <c r="AI117" s="55"/>
      <c r="AJ117" s="55"/>
      <c r="AK117" s="55"/>
      <c r="AL117" s="55"/>
      <c r="AM117" s="55"/>
      <c r="AN117" s="55"/>
      <c r="AO117" s="55"/>
      <c r="AP117" s="55"/>
      <c r="AQ117" s="55"/>
      <c r="AR117" s="55"/>
      <c r="AS117" s="55"/>
      <c r="AT117" s="55"/>
    </row>
    <row r="118" spans="17:46"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  <c r="AK118" s="55"/>
      <c r="AL118" s="55"/>
      <c r="AM118" s="55"/>
      <c r="AN118" s="55"/>
      <c r="AO118" s="55"/>
      <c r="AP118" s="55"/>
      <c r="AQ118" s="55"/>
      <c r="AR118" s="55"/>
      <c r="AS118" s="55"/>
      <c r="AT118" s="55"/>
    </row>
    <row r="119" spans="17:46"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</row>
    <row r="120" spans="17:46"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5"/>
      <c r="AG120" s="55"/>
      <c r="AH120" s="55"/>
      <c r="AI120" s="55"/>
      <c r="AJ120" s="55"/>
      <c r="AK120" s="55"/>
      <c r="AL120" s="55"/>
      <c r="AM120" s="55"/>
      <c r="AN120" s="55"/>
      <c r="AO120" s="55"/>
      <c r="AP120" s="55"/>
      <c r="AQ120" s="55"/>
      <c r="AR120" s="55"/>
      <c r="AS120" s="55"/>
      <c r="AT120" s="55"/>
    </row>
    <row r="121" spans="17:46"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  <c r="AJ121" s="55"/>
      <c r="AK121" s="55"/>
      <c r="AL121" s="55"/>
      <c r="AM121" s="55"/>
      <c r="AN121" s="55"/>
      <c r="AO121" s="55"/>
      <c r="AP121" s="55"/>
      <c r="AQ121" s="55"/>
      <c r="AR121" s="55"/>
      <c r="AS121" s="55"/>
      <c r="AT121" s="55"/>
    </row>
    <row r="122" spans="17:46"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55"/>
      <c r="AG122" s="55"/>
      <c r="AH122" s="55"/>
      <c r="AI122" s="55"/>
      <c r="AJ122" s="55"/>
      <c r="AK122" s="55"/>
      <c r="AL122" s="55"/>
      <c r="AM122" s="55"/>
      <c r="AN122" s="55"/>
      <c r="AO122" s="55"/>
      <c r="AP122" s="55"/>
      <c r="AQ122" s="55"/>
      <c r="AR122" s="55"/>
      <c r="AS122" s="55"/>
      <c r="AT122" s="55"/>
    </row>
    <row r="123" spans="17:46"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  <c r="AL123" s="55"/>
      <c r="AM123" s="55"/>
      <c r="AN123" s="55"/>
      <c r="AO123" s="55"/>
      <c r="AP123" s="55"/>
      <c r="AQ123" s="55"/>
      <c r="AR123" s="55"/>
      <c r="AS123" s="55"/>
      <c r="AT123" s="55"/>
    </row>
    <row r="124" spans="17:46"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5"/>
      <c r="AI124" s="55"/>
      <c r="AJ124" s="55"/>
      <c r="AK124" s="55"/>
      <c r="AL124" s="55"/>
      <c r="AM124" s="55"/>
      <c r="AN124" s="55"/>
      <c r="AO124" s="55"/>
      <c r="AP124" s="55"/>
      <c r="AQ124" s="55"/>
      <c r="AR124" s="55"/>
      <c r="AS124" s="55"/>
      <c r="AT124" s="55"/>
    </row>
    <row r="125" spans="17:46"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  <c r="AS125" s="55"/>
      <c r="AT125" s="55"/>
    </row>
    <row r="126" spans="17:46"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</row>
    <row r="127" spans="17:46"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55"/>
      <c r="AL127" s="55"/>
      <c r="AM127" s="55"/>
      <c r="AN127" s="55"/>
      <c r="AO127" s="55"/>
      <c r="AP127" s="55"/>
      <c r="AQ127" s="55"/>
      <c r="AR127" s="55"/>
      <c r="AS127" s="55"/>
      <c r="AT127" s="55"/>
    </row>
    <row r="128" spans="17:46"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55"/>
      <c r="AS128" s="55"/>
      <c r="AT128" s="55"/>
    </row>
    <row r="129" spans="17:46"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  <c r="AI129" s="55"/>
      <c r="AJ129" s="55"/>
      <c r="AK129" s="55"/>
      <c r="AL129" s="55"/>
      <c r="AM129" s="55"/>
      <c r="AN129" s="55"/>
      <c r="AO129" s="55"/>
      <c r="AP129" s="55"/>
      <c r="AQ129" s="55"/>
      <c r="AR129" s="55"/>
      <c r="AS129" s="55"/>
      <c r="AT129" s="55"/>
    </row>
    <row r="130" spans="17:46"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  <c r="AS130" s="55"/>
      <c r="AT130" s="55"/>
    </row>
    <row r="131" spans="17:46"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5"/>
      <c r="AS131" s="55"/>
      <c r="AT131" s="55"/>
    </row>
    <row r="132" spans="17:46"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  <c r="AG132" s="55"/>
      <c r="AH132" s="55"/>
      <c r="AI132" s="55"/>
      <c r="AJ132" s="55"/>
      <c r="AK132" s="55"/>
      <c r="AL132" s="55"/>
      <c r="AM132" s="55"/>
      <c r="AN132" s="55"/>
      <c r="AO132" s="55"/>
      <c r="AP132" s="55"/>
      <c r="AQ132" s="55"/>
      <c r="AR132" s="55"/>
      <c r="AS132" s="55"/>
      <c r="AT132" s="55"/>
    </row>
    <row r="133" spans="17:46"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55"/>
      <c r="AL133" s="55"/>
      <c r="AM133" s="55"/>
      <c r="AN133" s="55"/>
      <c r="AO133" s="55"/>
      <c r="AP133" s="55"/>
      <c r="AQ133" s="55"/>
      <c r="AR133" s="55"/>
      <c r="AS133" s="55"/>
      <c r="AT133" s="55"/>
    </row>
    <row r="134" spans="17:46"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  <c r="AJ134" s="55"/>
      <c r="AK134" s="55"/>
      <c r="AL134" s="55"/>
      <c r="AM134" s="55"/>
      <c r="AN134" s="55"/>
      <c r="AO134" s="55"/>
      <c r="AP134" s="55"/>
      <c r="AQ134" s="55"/>
      <c r="AR134" s="55"/>
      <c r="AS134" s="55"/>
      <c r="AT134" s="55"/>
    </row>
    <row r="135" spans="17:46"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  <c r="AJ135" s="55"/>
      <c r="AK135" s="55"/>
      <c r="AL135" s="55"/>
      <c r="AM135" s="55"/>
      <c r="AN135" s="55"/>
      <c r="AO135" s="55"/>
      <c r="AP135" s="55"/>
      <c r="AQ135" s="55"/>
      <c r="AR135" s="55"/>
      <c r="AS135" s="55"/>
      <c r="AT135" s="55"/>
    </row>
    <row r="136" spans="17:46"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5"/>
      <c r="AS136" s="55"/>
      <c r="AT136" s="55"/>
    </row>
    <row r="137" spans="17:46"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  <c r="AE137" s="55"/>
      <c r="AF137" s="55"/>
      <c r="AG137" s="55"/>
      <c r="AH137" s="55"/>
      <c r="AI137" s="55"/>
      <c r="AJ137" s="55"/>
      <c r="AK137" s="55"/>
      <c r="AL137" s="55"/>
      <c r="AM137" s="55"/>
      <c r="AN137" s="55"/>
      <c r="AO137" s="55"/>
      <c r="AP137" s="55"/>
      <c r="AQ137" s="55"/>
      <c r="AR137" s="55"/>
      <c r="AS137" s="55"/>
      <c r="AT137" s="55"/>
    </row>
    <row r="138" spans="17:46"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55"/>
      <c r="AL138" s="55"/>
      <c r="AM138" s="55"/>
      <c r="AN138" s="55"/>
      <c r="AO138" s="55"/>
      <c r="AP138" s="55"/>
      <c r="AQ138" s="55"/>
      <c r="AR138" s="55"/>
      <c r="AS138" s="55"/>
      <c r="AT138" s="55"/>
    </row>
    <row r="139" spans="17:46"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55"/>
      <c r="AS139" s="55"/>
      <c r="AT139" s="55"/>
    </row>
    <row r="140" spans="17:46"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  <c r="AE140" s="55"/>
      <c r="AF140" s="55"/>
      <c r="AG140" s="55"/>
      <c r="AH140" s="55"/>
      <c r="AI140" s="55"/>
      <c r="AJ140" s="55"/>
      <c r="AK140" s="55"/>
      <c r="AL140" s="55"/>
      <c r="AM140" s="55"/>
      <c r="AN140" s="55"/>
      <c r="AO140" s="55"/>
      <c r="AP140" s="55"/>
      <c r="AQ140" s="55"/>
      <c r="AR140" s="55"/>
      <c r="AS140" s="55"/>
      <c r="AT140" s="55"/>
    </row>
    <row r="141" spans="17:46"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  <c r="AS141" s="55"/>
      <c r="AT141" s="55"/>
    </row>
    <row r="142" spans="17:46"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  <c r="AI142" s="55"/>
      <c r="AJ142" s="55"/>
      <c r="AK142" s="55"/>
      <c r="AL142" s="55"/>
      <c r="AM142" s="55"/>
      <c r="AN142" s="55"/>
      <c r="AO142" s="55"/>
      <c r="AP142" s="55"/>
      <c r="AQ142" s="55"/>
      <c r="AR142" s="55"/>
      <c r="AS142" s="55"/>
      <c r="AT142" s="55"/>
    </row>
    <row r="143" spans="17:46"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55"/>
      <c r="AS143" s="55"/>
      <c r="AT143" s="55"/>
    </row>
    <row r="144" spans="17:46"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  <c r="AF144" s="55"/>
      <c r="AG144" s="55"/>
      <c r="AH144" s="55"/>
      <c r="AI144" s="55"/>
      <c r="AJ144" s="55"/>
      <c r="AK144" s="55"/>
      <c r="AL144" s="55"/>
      <c r="AM144" s="55"/>
      <c r="AN144" s="55"/>
      <c r="AO144" s="55"/>
      <c r="AP144" s="55"/>
      <c r="AQ144" s="55"/>
      <c r="AR144" s="55"/>
      <c r="AS144" s="55"/>
      <c r="AT144" s="55"/>
    </row>
    <row r="145" spans="1:46"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</row>
    <row r="146" spans="1:46"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</row>
    <row r="147" spans="1:46"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</row>
    <row r="148" spans="1:46"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</row>
    <row r="149" spans="1:46"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</row>
    <row r="150" spans="1:46"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65"/>
      <c r="AS150" s="65"/>
      <c r="AT150" s="65"/>
    </row>
    <row r="151" spans="1:46">
      <c r="A151" s="43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  <c r="AE151" s="55"/>
      <c r="AF151" s="55"/>
      <c r="AG151" s="55"/>
      <c r="AH151" s="55"/>
      <c r="AI151" s="55"/>
      <c r="AJ151" s="55"/>
      <c r="AK151" s="55"/>
      <c r="AL151" s="55"/>
      <c r="AM151" s="55"/>
      <c r="AN151" s="55"/>
      <c r="AO151" s="55"/>
      <c r="AP151" s="55"/>
      <c r="AQ151" s="55"/>
      <c r="AR151" s="55"/>
      <c r="AS151" s="55"/>
      <c r="AT151" s="55"/>
    </row>
  </sheetData>
  <pageMargins left="0.7" right="0.7" top="0.75" bottom="0.75" header="0.3" footer="0.3"/>
  <pageSetup scale="4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X73"/>
  <sheetViews>
    <sheetView view="pageBreakPreview" zoomScaleNormal="77" zoomScaleSheetLayoutView="100" workbookViewId="0">
      <pane xSplit="1" ySplit="7" topLeftCell="BE11" activePane="bottomRight" state="frozen"/>
      <selection pane="topRight" activeCell="B1" sqref="B1"/>
      <selection pane="bottomLeft" activeCell="A8" sqref="A8"/>
      <selection pane="bottomRight" activeCell="BL26" sqref="BL26"/>
    </sheetView>
  </sheetViews>
  <sheetFormatPr baseColWidth="10" defaultColWidth="11.42578125" defaultRowHeight="14.25"/>
  <cols>
    <col min="1" max="1" width="15.85546875" style="12" bestFit="1" customWidth="1"/>
    <col min="2" max="6" width="15.42578125" style="12" bestFit="1" customWidth="1"/>
    <col min="7" max="7" width="17.7109375" style="12" bestFit="1" customWidth="1"/>
    <col min="8" max="8" width="15.42578125" style="12" bestFit="1" customWidth="1"/>
    <col min="9" max="12" width="15" style="12" customWidth="1"/>
    <col min="13" max="35" width="13.7109375" style="12" customWidth="1"/>
    <col min="36" max="36" width="4.85546875" style="12" customWidth="1"/>
    <col min="37" max="48" width="13.7109375" style="12" customWidth="1"/>
    <col min="49" max="62" width="11.42578125" style="12"/>
    <col min="63" max="63" width="5.7109375" style="12" customWidth="1"/>
    <col min="64" max="16384" width="11.42578125" style="12"/>
  </cols>
  <sheetData>
    <row r="1" spans="1:76">
      <c r="A1" s="12" t="s">
        <v>63</v>
      </c>
    </row>
    <row r="2" spans="1:76">
      <c r="A2" s="43" t="s">
        <v>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</row>
    <row r="3" spans="1:76" ht="15">
      <c r="A3" s="71" t="s">
        <v>3</v>
      </c>
      <c r="B3" s="280" t="s">
        <v>64</v>
      </c>
      <c r="D3" s="71"/>
      <c r="E3" s="71"/>
      <c r="F3" s="71"/>
      <c r="G3" s="71"/>
      <c r="H3" s="71"/>
    </row>
    <row r="4" spans="1:76" ht="15" customHeight="1">
      <c r="A4" s="12" t="s">
        <v>5</v>
      </c>
      <c r="B4" s="56"/>
    </row>
    <row r="5" spans="1:76">
      <c r="A5" s="12">
        <v>100</v>
      </c>
    </row>
    <row r="6" spans="1:76" ht="15">
      <c r="A6" s="57"/>
      <c r="B6" s="12" t="s">
        <v>2</v>
      </c>
      <c r="M6" s="12" t="s">
        <v>3</v>
      </c>
      <c r="X6" s="12" t="s">
        <v>45</v>
      </c>
      <c r="AI6" s="51"/>
      <c r="AJ6" s="283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Y6" s="51"/>
    </row>
    <row r="7" spans="1:76">
      <c r="B7" s="51" t="s">
        <v>65</v>
      </c>
      <c r="C7" s="51" t="s">
        <v>66</v>
      </c>
      <c r="D7" s="51" t="s">
        <v>67</v>
      </c>
      <c r="E7" s="51" t="s">
        <v>68</v>
      </c>
      <c r="F7" s="51" t="s">
        <v>69</v>
      </c>
      <c r="G7" s="51" t="s">
        <v>70</v>
      </c>
      <c r="H7" s="51" t="s">
        <v>71</v>
      </c>
      <c r="I7" s="51" t="s">
        <v>72</v>
      </c>
      <c r="J7" s="51" t="s">
        <v>73</v>
      </c>
      <c r="K7" s="51" t="s">
        <v>74</v>
      </c>
      <c r="L7" s="51" t="s">
        <v>60</v>
      </c>
      <c r="M7" s="51" t="s">
        <v>65</v>
      </c>
      <c r="N7" s="51" t="s">
        <v>66</v>
      </c>
      <c r="O7" s="51" t="s">
        <v>67</v>
      </c>
      <c r="P7" s="51" t="s">
        <v>68</v>
      </c>
      <c r="Q7" s="51" t="s">
        <v>69</v>
      </c>
      <c r="R7" s="51" t="s">
        <v>70</v>
      </c>
      <c r="S7" s="51" t="s">
        <v>71</v>
      </c>
      <c r="T7" s="51" t="s">
        <v>72</v>
      </c>
      <c r="U7" s="51" t="s">
        <v>73</v>
      </c>
      <c r="V7" s="51" t="s">
        <v>74</v>
      </c>
      <c r="W7" s="51" t="s">
        <v>60</v>
      </c>
      <c r="X7" s="51" t="s">
        <v>65</v>
      </c>
      <c r="Y7" s="51" t="s">
        <v>66</v>
      </c>
      <c r="Z7" s="51" t="s">
        <v>67</v>
      </c>
      <c r="AA7" s="51" t="s">
        <v>68</v>
      </c>
      <c r="AB7" s="51" t="s">
        <v>69</v>
      </c>
      <c r="AC7" s="51" t="s">
        <v>70</v>
      </c>
      <c r="AD7" s="51" t="s">
        <v>71</v>
      </c>
      <c r="AE7" s="51" t="s">
        <v>72</v>
      </c>
      <c r="AF7" s="51" t="s">
        <v>73</v>
      </c>
      <c r="AG7" s="51" t="s">
        <v>74</v>
      </c>
      <c r="AH7" s="51" t="s">
        <v>60</v>
      </c>
      <c r="AI7" s="59"/>
      <c r="AJ7" s="59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</row>
    <row r="8" spans="1:76" s="14" customFormat="1" ht="15">
      <c r="A8" s="58">
        <v>39539</v>
      </c>
      <c r="B8" s="74">
        <v>71.428571428571431</v>
      </c>
      <c r="C8" s="74">
        <v>42.857142857142854</v>
      </c>
      <c r="D8" s="74">
        <v>57.142857142857139</v>
      </c>
      <c r="E8" s="74">
        <v>71.428571428571431</v>
      </c>
      <c r="F8" s="74">
        <v>-71.428571428571431</v>
      </c>
      <c r="G8" s="74">
        <v>71.428571428571431</v>
      </c>
      <c r="H8" s="74">
        <v>-42.857142857142854</v>
      </c>
      <c r="I8" s="74">
        <v>42.857142857142854</v>
      </c>
      <c r="J8" s="74">
        <v>-28.571428571428569</v>
      </c>
      <c r="K8" s="74">
        <v>14.285714285714285</v>
      </c>
      <c r="L8" s="74">
        <v>-14.285714285714285</v>
      </c>
      <c r="M8" s="74">
        <v>93.75</v>
      </c>
      <c r="N8" s="74">
        <v>81.25</v>
      </c>
      <c r="O8" s="74">
        <v>75</v>
      </c>
      <c r="P8" s="74">
        <v>31.25</v>
      </c>
      <c r="Q8" s="74">
        <v>-6.25</v>
      </c>
      <c r="R8" s="74">
        <v>43.75</v>
      </c>
      <c r="S8" s="74">
        <v>-12.5</v>
      </c>
      <c r="T8" s="74">
        <v>56.25</v>
      </c>
      <c r="U8" s="74">
        <v>-31.25</v>
      </c>
      <c r="V8" s="74">
        <v>18.75</v>
      </c>
      <c r="W8" s="74">
        <v>-6.25</v>
      </c>
      <c r="X8" s="74">
        <v>50</v>
      </c>
      <c r="Y8" s="74">
        <v>25</v>
      </c>
      <c r="Z8" s="74">
        <v>50</v>
      </c>
      <c r="AA8" s="74">
        <v>50</v>
      </c>
      <c r="AB8" s="74">
        <v>-25</v>
      </c>
      <c r="AC8" s="74">
        <v>-75</v>
      </c>
      <c r="AD8" s="74">
        <v>-50</v>
      </c>
      <c r="AE8" s="74">
        <v>-50</v>
      </c>
      <c r="AF8" s="74">
        <v>-50</v>
      </c>
      <c r="AG8" s="74">
        <v>0</v>
      </c>
      <c r="AH8" s="74">
        <v>-25</v>
      </c>
      <c r="AI8" s="60"/>
      <c r="AJ8" s="60"/>
      <c r="AK8" s="202" t="s">
        <v>75</v>
      </c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01"/>
      <c r="BJ8" s="201"/>
      <c r="BK8" s="201"/>
      <c r="BL8" s="201"/>
      <c r="BW8" s="12"/>
      <c r="BX8" s="12"/>
    </row>
    <row r="9" spans="1:76" ht="15">
      <c r="A9" s="43">
        <v>39630</v>
      </c>
      <c r="B9" s="75">
        <v>46.666666666666664</v>
      </c>
      <c r="C9" s="75">
        <v>46.666666666666664</v>
      </c>
      <c r="D9" s="75">
        <v>60</v>
      </c>
      <c r="E9" s="75">
        <v>13.333333333333334</v>
      </c>
      <c r="F9" s="75">
        <v>-6.666666666666667</v>
      </c>
      <c r="G9" s="75">
        <v>73.333333333333329</v>
      </c>
      <c r="H9" s="75">
        <v>-20</v>
      </c>
      <c r="I9" s="75">
        <v>46.666666666666664</v>
      </c>
      <c r="J9" s="75">
        <v>13.333333333333334</v>
      </c>
      <c r="K9" s="75">
        <v>26.666666666666668</v>
      </c>
      <c r="L9" s="75">
        <v>-6.666666666666667</v>
      </c>
      <c r="M9" s="75">
        <v>63.157894736842103</v>
      </c>
      <c r="N9" s="75">
        <v>57.894736842105267</v>
      </c>
      <c r="O9" s="75">
        <v>52.631578947368418</v>
      </c>
      <c r="P9" s="75">
        <v>31.578947368421051</v>
      </c>
      <c r="Q9" s="75">
        <v>5.2631578947368416</v>
      </c>
      <c r="R9" s="75">
        <v>68.421052631578945</v>
      </c>
      <c r="S9" s="75">
        <v>-42.105263157894733</v>
      </c>
      <c r="T9" s="75">
        <v>15.789473684210526</v>
      </c>
      <c r="U9" s="75">
        <v>-15.789473684210526</v>
      </c>
      <c r="V9" s="75">
        <v>5.2631578947368416</v>
      </c>
      <c r="W9" s="75">
        <v>-5.2631578947368416</v>
      </c>
      <c r="X9" s="75">
        <v>40</v>
      </c>
      <c r="Y9" s="75">
        <v>60</v>
      </c>
      <c r="Z9" s="75">
        <v>80</v>
      </c>
      <c r="AA9" s="75">
        <v>20</v>
      </c>
      <c r="AB9" s="75">
        <v>-20</v>
      </c>
      <c r="AC9" s="75">
        <v>-20</v>
      </c>
      <c r="AD9" s="75">
        <v>-20</v>
      </c>
      <c r="AE9" s="75">
        <v>-40</v>
      </c>
      <c r="AF9" s="75">
        <v>20</v>
      </c>
      <c r="AG9" s="75">
        <v>100</v>
      </c>
      <c r="AH9" s="75">
        <v>0</v>
      </c>
      <c r="AI9" s="60"/>
      <c r="AJ9" s="60"/>
      <c r="AK9" s="202" t="s">
        <v>76</v>
      </c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01"/>
      <c r="BJ9" s="201"/>
      <c r="BK9" s="201"/>
      <c r="BL9" s="201"/>
    </row>
    <row r="10" spans="1:76" ht="15">
      <c r="A10" s="43">
        <v>39722</v>
      </c>
      <c r="B10" s="75">
        <v>76.470588235294116</v>
      </c>
      <c r="C10" s="75">
        <v>88.235294117647058</v>
      </c>
      <c r="D10" s="75">
        <v>58.82352941176471</v>
      </c>
      <c r="E10" s="75">
        <v>5.8823529411764701</v>
      </c>
      <c r="F10" s="75">
        <v>-41.17647058823529</v>
      </c>
      <c r="G10" s="75">
        <v>82.35294117647058</v>
      </c>
      <c r="H10" s="75">
        <v>-17.647058823529413</v>
      </c>
      <c r="I10" s="75">
        <v>52.941176470588239</v>
      </c>
      <c r="J10" s="75">
        <v>-17.647058823529413</v>
      </c>
      <c r="K10" s="75">
        <v>29.411764705882355</v>
      </c>
      <c r="L10" s="75">
        <v>5.8823529411764701</v>
      </c>
      <c r="M10" s="75">
        <v>66.666666666666657</v>
      </c>
      <c r="N10" s="75">
        <v>47.619047619047613</v>
      </c>
      <c r="O10" s="75">
        <v>42.857142857142854</v>
      </c>
      <c r="P10" s="75">
        <v>-4.7619047619047619</v>
      </c>
      <c r="Q10" s="75">
        <v>-14.285714285714285</v>
      </c>
      <c r="R10" s="75">
        <v>61.904761904761905</v>
      </c>
      <c r="S10" s="75">
        <v>-14.285714285714285</v>
      </c>
      <c r="T10" s="75">
        <v>14.285714285714285</v>
      </c>
      <c r="U10" s="75">
        <v>-14.285714285714285</v>
      </c>
      <c r="V10" s="75">
        <v>0</v>
      </c>
      <c r="W10" s="75">
        <v>0</v>
      </c>
      <c r="X10" s="75">
        <v>42.857142857142854</v>
      </c>
      <c r="Y10" s="75">
        <v>28.571428571428569</v>
      </c>
      <c r="Z10" s="75">
        <v>71.428571428571431</v>
      </c>
      <c r="AA10" s="75">
        <v>0</v>
      </c>
      <c r="AB10" s="75">
        <v>-28.571428571428569</v>
      </c>
      <c r="AC10" s="75">
        <v>14.285714285714285</v>
      </c>
      <c r="AD10" s="75">
        <v>-14.285714285714285</v>
      </c>
      <c r="AE10" s="75">
        <v>71.428571428571431</v>
      </c>
      <c r="AF10" s="75">
        <v>14.285714285714285</v>
      </c>
      <c r="AG10" s="75">
        <v>57.142857142857139</v>
      </c>
      <c r="AH10" s="75">
        <v>-14.285714285714285</v>
      </c>
      <c r="AI10" s="60"/>
      <c r="AJ10" s="60"/>
      <c r="AK10" s="202" t="s">
        <v>27</v>
      </c>
      <c r="AL10" s="203"/>
      <c r="AM10" s="203"/>
      <c r="AN10" s="203"/>
      <c r="AO10" s="203"/>
      <c r="AP10" s="203"/>
      <c r="AQ10" s="203"/>
      <c r="AR10" s="203"/>
      <c r="AS10" s="202" t="s">
        <v>28</v>
      </c>
      <c r="AT10" s="203"/>
      <c r="AU10" s="203"/>
      <c r="AV10" s="203"/>
      <c r="AW10" s="2"/>
      <c r="AX10" s="2"/>
      <c r="AY10" s="2"/>
      <c r="AZ10" s="2"/>
      <c r="BA10" s="2"/>
      <c r="BB10" s="2" t="s">
        <v>29</v>
      </c>
      <c r="BC10" s="2"/>
      <c r="BD10" s="2"/>
      <c r="BE10" s="2"/>
      <c r="BF10" s="2"/>
      <c r="BG10" s="2"/>
      <c r="BH10" s="2"/>
      <c r="BI10" s="2"/>
      <c r="BJ10" s="2"/>
      <c r="BK10" s="2"/>
      <c r="BL10" s="2"/>
    </row>
    <row r="11" spans="1:76" ht="15">
      <c r="A11" s="43">
        <v>39783</v>
      </c>
      <c r="B11" s="75">
        <v>57.142857142857139</v>
      </c>
      <c r="C11" s="75">
        <v>50</v>
      </c>
      <c r="D11" s="75">
        <v>57.142857142857139</v>
      </c>
      <c r="E11" s="75">
        <v>0</v>
      </c>
      <c r="F11" s="75">
        <v>-28.571428571428569</v>
      </c>
      <c r="G11" s="75">
        <v>64.285714285714292</v>
      </c>
      <c r="H11" s="75">
        <v>-7.1428571428571423</v>
      </c>
      <c r="I11" s="75">
        <v>7.1428571428571423</v>
      </c>
      <c r="J11" s="75">
        <v>-21.428571428571427</v>
      </c>
      <c r="K11" s="75">
        <v>0</v>
      </c>
      <c r="L11" s="75">
        <v>0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60"/>
      <c r="AJ11" s="60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</row>
    <row r="12" spans="1:76" ht="15">
      <c r="A12" s="43">
        <v>39873</v>
      </c>
      <c r="B12" s="75">
        <v>55.555555555555557</v>
      </c>
      <c r="C12" s="75">
        <v>50</v>
      </c>
      <c r="D12" s="75">
        <v>44.444444444444443</v>
      </c>
      <c r="E12" s="75">
        <v>-27.777777777777779</v>
      </c>
      <c r="F12" s="75">
        <v>-27.777777777777779</v>
      </c>
      <c r="G12" s="75">
        <v>38.888888888888893</v>
      </c>
      <c r="H12" s="75">
        <v>-5.5555555555555554</v>
      </c>
      <c r="I12" s="75">
        <v>-5.5555555555555554</v>
      </c>
      <c r="J12" s="75">
        <v>-11.111111111111111</v>
      </c>
      <c r="K12" s="75">
        <v>-22.222222222222221</v>
      </c>
      <c r="L12" s="75">
        <v>-5.5555555555555554</v>
      </c>
      <c r="M12" s="75">
        <v>60</v>
      </c>
      <c r="N12" s="75">
        <v>65</v>
      </c>
      <c r="O12" s="75">
        <v>30</v>
      </c>
      <c r="P12" s="75">
        <v>-30</v>
      </c>
      <c r="Q12" s="75">
        <v>-25</v>
      </c>
      <c r="R12" s="75">
        <v>30</v>
      </c>
      <c r="S12" s="75">
        <v>-30</v>
      </c>
      <c r="T12" s="75">
        <v>-30</v>
      </c>
      <c r="U12" s="75">
        <v>-40</v>
      </c>
      <c r="V12" s="75">
        <v>0</v>
      </c>
      <c r="W12" s="75">
        <v>0</v>
      </c>
      <c r="X12" s="75">
        <v>57.142857142857139</v>
      </c>
      <c r="Y12" s="75">
        <v>57.142857142857139</v>
      </c>
      <c r="Z12" s="75">
        <v>42.857142857142854</v>
      </c>
      <c r="AA12" s="75">
        <v>-14.285714285714285</v>
      </c>
      <c r="AB12" s="75">
        <v>-42.857142857142854</v>
      </c>
      <c r="AC12" s="75">
        <v>14.285714285714285</v>
      </c>
      <c r="AD12" s="75">
        <v>0</v>
      </c>
      <c r="AE12" s="75">
        <v>14.285714285714285</v>
      </c>
      <c r="AF12" s="75">
        <v>-14.285714285714285</v>
      </c>
      <c r="AG12" s="75">
        <v>42.857142857142854</v>
      </c>
      <c r="AH12" s="75">
        <v>0</v>
      </c>
      <c r="AI12" s="60"/>
      <c r="AJ12" s="60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</row>
    <row r="13" spans="1:76" ht="15">
      <c r="A13" s="43">
        <v>39965</v>
      </c>
      <c r="B13" s="75">
        <v>63.157894736842103</v>
      </c>
      <c r="C13" s="75">
        <v>63.157894736842103</v>
      </c>
      <c r="D13" s="75">
        <v>36.84210526315789</v>
      </c>
      <c r="E13" s="75">
        <v>10.526315789473683</v>
      </c>
      <c r="F13" s="75">
        <v>-31.578947368421051</v>
      </c>
      <c r="G13" s="75">
        <v>52.631578947368418</v>
      </c>
      <c r="H13" s="75">
        <v>21.052631578947366</v>
      </c>
      <c r="I13" s="75">
        <v>21.052631578947366</v>
      </c>
      <c r="J13" s="75">
        <v>-10.526315789473683</v>
      </c>
      <c r="K13" s="75">
        <v>-5.2631578947368416</v>
      </c>
      <c r="L13" s="75">
        <v>5.2631578947368416</v>
      </c>
      <c r="M13" s="75">
        <v>59.090909090909093</v>
      </c>
      <c r="N13" s="75">
        <v>68.181818181818173</v>
      </c>
      <c r="O13" s="75">
        <v>45.454545454545453</v>
      </c>
      <c r="P13" s="75">
        <v>-9.0909090909090917</v>
      </c>
      <c r="Q13" s="75">
        <v>-40.909090909090914</v>
      </c>
      <c r="R13" s="75">
        <v>45.454545454545453</v>
      </c>
      <c r="S13" s="75">
        <v>-59.090909090909093</v>
      </c>
      <c r="T13" s="75">
        <v>-31.818181818181817</v>
      </c>
      <c r="U13" s="75">
        <v>-18.181818181818183</v>
      </c>
      <c r="V13" s="75">
        <v>9.0909090909090917</v>
      </c>
      <c r="W13" s="75">
        <v>0</v>
      </c>
      <c r="X13" s="75">
        <v>28.571428571428569</v>
      </c>
      <c r="Y13" s="75">
        <v>14.285714285714285</v>
      </c>
      <c r="Z13" s="75">
        <v>0</v>
      </c>
      <c r="AA13" s="75">
        <v>-71.428571428571431</v>
      </c>
      <c r="AB13" s="75">
        <v>-57.142857142857139</v>
      </c>
      <c r="AC13" s="75">
        <v>0</v>
      </c>
      <c r="AD13" s="75">
        <v>-71.428571428571431</v>
      </c>
      <c r="AE13" s="75">
        <v>-42.857142857142854</v>
      </c>
      <c r="AF13" s="75">
        <v>-28.571428571428569</v>
      </c>
      <c r="AG13" s="75">
        <v>28.571428571428569</v>
      </c>
      <c r="AH13" s="75">
        <v>0</v>
      </c>
      <c r="AI13" s="60"/>
      <c r="AJ13" s="60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</row>
    <row r="14" spans="1:76" ht="15">
      <c r="A14" s="43">
        <v>40057</v>
      </c>
      <c r="B14" s="75">
        <v>66.666666666666657</v>
      </c>
      <c r="C14" s="75">
        <v>77.777777777777786</v>
      </c>
      <c r="D14" s="75">
        <v>66.666666666666657</v>
      </c>
      <c r="E14" s="75">
        <v>50</v>
      </c>
      <c r="F14" s="75">
        <v>-33.333333333333329</v>
      </c>
      <c r="G14" s="75">
        <v>55.555555555555557</v>
      </c>
      <c r="H14" s="75">
        <v>5.5555555555555554</v>
      </c>
      <c r="I14" s="75">
        <v>16.666666666666664</v>
      </c>
      <c r="J14" s="75">
        <v>5.5555555555555554</v>
      </c>
      <c r="K14" s="75">
        <v>44.444444444444443</v>
      </c>
      <c r="L14" s="75">
        <v>0</v>
      </c>
      <c r="M14" s="75">
        <v>59.090909090909093</v>
      </c>
      <c r="N14" s="75">
        <v>68.181818181818173</v>
      </c>
      <c r="O14" s="75">
        <v>45.454545454545453</v>
      </c>
      <c r="P14" s="75">
        <v>-9.0909090909090917</v>
      </c>
      <c r="Q14" s="75">
        <v>-40.909090909090914</v>
      </c>
      <c r="R14" s="75">
        <v>45.454545454545453</v>
      </c>
      <c r="S14" s="75">
        <v>-59.090909090909093</v>
      </c>
      <c r="T14" s="75">
        <v>-31.818181818181817</v>
      </c>
      <c r="U14" s="75">
        <v>-18.181818181818183</v>
      </c>
      <c r="V14" s="75">
        <v>9.0909090909090917</v>
      </c>
      <c r="W14" s="75">
        <v>0</v>
      </c>
      <c r="X14" s="75">
        <v>33.333333333333329</v>
      </c>
      <c r="Y14" s="75">
        <v>33.3333333333333</v>
      </c>
      <c r="Z14" s="75">
        <v>33.333333333333329</v>
      </c>
      <c r="AA14" s="75">
        <v>-50</v>
      </c>
      <c r="AB14" s="75">
        <v>-50</v>
      </c>
      <c r="AC14" s="75">
        <v>16.666666666666664</v>
      </c>
      <c r="AD14" s="75">
        <v>-83.333333333333343</v>
      </c>
      <c r="AE14" s="75">
        <v>-33.333333333333329</v>
      </c>
      <c r="AF14" s="75">
        <v>-16.666666666666664</v>
      </c>
      <c r="AG14" s="75">
        <v>50</v>
      </c>
      <c r="AH14" s="75">
        <v>0</v>
      </c>
      <c r="AI14" s="60"/>
      <c r="AJ14" s="60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</row>
    <row r="15" spans="1:76" ht="15">
      <c r="A15" s="43">
        <v>40148</v>
      </c>
      <c r="B15" s="75">
        <v>47.058823529411761</v>
      </c>
      <c r="C15" s="75">
        <v>58.82352941176471</v>
      </c>
      <c r="D15" s="75">
        <v>41.17647058823529</v>
      </c>
      <c r="E15" s="75">
        <v>29.411764705882355</v>
      </c>
      <c r="F15" s="75">
        <v>-52.941176470588239</v>
      </c>
      <c r="G15" s="75">
        <v>41.17647058823529</v>
      </c>
      <c r="H15" s="75">
        <v>0</v>
      </c>
      <c r="I15" s="75">
        <v>17.647058823529413</v>
      </c>
      <c r="J15" s="75">
        <v>35.294117647058826</v>
      </c>
      <c r="K15" s="75">
        <v>29.411764705882355</v>
      </c>
      <c r="L15" s="75">
        <v>-5.8823529411764701</v>
      </c>
      <c r="M15" s="75">
        <v>36.363636363636367</v>
      </c>
      <c r="N15" s="75">
        <v>50</v>
      </c>
      <c r="O15" s="75">
        <v>13.636363636363635</v>
      </c>
      <c r="P15" s="75">
        <v>0</v>
      </c>
      <c r="Q15" s="75">
        <v>-54.54545454545454</v>
      </c>
      <c r="R15" s="75">
        <v>36.363636363636367</v>
      </c>
      <c r="S15" s="75">
        <v>-50</v>
      </c>
      <c r="T15" s="75">
        <v>0</v>
      </c>
      <c r="U15" s="75">
        <v>-22.727272727272727</v>
      </c>
      <c r="V15" s="75">
        <v>9.0909090909090917</v>
      </c>
      <c r="W15" s="75">
        <v>0</v>
      </c>
      <c r="X15" s="75">
        <v>14.285714285714285</v>
      </c>
      <c r="Y15" s="75">
        <v>14.285714285714285</v>
      </c>
      <c r="Z15" s="75">
        <v>42.857142857142854</v>
      </c>
      <c r="AA15" s="75">
        <v>-14.285714285714285</v>
      </c>
      <c r="AB15" s="75">
        <v>-42.857142857142854</v>
      </c>
      <c r="AC15" s="75">
        <v>0</v>
      </c>
      <c r="AD15" s="75">
        <v>-85.714285714285708</v>
      </c>
      <c r="AE15" s="75">
        <v>-42.857142857142854</v>
      </c>
      <c r="AF15" s="75">
        <v>-28.571428571428569</v>
      </c>
      <c r="AG15" s="75">
        <v>-28.571428571428569</v>
      </c>
      <c r="AH15" s="75">
        <v>-14.285714285714285</v>
      </c>
      <c r="AI15" s="60"/>
      <c r="AJ15" s="60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</row>
    <row r="16" spans="1:76" ht="15">
      <c r="A16" s="43">
        <v>40238</v>
      </c>
      <c r="B16" s="75">
        <v>72.222222222222214</v>
      </c>
      <c r="C16" s="75">
        <v>55.555555555555557</v>
      </c>
      <c r="D16" s="75">
        <v>50</v>
      </c>
      <c r="E16" s="75">
        <v>33.333333333333329</v>
      </c>
      <c r="F16" s="75">
        <v>-55.555555555555557</v>
      </c>
      <c r="G16" s="75">
        <v>72.222222222222214</v>
      </c>
      <c r="H16" s="75">
        <v>-5.5555555555555554</v>
      </c>
      <c r="I16" s="75">
        <v>33.333333333333329</v>
      </c>
      <c r="J16" s="75">
        <v>16.666666666666664</v>
      </c>
      <c r="K16" s="75">
        <v>33.333333333333329</v>
      </c>
      <c r="L16" s="75">
        <v>0</v>
      </c>
      <c r="M16" s="75">
        <v>50</v>
      </c>
      <c r="N16" s="75">
        <v>50</v>
      </c>
      <c r="O16" s="75">
        <v>40.909090909090914</v>
      </c>
      <c r="P16" s="75">
        <v>27.27272727272727</v>
      </c>
      <c r="Q16" s="75">
        <v>-31.818181818181817</v>
      </c>
      <c r="R16" s="75">
        <v>68.181818181818173</v>
      </c>
      <c r="S16" s="75">
        <v>-9.0909090909090917</v>
      </c>
      <c r="T16" s="75">
        <v>22.727272727272727</v>
      </c>
      <c r="U16" s="75">
        <v>-13.636363636363635</v>
      </c>
      <c r="V16" s="75">
        <v>31.818181818181817</v>
      </c>
      <c r="W16" s="75">
        <v>-4.5454545454545459</v>
      </c>
      <c r="X16" s="75">
        <v>0</v>
      </c>
      <c r="Y16" s="75">
        <v>42.857142857142854</v>
      </c>
      <c r="Z16" s="75">
        <v>42.857142857142854</v>
      </c>
      <c r="AA16" s="75">
        <v>0</v>
      </c>
      <c r="AB16" s="75">
        <v>-57.142857142857139</v>
      </c>
      <c r="AC16" s="75">
        <v>14.285714285714285</v>
      </c>
      <c r="AD16" s="75">
        <v>-57.142857142857139</v>
      </c>
      <c r="AE16" s="75">
        <v>-14.285714285714285</v>
      </c>
      <c r="AF16" s="75">
        <v>-28.571428571428569</v>
      </c>
      <c r="AG16" s="75">
        <v>57.142857142857139</v>
      </c>
      <c r="AH16" s="75">
        <v>0</v>
      </c>
      <c r="AI16" s="60"/>
      <c r="AJ16" s="60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</row>
    <row r="17" spans="1:64" ht="15">
      <c r="A17" s="43">
        <v>40330</v>
      </c>
      <c r="B17" s="75">
        <v>88.888888888888886</v>
      </c>
      <c r="C17" s="75">
        <v>100</v>
      </c>
      <c r="D17" s="75">
        <v>66.666666666666657</v>
      </c>
      <c r="E17" s="75">
        <v>66.666666666666657</v>
      </c>
      <c r="F17" s="75">
        <v>-22.222222222222221</v>
      </c>
      <c r="G17" s="75">
        <v>77.777777777777786</v>
      </c>
      <c r="H17" s="75">
        <v>5.5555555555555554</v>
      </c>
      <c r="I17" s="75">
        <v>44.444444444444443</v>
      </c>
      <c r="J17" s="75">
        <v>27.777777777777779</v>
      </c>
      <c r="K17" s="75">
        <v>55.555555555555557</v>
      </c>
      <c r="L17" s="75">
        <v>11.111111111111111</v>
      </c>
      <c r="M17" s="75">
        <v>55.555555555555557</v>
      </c>
      <c r="N17" s="75">
        <v>72.222222222222214</v>
      </c>
      <c r="O17" s="75">
        <v>33.333333333333329</v>
      </c>
      <c r="P17" s="75">
        <v>5.5555555555555554</v>
      </c>
      <c r="Q17" s="75">
        <v>-55.555555555555557</v>
      </c>
      <c r="R17" s="75">
        <v>38.888888888888893</v>
      </c>
      <c r="S17" s="75">
        <v>-38.888888888888893</v>
      </c>
      <c r="T17" s="75">
        <v>-5.5555555555555554</v>
      </c>
      <c r="U17" s="75">
        <v>-16.666666666666664</v>
      </c>
      <c r="V17" s="75">
        <v>27.777777777777779</v>
      </c>
      <c r="W17" s="75">
        <v>-5.5555555555555554</v>
      </c>
      <c r="X17" s="75">
        <v>14.285714285714285</v>
      </c>
      <c r="Y17" s="75">
        <v>14.285714285714285</v>
      </c>
      <c r="Z17" s="75">
        <v>57.142857142857139</v>
      </c>
      <c r="AA17" s="75">
        <v>14.285714285714285</v>
      </c>
      <c r="AB17" s="75">
        <v>-57.142857142857139</v>
      </c>
      <c r="AC17" s="75">
        <v>-28.571428571428569</v>
      </c>
      <c r="AD17" s="75">
        <v>-57.142857142857139</v>
      </c>
      <c r="AE17" s="75">
        <v>-42.857142857142854</v>
      </c>
      <c r="AF17" s="75">
        <v>-14.285714285714285</v>
      </c>
      <c r="AG17" s="75">
        <v>57.142857142857139</v>
      </c>
      <c r="AH17" s="75">
        <v>0</v>
      </c>
      <c r="AI17" s="60"/>
      <c r="AJ17" s="60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</row>
    <row r="18" spans="1:64" ht="15">
      <c r="A18" s="43">
        <v>40422</v>
      </c>
      <c r="B18" s="75">
        <v>84.210526315789465</v>
      </c>
      <c r="C18" s="75">
        <v>78.94736842105263</v>
      </c>
      <c r="D18" s="75">
        <v>78.94736842105263</v>
      </c>
      <c r="E18" s="75">
        <v>63.157894736842103</v>
      </c>
      <c r="F18" s="75">
        <v>-21.052631578947366</v>
      </c>
      <c r="G18" s="75">
        <v>68.421052631578945</v>
      </c>
      <c r="H18" s="75">
        <v>5.2631578947368416</v>
      </c>
      <c r="I18" s="75">
        <v>57.894736842105267</v>
      </c>
      <c r="J18" s="75">
        <v>21.052631578947366</v>
      </c>
      <c r="K18" s="75">
        <v>57.894736842105267</v>
      </c>
      <c r="L18" s="75">
        <v>0</v>
      </c>
      <c r="M18" s="75">
        <v>77.777777777777786</v>
      </c>
      <c r="N18" s="75">
        <v>72.222222222222214</v>
      </c>
      <c r="O18" s="75">
        <v>72.222222222222214</v>
      </c>
      <c r="P18" s="75">
        <v>33.333333333333329</v>
      </c>
      <c r="Q18" s="75">
        <v>-50</v>
      </c>
      <c r="R18" s="75">
        <v>50</v>
      </c>
      <c r="S18" s="75">
        <v>-33.333333333333329</v>
      </c>
      <c r="T18" s="75">
        <v>11.111111111111111</v>
      </c>
      <c r="U18" s="75">
        <v>-16.666666666666664</v>
      </c>
      <c r="V18" s="75">
        <v>44.444444444444443</v>
      </c>
      <c r="W18" s="75">
        <v>5.5555555555555554</v>
      </c>
      <c r="X18" s="75">
        <v>57.142857142857139</v>
      </c>
      <c r="Y18" s="75">
        <v>42.857142857142854</v>
      </c>
      <c r="Z18" s="75">
        <v>42.857142857142854</v>
      </c>
      <c r="AA18" s="75">
        <v>0</v>
      </c>
      <c r="AB18" s="75">
        <v>-57.142857142857139</v>
      </c>
      <c r="AC18" s="75">
        <v>-14.285714285714285</v>
      </c>
      <c r="AD18" s="75">
        <v>-57.142857142857139</v>
      </c>
      <c r="AE18" s="75">
        <v>-42.857142857142854</v>
      </c>
      <c r="AF18" s="75">
        <v>14.285714285714285</v>
      </c>
      <c r="AG18" s="75">
        <v>57.142857142857139</v>
      </c>
      <c r="AH18" s="75">
        <v>0</v>
      </c>
      <c r="AI18" s="60"/>
      <c r="AJ18" s="60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</row>
    <row r="19" spans="1:64" ht="15">
      <c r="A19" s="43">
        <v>40513</v>
      </c>
      <c r="B19" s="75">
        <v>64.705882352941174</v>
      </c>
      <c r="C19" s="75">
        <v>82.35294117647058</v>
      </c>
      <c r="D19" s="75">
        <v>88.235294117647058</v>
      </c>
      <c r="E19" s="75">
        <v>64.705882352941174</v>
      </c>
      <c r="F19" s="75">
        <v>-52.941176470588239</v>
      </c>
      <c r="G19" s="75">
        <v>58.82352941176471</v>
      </c>
      <c r="H19" s="75">
        <v>-11.76470588235294</v>
      </c>
      <c r="I19" s="75">
        <v>35.294117647058826</v>
      </c>
      <c r="J19" s="75">
        <v>23.52941176470588</v>
      </c>
      <c r="K19" s="75">
        <v>88.235294117647058</v>
      </c>
      <c r="L19" s="75">
        <v>5.8823529411764701</v>
      </c>
      <c r="M19" s="75">
        <v>83.333333333333343</v>
      </c>
      <c r="N19" s="75">
        <v>88.888888888888886</v>
      </c>
      <c r="O19" s="75">
        <v>72.222222222222214</v>
      </c>
      <c r="P19" s="75">
        <v>50</v>
      </c>
      <c r="Q19" s="75">
        <v>-61.111111111111114</v>
      </c>
      <c r="R19" s="75">
        <v>50</v>
      </c>
      <c r="S19" s="75">
        <v>-50</v>
      </c>
      <c r="T19" s="75">
        <v>5.5555555555555554</v>
      </c>
      <c r="U19" s="75">
        <v>-16.666666666666664</v>
      </c>
      <c r="V19" s="75">
        <v>66.666666666666657</v>
      </c>
      <c r="W19" s="75">
        <v>5.5555555555555554</v>
      </c>
      <c r="X19" s="75">
        <v>33.333333333333329</v>
      </c>
      <c r="Y19" s="75">
        <v>66.666666666666657</v>
      </c>
      <c r="Z19" s="75">
        <v>83.333333333333343</v>
      </c>
      <c r="AA19" s="75">
        <v>33.333333333333329</v>
      </c>
      <c r="AB19" s="75">
        <v>0</v>
      </c>
      <c r="AC19" s="75">
        <v>83.333333333333343</v>
      </c>
      <c r="AD19" s="75">
        <v>-33.333333333333329</v>
      </c>
      <c r="AE19" s="75">
        <v>16.666666666666664</v>
      </c>
      <c r="AF19" s="75">
        <v>16.666666666666664</v>
      </c>
      <c r="AG19" s="75">
        <v>100</v>
      </c>
      <c r="AH19" s="75">
        <v>0</v>
      </c>
      <c r="AI19" s="60"/>
      <c r="AJ19" s="60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</row>
    <row r="20" spans="1:64" ht="15">
      <c r="A20" s="43">
        <v>40603</v>
      </c>
      <c r="B20" s="75">
        <v>78.94736842105263</v>
      </c>
      <c r="C20" s="75">
        <v>78.94736842105263</v>
      </c>
      <c r="D20" s="75">
        <v>63.157894736842103</v>
      </c>
      <c r="E20" s="75">
        <v>78.94736842105263</v>
      </c>
      <c r="F20" s="75">
        <v>-5.2631578947368416</v>
      </c>
      <c r="G20" s="75">
        <v>57.894736842105267</v>
      </c>
      <c r="H20" s="75">
        <v>21.052631578947366</v>
      </c>
      <c r="I20" s="75">
        <v>57.894736842105267</v>
      </c>
      <c r="J20" s="75">
        <v>15.789473684210526</v>
      </c>
      <c r="K20" s="75">
        <v>57.894736842105267</v>
      </c>
      <c r="L20" s="75">
        <v>10.526315789473683</v>
      </c>
      <c r="M20" s="75">
        <v>93.75</v>
      </c>
      <c r="N20" s="75">
        <v>81.25</v>
      </c>
      <c r="O20" s="75">
        <v>62.5</v>
      </c>
      <c r="P20" s="75">
        <v>43.75</v>
      </c>
      <c r="Q20" s="75">
        <v>-68.75</v>
      </c>
      <c r="R20" s="75">
        <v>37.5</v>
      </c>
      <c r="S20" s="75">
        <v>25</v>
      </c>
      <c r="T20" s="75">
        <v>31.25</v>
      </c>
      <c r="U20" s="75">
        <v>-18.75</v>
      </c>
      <c r="V20" s="75">
        <v>62.5</v>
      </c>
      <c r="W20" s="75">
        <v>0</v>
      </c>
      <c r="X20" s="75">
        <v>14.285714285714285</v>
      </c>
      <c r="Y20" s="75">
        <v>28.571428571428569</v>
      </c>
      <c r="Z20" s="75">
        <v>85.714285714285708</v>
      </c>
      <c r="AA20" s="75">
        <v>14.285714285714285</v>
      </c>
      <c r="AB20" s="75">
        <v>-28.571428571428569</v>
      </c>
      <c r="AC20" s="75">
        <v>14.285714285714285</v>
      </c>
      <c r="AD20" s="75">
        <v>-42.857142857142854</v>
      </c>
      <c r="AE20" s="75">
        <v>-14.285714285714285</v>
      </c>
      <c r="AF20" s="75">
        <v>-42.857142857142854</v>
      </c>
      <c r="AG20" s="75">
        <v>42.857142857142854</v>
      </c>
      <c r="AH20" s="75">
        <v>0</v>
      </c>
      <c r="AI20" s="60"/>
      <c r="AJ20" s="60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 ht="15">
      <c r="A21" s="43">
        <v>40695</v>
      </c>
      <c r="B21" s="75">
        <v>77.777777777777786</v>
      </c>
      <c r="C21" s="75">
        <v>55.555555555555557</v>
      </c>
      <c r="D21" s="75">
        <v>55.555555555555557</v>
      </c>
      <c r="E21" s="75">
        <v>83.333333333333343</v>
      </c>
      <c r="F21" s="75">
        <v>-27.777777777777779</v>
      </c>
      <c r="G21" s="75">
        <v>61.111111111111114</v>
      </c>
      <c r="H21" s="75">
        <v>22.222222222222221</v>
      </c>
      <c r="I21" s="75">
        <v>66.666666666666657</v>
      </c>
      <c r="J21" s="75">
        <v>22.222222222222221</v>
      </c>
      <c r="K21" s="75">
        <v>44.444444444444443</v>
      </c>
      <c r="L21" s="75">
        <v>0</v>
      </c>
      <c r="M21" s="75">
        <v>93.75</v>
      </c>
      <c r="N21" s="75">
        <v>93.75</v>
      </c>
      <c r="O21" s="75">
        <v>68.75</v>
      </c>
      <c r="P21" s="75">
        <v>43.75</v>
      </c>
      <c r="Q21" s="75">
        <v>-62.5</v>
      </c>
      <c r="R21" s="75">
        <v>68.75</v>
      </c>
      <c r="S21" s="75">
        <v>-25</v>
      </c>
      <c r="T21" s="75">
        <v>25</v>
      </c>
      <c r="U21" s="75">
        <v>-25</v>
      </c>
      <c r="V21" s="75">
        <v>75</v>
      </c>
      <c r="W21" s="75">
        <v>0</v>
      </c>
      <c r="X21" s="75">
        <v>16.666666666666664</v>
      </c>
      <c r="Y21" s="75">
        <v>33.333333333333329</v>
      </c>
      <c r="Z21" s="75">
        <v>50</v>
      </c>
      <c r="AA21" s="75">
        <v>-16.666666666666664</v>
      </c>
      <c r="AB21" s="75">
        <v>-83.333333333333343</v>
      </c>
      <c r="AC21" s="75">
        <v>0</v>
      </c>
      <c r="AD21" s="75">
        <v>-33.333333333333329</v>
      </c>
      <c r="AE21" s="75">
        <v>16.666666666666664</v>
      </c>
      <c r="AF21" s="75">
        <v>-50</v>
      </c>
      <c r="AG21" s="75">
        <v>83.333333333333343</v>
      </c>
      <c r="AH21" s="75">
        <v>0</v>
      </c>
      <c r="AI21" s="60"/>
      <c r="AJ21" s="60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</row>
    <row r="22" spans="1:64" ht="15">
      <c r="A22" s="43">
        <v>40787</v>
      </c>
      <c r="B22" s="75">
        <v>76.19047619047619</v>
      </c>
      <c r="C22" s="75">
        <v>71.428571428571431</v>
      </c>
      <c r="D22" s="75">
        <v>52.380952380952387</v>
      </c>
      <c r="E22" s="75">
        <v>61.904761904761905</v>
      </c>
      <c r="F22" s="75">
        <v>-28.571428571428569</v>
      </c>
      <c r="G22" s="75">
        <v>52.380952380952387</v>
      </c>
      <c r="H22" s="75">
        <v>-9.5238095238095237</v>
      </c>
      <c r="I22" s="75">
        <v>52.380952380952387</v>
      </c>
      <c r="J22" s="75">
        <v>4.7619047619047619</v>
      </c>
      <c r="K22" s="75">
        <v>61.904761904761905</v>
      </c>
      <c r="L22" s="75">
        <v>0</v>
      </c>
      <c r="M22" s="75">
        <v>100</v>
      </c>
      <c r="N22" s="75">
        <v>92.857142857142861</v>
      </c>
      <c r="O22" s="75">
        <v>78.571428571428569</v>
      </c>
      <c r="P22" s="75">
        <v>57.142857142857139</v>
      </c>
      <c r="Q22" s="75">
        <v>-57.142857142857139</v>
      </c>
      <c r="R22" s="75">
        <v>57.142857142857139</v>
      </c>
      <c r="S22" s="75">
        <v>28.571428571428569</v>
      </c>
      <c r="T22" s="75">
        <v>64.285714285714292</v>
      </c>
      <c r="U22" s="75">
        <v>-21.428571428571427</v>
      </c>
      <c r="V22" s="75">
        <v>64.285714285714292</v>
      </c>
      <c r="W22" s="75">
        <v>0</v>
      </c>
      <c r="X22" s="75">
        <v>57.142857142857139</v>
      </c>
      <c r="Y22" s="75">
        <v>42.857142857142854</v>
      </c>
      <c r="Z22" s="75">
        <v>57.142857142857139</v>
      </c>
      <c r="AA22" s="75">
        <v>14.285714285714285</v>
      </c>
      <c r="AB22" s="75">
        <v>-42.857142857142854</v>
      </c>
      <c r="AC22" s="75">
        <v>14.285714285714285</v>
      </c>
      <c r="AD22" s="75">
        <v>-71.428571428571431</v>
      </c>
      <c r="AE22" s="75">
        <v>28.571428571428569</v>
      </c>
      <c r="AF22" s="75">
        <v>14.285714285714285</v>
      </c>
      <c r="AG22" s="75">
        <v>57.142857142857139</v>
      </c>
      <c r="AH22" s="75">
        <v>0</v>
      </c>
      <c r="AI22" s="60"/>
      <c r="AJ22" s="60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</row>
    <row r="23" spans="1:64" ht="15">
      <c r="A23" s="43">
        <v>40878</v>
      </c>
      <c r="B23" s="75">
        <v>71.428571428571431</v>
      </c>
      <c r="C23" s="75">
        <v>61.904761904761905</v>
      </c>
      <c r="D23" s="75">
        <v>71.428571428571431</v>
      </c>
      <c r="E23" s="75">
        <v>57.142857142857139</v>
      </c>
      <c r="F23" s="75">
        <v>-47.619047619047613</v>
      </c>
      <c r="G23" s="75">
        <v>61.904761904761905</v>
      </c>
      <c r="H23" s="75">
        <v>4.7619047619047619</v>
      </c>
      <c r="I23" s="75">
        <v>52.380952380952387</v>
      </c>
      <c r="J23" s="75">
        <v>19.047619047619047</v>
      </c>
      <c r="K23" s="75">
        <v>52.380952380952387</v>
      </c>
      <c r="L23" s="75">
        <v>0</v>
      </c>
      <c r="M23" s="75">
        <v>78.571428571428569</v>
      </c>
      <c r="N23" s="75">
        <v>78.571428571428569</v>
      </c>
      <c r="O23" s="75">
        <v>85.714285714285708</v>
      </c>
      <c r="P23" s="75">
        <v>14.285714285714285</v>
      </c>
      <c r="Q23" s="75">
        <v>-57.142857142857139</v>
      </c>
      <c r="R23" s="75">
        <v>35.714285714285715</v>
      </c>
      <c r="S23" s="75">
        <v>-7.1428571428571423</v>
      </c>
      <c r="T23" s="75">
        <v>42.857142857142854</v>
      </c>
      <c r="U23" s="75">
        <v>-21.428571428571427</v>
      </c>
      <c r="V23" s="75">
        <v>71.428571428571431</v>
      </c>
      <c r="W23" s="75">
        <v>-7.1428571428571423</v>
      </c>
      <c r="X23" s="75">
        <v>57.142857142857139</v>
      </c>
      <c r="Y23" s="75">
        <v>57.142857142857139</v>
      </c>
      <c r="Z23" s="75">
        <v>85.714285714285708</v>
      </c>
      <c r="AA23" s="75">
        <v>28.571428571428569</v>
      </c>
      <c r="AB23" s="75">
        <v>-57.142857142857139</v>
      </c>
      <c r="AC23" s="75">
        <v>14.285714285714285</v>
      </c>
      <c r="AD23" s="75">
        <v>-71.428571428571431</v>
      </c>
      <c r="AE23" s="75">
        <v>-14.285714285714285</v>
      </c>
      <c r="AF23" s="75">
        <v>-14.285714285714285</v>
      </c>
      <c r="AG23" s="75">
        <v>71.428571428571431</v>
      </c>
      <c r="AH23" s="75">
        <v>0</v>
      </c>
      <c r="AI23" s="60"/>
      <c r="AJ23" s="60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</row>
    <row r="24" spans="1:64" ht="15">
      <c r="A24" s="43">
        <v>40969</v>
      </c>
      <c r="B24" s="75">
        <v>90.476190476190482</v>
      </c>
      <c r="C24" s="75">
        <v>76.19047619047619</v>
      </c>
      <c r="D24" s="75">
        <v>66.666666666666657</v>
      </c>
      <c r="E24" s="75">
        <v>47.619047619047613</v>
      </c>
      <c r="F24" s="75">
        <v>-23.809523809523807</v>
      </c>
      <c r="G24" s="75">
        <v>76</v>
      </c>
      <c r="H24" s="75">
        <v>28.999999999999996</v>
      </c>
      <c r="I24" s="75">
        <v>42.857142857142854</v>
      </c>
      <c r="J24" s="75">
        <v>0</v>
      </c>
      <c r="K24" s="75">
        <v>57.142857142857139</v>
      </c>
      <c r="L24" s="75">
        <v>0</v>
      </c>
      <c r="M24" s="75">
        <v>80</v>
      </c>
      <c r="N24" s="75">
        <v>80</v>
      </c>
      <c r="O24" s="75">
        <v>73.333333333333329</v>
      </c>
      <c r="P24" s="75">
        <v>20</v>
      </c>
      <c r="Q24" s="75">
        <v>-53.333333333333336</v>
      </c>
      <c r="R24" s="75">
        <v>40</v>
      </c>
      <c r="S24" s="75">
        <v>-20</v>
      </c>
      <c r="T24" s="75">
        <v>40</v>
      </c>
      <c r="U24" s="75">
        <v>-26.666666666666668</v>
      </c>
      <c r="V24" s="75">
        <v>66.666666666666657</v>
      </c>
      <c r="W24" s="75">
        <v>0</v>
      </c>
      <c r="X24" s="75">
        <v>42.857142857142854</v>
      </c>
      <c r="Y24" s="75">
        <v>42.857142857142854</v>
      </c>
      <c r="Z24" s="75">
        <v>57.142857142857139</v>
      </c>
      <c r="AA24" s="75">
        <v>14.285714285714285</v>
      </c>
      <c r="AB24" s="75">
        <v>-71.428571428571431</v>
      </c>
      <c r="AC24" s="75">
        <v>-28.999999999999996</v>
      </c>
      <c r="AD24" s="75">
        <v>-86</v>
      </c>
      <c r="AE24" s="75">
        <v>28.571428571428569</v>
      </c>
      <c r="AF24" s="75">
        <v>28.571428571428569</v>
      </c>
      <c r="AG24" s="75">
        <v>85.714285714285708</v>
      </c>
      <c r="AH24" s="75">
        <v>0</v>
      </c>
      <c r="AI24" s="60"/>
      <c r="AJ24" s="60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</row>
    <row r="25" spans="1:64" ht="15">
      <c r="A25" s="43">
        <v>41061</v>
      </c>
      <c r="B25" s="75">
        <v>65</v>
      </c>
      <c r="C25" s="75">
        <v>75</v>
      </c>
      <c r="D25" s="75">
        <v>35</v>
      </c>
      <c r="E25" s="75">
        <v>65</v>
      </c>
      <c r="F25" s="75">
        <v>-55.000000000000007</v>
      </c>
      <c r="G25" s="75">
        <v>55.000000000000007</v>
      </c>
      <c r="H25" s="75">
        <v>45</v>
      </c>
      <c r="I25" s="75">
        <v>50</v>
      </c>
      <c r="J25" s="75" t="s">
        <v>77</v>
      </c>
      <c r="K25" s="75">
        <v>35</v>
      </c>
      <c r="L25" s="75">
        <v>0</v>
      </c>
      <c r="M25" s="75">
        <v>86.666666666666671</v>
      </c>
      <c r="N25" s="75">
        <v>73.333333333333329</v>
      </c>
      <c r="O25" s="75">
        <v>60</v>
      </c>
      <c r="P25" s="75">
        <v>40</v>
      </c>
      <c r="Q25" s="75">
        <v>-66.666666666666657</v>
      </c>
      <c r="R25" s="75">
        <v>40</v>
      </c>
      <c r="S25" s="75">
        <v>0</v>
      </c>
      <c r="T25" s="75">
        <v>13.333333333333334</v>
      </c>
      <c r="U25" s="75">
        <v>6.666666666666667</v>
      </c>
      <c r="V25" s="75">
        <v>66.666666666666657</v>
      </c>
      <c r="W25" s="75">
        <v>0</v>
      </c>
      <c r="X25" s="75">
        <v>0</v>
      </c>
      <c r="Y25" s="75">
        <v>14.285714285714285</v>
      </c>
      <c r="Z25" s="75">
        <v>42.857142857142854</v>
      </c>
      <c r="AA25" s="75">
        <v>0</v>
      </c>
      <c r="AB25" s="75">
        <v>-42.857142857142854</v>
      </c>
      <c r="AC25" s="75">
        <v>14.285714285714285</v>
      </c>
      <c r="AD25" s="75">
        <v>-42.857142857142854</v>
      </c>
      <c r="AE25" s="75">
        <v>0</v>
      </c>
      <c r="AF25" s="75">
        <v>-28.571428571428569</v>
      </c>
      <c r="AG25" s="75">
        <v>14.285714285714285</v>
      </c>
      <c r="AH25" s="75">
        <v>-14.285714285714285</v>
      </c>
      <c r="AI25" s="60"/>
      <c r="AJ25" s="60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</row>
    <row r="26" spans="1:64" ht="15">
      <c r="A26" s="43">
        <v>41153</v>
      </c>
      <c r="B26" s="75">
        <v>85.714285714285708</v>
      </c>
      <c r="C26" s="75">
        <v>85.714285714285708</v>
      </c>
      <c r="D26" s="75">
        <v>76.19047619047619</v>
      </c>
      <c r="E26" s="75">
        <v>66.666666666666657</v>
      </c>
      <c r="F26" s="75">
        <v>-52.380952380952387</v>
      </c>
      <c r="G26" s="75">
        <v>61.904761904761905</v>
      </c>
      <c r="H26" s="75">
        <v>23.809523809523807</v>
      </c>
      <c r="I26" s="75">
        <v>57.142857142857139</v>
      </c>
      <c r="J26" s="75">
        <v>0</v>
      </c>
      <c r="K26" s="75">
        <v>61.904761904761905</v>
      </c>
      <c r="L26" s="75">
        <v>0</v>
      </c>
      <c r="M26" s="75">
        <v>92.307692307692307</v>
      </c>
      <c r="N26" s="75">
        <v>84.615384615384613</v>
      </c>
      <c r="O26" s="75">
        <v>76.923076923076934</v>
      </c>
      <c r="P26" s="75">
        <v>46.153846153846153</v>
      </c>
      <c r="Q26" s="75">
        <v>-69.230769230769226</v>
      </c>
      <c r="R26" s="75">
        <v>46</v>
      </c>
      <c r="S26" s="75">
        <v>7.6923076923076925</v>
      </c>
      <c r="T26" s="75">
        <v>61.53846153846154</v>
      </c>
      <c r="U26" s="75">
        <v>7.6923076923076925</v>
      </c>
      <c r="V26" s="75">
        <v>61.53846153846154</v>
      </c>
      <c r="W26" s="75">
        <v>0</v>
      </c>
      <c r="X26" s="75">
        <v>16.666666666666664</v>
      </c>
      <c r="Y26" s="75">
        <v>0</v>
      </c>
      <c r="Z26" s="75">
        <v>16.666666666666664</v>
      </c>
      <c r="AA26" s="75">
        <v>-33.333333333333329</v>
      </c>
      <c r="AB26" s="75">
        <v>-50</v>
      </c>
      <c r="AC26" s="75">
        <v>-17</v>
      </c>
      <c r="AD26" s="75">
        <v>-50</v>
      </c>
      <c r="AE26" s="75">
        <v>-33.333333333333329</v>
      </c>
      <c r="AF26" s="75">
        <v>-33.333333333333329</v>
      </c>
      <c r="AG26" s="75">
        <v>16.666666666666664</v>
      </c>
      <c r="AH26" s="75">
        <v>0</v>
      </c>
      <c r="AI26" s="60"/>
      <c r="AJ26" s="60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</row>
    <row r="27" spans="1:64" ht="15">
      <c r="A27" s="43">
        <v>41244</v>
      </c>
      <c r="B27" s="75">
        <v>65.217391304347828</v>
      </c>
      <c r="C27" s="75">
        <v>69.565217391304344</v>
      </c>
      <c r="D27" s="75">
        <v>43.478260869565219</v>
      </c>
      <c r="E27" s="75">
        <v>47.826086956521742</v>
      </c>
      <c r="F27" s="75">
        <v>-69.565217391304344</v>
      </c>
      <c r="G27" s="75">
        <v>39.130434782608695</v>
      </c>
      <c r="H27" s="75">
        <v>13.043478260869565</v>
      </c>
      <c r="I27" s="75">
        <v>34.782608695652172</v>
      </c>
      <c r="J27" s="75">
        <v>-21.739130434782609</v>
      </c>
      <c r="K27" s="75">
        <v>52.173913043478258</v>
      </c>
      <c r="L27" s="75">
        <v>0</v>
      </c>
      <c r="M27" s="75">
        <v>93.333333333333329</v>
      </c>
      <c r="N27" s="75">
        <v>100</v>
      </c>
      <c r="O27" s="75">
        <v>80</v>
      </c>
      <c r="P27" s="75">
        <v>53.333333333333336</v>
      </c>
      <c r="Q27" s="75">
        <v>-60</v>
      </c>
      <c r="R27" s="75">
        <v>40</v>
      </c>
      <c r="S27" s="75">
        <v>13.333333333333334</v>
      </c>
      <c r="T27" s="75">
        <v>46.666666666666664</v>
      </c>
      <c r="U27" s="75">
        <v>-20</v>
      </c>
      <c r="V27" s="75">
        <v>60</v>
      </c>
      <c r="W27" s="75">
        <v>0</v>
      </c>
      <c r="X27" s="75">
        <v>57.142857142857139</v>
      </c>
      <c r="Y27" s="75">
        <v>57.142857142857139</v>
      </c>
      <c r="Z27" s="75">
        <v>85.714285714285708</v>
      </c>
      <c r="AA27" s="75">
        <v>14.285714285714285</v>
      </c>
      <c r="AB27" s="75">
        <v>-71.428571428571431</v>
      </c>
      <c r="AC27" s="75">
        <v>0</v>
      </c>
      <c r="AD27" s="75">
        <v>-57.142857142857139</v>
      </c>
      <c r="AE27" s="75">
        <v>0</v>
      </c>
      <c r="AF27" s="75">
        <v>0</v>
      </c>
      <c r="AG27" s="75">
        <v>28.571428571428569</v>
      </c>
      <c r="AH27" s="75">
        <v>0</v>
      </c>
      <c r="AI27" s="60"/>
      <c r="AJ27" s="60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</row>
    <row r="28" spans="1:64" ht="15">
      <c r="A28" s="43">
        <v>41334</v>
      </c>
      <c r="B28" s="75">
        <v>36.363636363636367</v>
      </c>
      <c r="C28" s="75">
        <v>52.380952380952387</v>
      </c>
      <c r="D28" s="75">
        <v>57.142857142857139</v>
      </c>
      <c r="E28" s="75">
        <v>31.818181818181817</v>
      </c>
      <c r="F28" s="75">
        <v>-45.454545454545453</v>
      </c>
      <c r="G28" s="75">
        <v>31.818181818181817</v>
      </c>
      <c r="H28" s="75">
        <v>-9.0909090909090917</v>
      </c>
      <c r="I28" s="75">
        <v>36.363636363636367</v>
      </c>
      <c r="J28" s="75">
        <v>-9.0909090909090917</v>
      </c>
      <c r="K28" s="75">
        <v>36.363636363636367</v>
      </c>
      <c r="L28" s="75">
        <v>0</v>
      </c>
      <c r="M28" s="75">
        <v>75</v>
      </c>
      <c r="N28" s="75">
        <v>93.75</v>
      </c>
      <c r="O28" s="75">
        <v>100</v>
      </c>
      <c r="P28" s="75">
        <v>43.75</v>
      </c>
      <c r="Q28" s="75">
        <v>-56.25</v>
      </c>
      <c r="R28" s="75">
        <v>68.75</v>
      </c>
      <c r="S28" s="75">
        <v>0</v>
      </c>
      <c r="T28" s="75">
        <v>50</v>
      </c>
      <c r="U28" s="75">
        <v>31.25</v>
      </c>
      <c r="V28" s="75">
        <v>50</v>
      </c>
      <c r="W28" s="75">
        <v>0</v>
      </c>
      <c r="X28" s="75">
        <v>14.285714285714285</v>
      </c>
      <c r="Y28" s="75">
        <v>42.857142857142854</v>
      </c>
      <c r="Z28" s="75">
        <v>85.714285714285708</v>
      </c>
      <c r="AA28" s="75">
        <v>14.285714285714285</v>
      </c>
      <c r="AB28" s="75">
        <v>-71.428571428571431</v>
      </c>
      <c r="AC28" s="75">
        <v>28.571428571428569</v>
      </c>
      <c r="AD28" s="75">
        <v>-71.428571428571431</v>
      </c>
      <c r="AE28" s="75">
        <v>0</v>
      </c>
      <c r="AF28" s="75">
        <v>0</v>
      </c>
      <c r="AG28" s="75">
        <v>71.428571428571431</v>
      </c>
      <c r="AH28" s="75">
        <v>0</v>
      </c>
      <c r="AI28" s="60"/>
      <c r="AJ28" s="60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</row>
    <row r="29" spans="1:64" ht="15">
      <c r="A29" s="43">
        <v>41426</v>
      </c>
      <c r="B29" s="75">
        <v>73.68421052631578</v>
      </c>
      <c r="C29" s="75">
        <v>68.421052631578945</v>
      </c>
      <c r="D29" s="75">
        <v>61.111111111111114</v>
      </c>
      <c r="E29" s="75">
        <v>47.368421052631575</v>
      </c>
      <c r="F29" s="75">
        <v>-47.368421052631575</v>
      </c>
      <c r="G29" s="75">
        <v>68.421052631578945</v>
      </c>
      <c r="H29" s="75">
        <v>10.526315789473683</v>
      </c>
      <c r="I29" s="75">
        <v>36.84210526315789</v>
      </c>
      <c r="J29" s="75">
        <v>5.2631578947368416</v>
      </c>
      <c r="K29" s="75">
        <v>42.105263157894733</v>
      </c>
      <c r="L29" s="75">
        <v>100</v>
      </c>
      <c r="M29" s="75">
        <v>73.333333333333329</v>
      </c>
      <c r="N29" s="75">
        <v>73.333333333333329</v>
      </c>
      <c r="O29" s="75">
        <v>66.666666666666657</v>
      </c>
      <c r="P29" s="75">
        <v>26.666666666666668</v>
      </c>
      <c r="Q29" s="75">
        <v>-53.333333333333336</v>
      </c>
      <c r="R29" s="75">
        <v>33.333333333333329</v>
      </c>
      <c r="S29" s="75">
        <v>6.666666666666667</v>
      </c>
      <c r="T29" s="75">
        <v>26.666666666666668</v>
      </c>
      <c r="U29" s="75">
        <v>-13.333333333333334</v>
      </c>
      <c r="V29" s="75">
        <v>40</v>
      </c>
      <c r="W29" s="75">
        <v>0</v>
      </c>
      <c r="X29" s="75">
        <v>-14.285714285714285</v>
      </c>
      <c r="Y29" s="75">
        <v>42.857142857142854</v>
      </c>
      <c r="Z29" s="75">
        <v>57.142857142857139</v>
      </c>
      <c r="AA29" s="75">
        <v>57.142857142857139</v>
      </c>
      <c r="AB29" s="75">
        <v>-85.714285714285708</v>
      </c>
      <c r="AC29" s="75">
        <v>0</v>
      </c>
      <c r="AD29" s="75">
        <v>-50</v>
      </c>
      <c r="AE29" s="75">
        <v>-28.571428571428569</v>
      </c>
      <c r="AF29" s="75">
        <v>14.285714285714285</v>
      </c>
      <c r="AG29" s="75">
        <v>57.142857142857139</v>
      </c>
      <c r="AH29" s="75">
        <v>-100</v>
      </c>
      <c r="AI29" s="60"/>
      <c r="AJ29" s="60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</row>
    <row r="30" spans="1:64" ht="15">
      <c r="A30" s="43">
        <v>41518</v>
      </c>
      <c r="B30" s="75">
        <v>66.666666666666657</v>
      </c>
      <c r="C30" s="75">
        <v>76.19047619047619</v>
      </c>
      <c r="D30" s="75">
        <v>47.619047619047613</v>
      </c>
      <c r="E30" s="75">
        <v>38.095238095238095</v>
      </c>
      <c r="F30" s="75">
        <v>-61.904761904761905</v>
      </c>
      <c r="G30" s="75">
        <v>47.619047619047613</v>
      </c>
      <c r="H30" s="75">
        <v>14.285714285714285</v>
      </c>
      <c r="I30" s="75">
        <v>50</v>
      </c>
      <c r="J30" s="75">
        <v>9.5238095238095237</v>
      </c>
      <c r="K30" s="75">
        <v>42.857142857142854</v>
      </c>
      <c r="L30" s="75">
        <v>0</v>
      </c>
      <c r="M30" s="75">
        <v>52.941176470588239</v>
      </c>
      <c r="N30" s="75">
        <v>64.705882352941174</v>
      </c>
      <c r="O30" s="75">
        <v>70.588235294117652</v>
      </c>
      <c r="P30" s="75">
        <v>47.058823529411761</v>
      </c>
      <c r="Q30" s="75">
        <v>-58.82352941176471</v>
      </c>
      <c r="R30" s="75">
        <v>52.941176470588239</v>
      </c>
      <c r="S30" s="75">
        <v>0</v>
      </c>
      <c r="T30" s="75">
        <v>29.411764705882355</v>
      </c>
      <c r="U30" s="75">
        <v>-17.647058823529413</v>
      </c>
      <c r="V30" s="75">
        <v>47.058823529411761</v>
      </c>
      <c r="W30" s="75">
        <v>0</v>
      </c>
      <c r="X30" s="75">
        <v>14.285714285714285</v>
      </c>
      <c r="Y30" s="75">
        <v>42.857142857142854</v>
      </c>
      <c r="Z30" s="75">
        <v>57.142857142857139</v>
      </c>
      <c r="AA30" s="75">
        <v>14.285714285714285</v>
      </c>
      <c r="AB30" s="75">
        <v>-57.142857142857096</v>
      </c>
      <c r="AC30" s="75">
        <v>0</v>
      </c>
      <c r="AD30" s="75">
        <v>-71.428571428571431</v>
      </c>
      <c r="AE30" s="75">
        <v>0</v>
      </c>
      <c r="AF30" s="75">
        <v>0</v>
      </c>
      <c r="AG30" s="75">
        <v>57.142857142857139</v>
      </c>
      <c r="AH30" s="75">
        <v>100</v>
      </c>
      <c r="AI30" s="60"/>
      <c r="AJ30" s="60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</row>
    <row r="31" spans="1:64" ht="15">
      <c r="A31" s="43">
        <v>41609</v>
      </c>
      <c r="B31" s="75">
        <v>77.777777777777786</v>
      </c>
      <c r="C31" s="75">
        <v>72.222222222222214</v>
      </c>
      <c r="D31" s="75">
        <v>50</v>
      </c>
      <c r="E31" s="75">
        <v>44.444444444444443</v>
      </c>
      <c r="F31" s="75">
        <v>-61.111111111111114</v>
      </c>
      <c r="G31" s="75">
        <v>50</v>
      </c>
      <c r="H31" s="75">
        <v>38.888888888888893</v>
      </c>
      <c r="I31" s="75">
        <v>44.444444444444443</v>
      </c>
      <c r="J31" s="75">
        <v>23.52941176470588</v>
      </c>
      <c r="K31" s="75">
        <v>47.058823529411761</v>
      </c>
      <c r="L31" s="75">
        <v>0</v>
      </c>
      <c r="M31" s="75">
        <v>14.285714285714285</v>
      </c>
      <c r="N31" s="75">
        <v>42.857142857142854</v>
      </c>
      <c r="O31" s="75">
        <v>21.428571428571427</v>
      </c>
      <c r="P31" s="75">
        <v>50</v>
      </c>
      <c r="Q31" s="75">
        <v>-50</v>
      </c>
      <c r="R31" s="75">
        <v>7.1428571428571423</v>
      </c>
      <c r="S31" s="75">
        <v>0</v>
      </c>
      <c r="T31" s="75">
        <v>46.153846153846153</v>
      </c>
      <c r="U31" s="75">
        <v>-7.1428571428571423</v>
      </c>
      <c r="V31" s="75">
        <v>50</v>
      </c>
      <c r="W31" s="75">
        <v>0</v>
      </c>
      <c r="X31" s="75">
        <v>14.285714285714285</v>
      </c>
      <c r="Y31" s="75">
        <v>71.428571428571431</v>
      </c>
      <c r="Z31" s="75">
        <v>71.428571428571431</v>
      </c>
      <c r="AA31" s="75">
        <v>0</v>
      </c>
      <c r="AB31" s="75">
        <v>-100</v>
      </c>
      <c r="AC31" s="75">
        <v>28.571428571428569</v>
      </c>
      <c r="AD31" s="75">
        <v>-28.571428571428569</v>
      </c>
      <c r="AE31" s="75">
        <v>-14.285714285714285</v>
      </c>
      <c r="AF31" s="75">
        <v>-14.285714285714285</v>
      </c>
      <c r="AG31" s="75">
        <v>42.857142857142854</v>
      </c>
      <c r="AH31" s="75">
        <v>0</v>
      </c>
      <c r="AI31" s="60"/>
      <c r="AJ31" s="60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</row>
    <row r="32" spans="1:64" ht="15">
      <c r="A32" s="43">
        <v>41699</v>
      </c>
      <c r="B32" s="75">
        <v>68.421052631578945</v>
      </c>
      <c r="C32" s="75">
        <v>73.68421052631578</v>
      </c>
      <c r="D32" s="75">
        <v>78.94736842105263</v>
      </c>
      <c r="E32" s="75">
        <v>57.894736842105267</v>
      </c>
      <c r="F32" s="75">
        <v>-36.84210526315789</v>
      </c>
      <c r="G32" s="75">
        <v>68.421052631578945</v>
      </c>
      <c r="H32" s="75">
        <v>44.444444444444443</v>
      </c>
      <c r="I32" s="75">
        <v>52.631578947368418</v>
      </c>
      <c r="J32" s="75">
        <v>10.526315789473683</v>
      </c>
      <c r="K32" s="75">
        <v>47.368421052631575</v>
      </c>
      <c r="L32" s="75">
        <v>0</v>
      </c>
      <c r="M32" s="75">
        <v>30</v>
      </c>
      <c r="N32" s="75">
        <v>70</v>
      </c>
      <c r="O32" s="75">
        <v>80</v>
      </c>
      <c r="P32" s="75">
        <v>30</v>
      </c>
      <c r="Q32" s="75">
        <v>-80</v>
      </c>
      <c r="R32" s="75">
        <v>30</v>
      </c>
      <c r="S32" s="75">
        <v>-30</v>
      </c>
      <c r="T32" s="75">
        <v>0</v>
      </c>
      <c r="U32" s="75">
        <v>-30</v>
      </c>
      <c r="V32" s="75">
        <v>60</v>
      </c>
      <c r="W32" s="75">
        <v>0</v>
      </c>
      <c r="X32" s="75">
        <v>0</v>
      </c>
      <c r="Y32" s="75">
        <v>50</v>
      </c>
      <c r="Z32" s="75">
        <v>50</v>
      </c>
      <c r="AA32" s="75">
        <v>16.666666666666664</v>
      </c>
      <c r="AB32" s="75">
        <v>-33.333333333333329</v>
      </c>
      <c r="AC32" s="75">
        <v>16.666666666666664</v>
      </c>
      <c r="AD32" s="75">
        <v>-16.666666666666664</v>
      </c>
      <c r="AE32" s="75">
        <v>0</v>
      </c>
      <c r="AF32" s="75">
        <v>16.666666666666664</v>
      </c>
      <c r="AG32" s="75">
        <v>50</v>
      </c>
      <c r="AH32" s="75">
        <v>0</v>
      </c>
      <c r="AI32" s="60"/>
      <c r="AJ32" s="60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</row>
    <row r="33" spans="1:64" ht="15">
      <c r="A33" s="43">
        <v>41791</v>
      </c>
      <c r="B33" s="75">
        <v>61.111111111111114</v>
      </c>
      <c r="C33" s="75">
        <v>72.222222222222214</v>
      </c>
      <c r="D33" s="75">
        <v>66.666666666666657</v>
      </c>
      <c r="E33" s="75">
        <v>61.111111111111114</v>
      </c>
      <c r="F33" s="75">
        <v>-22.222222222222221</v>
      </c>
      <c r="G33" s="75">
        <v>66.666666666666657</v>
      </c>
      <c r="H33" s="75">
        <v>22.222222222222221</v>
      </c>
      <c r="I33" s="75">
        <v>38.888888888888893</v>
      </c>
      <c r="J33" s="75">
        <v>5.5555555555555554</v>
      </c>
      <c r="K33" s="75">
        <v>44.444444444444443</v>
      </c>
      <c r="L33" s="75">
        <v>0</v>
      </c>
      <c r="M33" s="75">
        <v>27.27272727272727</v>
      </c>
      <c r="N33" s="75">
        <v>81.818181818181827</v>
      </c>
      <c r="O33" s="75">
        <v>54.54545454545454</v>
      </c>
      <c r="P33" s="75">
        <v>36.363636363636367</v>
      </c>
      <c r="Q33" s="75">
        <v>-72.727272727272734</v>
      </c>
      <c r="R33" s="75">
        <v>27.27272727272727</v>
      </c>
      <c r="S33" s="75">
        <v>-9.0909090909090917</v>
      </c>
      <c r="T33" s="75">
        <v>9.0909090909090917</v>
      </c>
      <c r="U33" s="75">
        <v>-27.27272727272727</v>
      </c>
      <c r="V33" s="75">
        <v>63.636363636363633</v>
      </c>
      <c r="W33" s="75">
        <v>0</v>
      </c>
      <c r="X33" s="75">
        <v>40</v>
      </c>
      <c r="Y33" s="75">
        <v>60</v>
      </c>
      <c r="Z33" s="75">
        <v>80</v>
      </c>
      <c r="AA33" s="75">
        <v>40</v>
      </c>
      <c r="AB33" s="75">
        <v>-60</v>
      </c>
      <c r="AC33" s="75">
        <v>0</v>
      </c>
      <c r="AD33" s="75">
        <v>0</v>
      </c>
      <c r="AE33" s="75">
        <v>20</v>
      </c>
      <c r="AF33" s="75">
        <v>0</v>
      </c>
      <c r="AG33" s="75">
        <v>40</v>
      </c>
      <c r="AH33" s="75">
        <v>0</v>
      </c>
      <c r="AI33" s="60"/>
      <c r="AJ33" s="60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</row>
    <row r="34" spans="1:64" ht="15">
      <c r="A34" s="43">
        <v>41883</v>
      </c>
      <c r="B34" s="75">
        <v>62.5</v>
      </c>
      <c r="C34" s="75">
        <v>81.25</v>
      </c>
      <c r="D34" s="75">
        <v>43.75</v>
      </c>
      <c r="E34" s="75">
        <v>50</v>
      </c>
      <c r="F34" s="75">
        <v>-37.5</v>
      </c>
      <c r="G34" s="75">
        <v>56.25</v>
      </c>
      <c r="H34" s="75">
        <v>37.5</v>
      </c>
      <c r="I34" s="75">
        <v>50</v>
      </c>
      <c r="J34" s="75">
        <v>26.666666666666668</v>
      </c>
      <c r="K34" s="75">
        <v>56.25</v>
      </c>
      <c r="L34" s="75">
        <v>100</v>
      </c>
      <c r="M34" s="75">
        <v>57.142857142857139</v>
      </c>
      <c r="N34" s="75">
        <v>57.142857142857139</v>
      </c>
      <c r="O34" s="75">
        <v>57.142857142857139</v>
      </c>
      <c r="P34" s="75">
        <v>64.285714285714292</v>
      </c>
      <c r="Q34" s="75">
        <v>-50</v>
      </c>
      <c r="R34" s="75">
        <v>28.571428571428569</v>
      </c>
      <c r="S34" s="75">
        <v>14.285714285714285</v>
      </c>
      <c r="T34" s="75">
        <v>35.714285714285715</v>
      </c>
      <c r="U34" s="75">
        <v>0</v>
      </c>
      <c r="V34" s="75">
        <v>64.285714285714292</v>
      </c>
      <c r="W34" s="75">
        <v>-7.1428571428571423</v>
      </c>
      <c r="X34" s="75">
        <v>0</v>
      </c>
      <c r="Y34" s="75">
        <v>50</v>
      </c>
      <c r="Z34" s="75">
        <v>50</v>
      </c>
      <c r="AA34" s="75">
        <v>25</v>
      </c>
      <c r="AB34" s="75">
        <v>-100</v>
      </c>
      <c r="AC34" s="75">
        <v>0</v>
      </c>
      <c r="AD34" s="75">
        <v>-25</v>
      </c>
      <c r="AE34" s="75">
        <v>-25</v>
      </c>
      <c r="AF34" s="75">
        <v>0</v>
      </c>
      <c r="AG34" s="75">
        <v>25</v>
      </c>
      <c r="AH34" s="75">
        <v>0</v>
      </c>
      <c r="AI34" s="60"/>
      <c r="AJ34" s="60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</row>
    <row r="35" spans="1:64" ht="15">
      <c r="A35" s="43">
        <v>41974</v>
      </c>
      <c r="B35" s="75">
        <v>46.153846153846153</v>
      </c>
      <c r="C35" s="75">
        <v>61.53846153846154</v>
      </c>
      <c r="D35" s="75">
        <v>38.461538461538467</v>
      </c>
      <c r="E35" s="75">
        <v>61.53846153846154</v>
      </c>
      <c r="F35" s="75">
        <v>-69.230769230769226</v>
      </c>
      <c r="G35" s="75">
        <v>46.153846153846153</v>
      </c>
      <c r="H35" s="75">
        <v>69.230769230769226</v>
      </c>
      <c r="I35" s="75">
        <v>46.153846153846153</v>
      </c>
      <c r="J35" s="75">
        <v>15.384615384615385</v>
      </c>
      <c r="K35" s="75">
        <v>53.846153846153847</v>
      </c>
      <c r="L35" s="75">
        <v>0</v>
      </c>
      <c r="M35" s="75">
        <v>44.444444444444443</v>
      </c>
      <c r="N35" s="74">
        <v>66.666666666666657</v>
      </c>
      <c r="O35" s="75">
        <v>66.666666666666657</v>
      </c>
      <c r="P35" s="75">
        <v>66.666666666666657</v>
      </c>
      <c r="Q35" s="75">
        <v>-77.777777777777786</v>
      </c>
      <c r="R35" s="75">
        <v>66.666666666666657</v>
      </c>
      <c r="S35" s="75">
        <v>22.222222222222221</v>
      </c>
      <c r="T35" s="75">
        <v>22.222222222222221</v>
      </c>
      <c r="U35" s="75">
        <v>0</v>
      </c>
      <c r="V35" s="75">
        <v>66.666666666666657</v>
      </c>
      <c r="W35" s="75">
        <v>-22.222222222222221</v>
      </c>
      <c r="X35" s="75">
        <v>25</v>
      </c>
      <c r="Y35" s="75">
        <v>100</v>
      </c>
      <c r="Z35" s="75">
        <v>100</v>
      </c>
      <c r="AA35" s="75">
        <v>0</v>
      </c>
      <c r="AB35" s="75">
        <v>-50</v>
      </c>
      <c r="AC35" s="75">
        <v>0</v>
      </c>
      <c r="AD35" s="75">
        <v>0</v>
      </c>
      <c r="AE35" s="75">
        <v>-75</v>
      </c>
      <c r="AF35" s="75">
        <v>0</v>
      </c>
      <c r="AG35" s="75">
        <v>75</v>
      </c>
      <c r="AH35" s="75">
        <v>0</v>
      </c>
      <c r="AI35" s="48"/>
      <c r="AJ35" s="48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</row>
    <row r="36" spans="1:64" ht="15">
      <c r="A36" s="43">
        <v>42064</v>
      </c>
      <c r="B36" s="75">
        <v>78.571428571428569</v>
      </c>
      <c r="C36" s="75">
        <v>71.428571428571431</v>
      </c>
      <c r="D36" s="75">
        <v>64.285714285714292</v>
      </c>
      <c r="E36" s="75">
        <v>71.428571428571431</v>
      </c>
      <c r="F36" s="75">
        <v>-85.714285714285708</v>
      </c>
      <c r="G36" s="75">
        <v>57.142857142857139</v>
      </c>
      <c r="H36" s="75">
        <v>85.714285714285708</v>
      </c>
      <c r="I36" s="75">
        <v>14.285714285714285</v>
      </c>
      <c r="J36" s="75">
        <v>50</v>
      </c>
      <c r="K36" s="75">
        <v>57.142857142857139</v>
      </c>
      <c r="L36" s="75">
        <v>0</v>
      </c>
      <c r="M36" s="75">
        <v>66.666666666666657</v>
      </c>
      <c r="N36" s="74">
        <v>77.777777777777786</v>
      </c>
      <c r="O36" s="75">
        <v>66.666666666666657</v>
      </c>
      <c r="P36" s="75">
        <v>22.222222222222221</v>
      </c>
      <c r="Q36" s="75">
        <v>-77.777777777777786</v>
      </c>
      <c r="R36" s="75">
        <v>55.555555555555557</v>
      </c>
      <c r="S36" s="75">
        <v>44.444444444444443</v>
      </c>
      <c r="T36" s="75">
        <v>-11.111111111111111</v>
      </c>
      <c r="U36" s="75">
        <v>-22.222222222222221</v>
      </c>
      <c r="V36" s="75">
        <v>77.777777777777786</v>
      </c>
      <c r="W36" s="75">
        <v>-11.111111111111111</v>
      </c>
      <c r="X36" s="75">
        <v>75</v>
      </c>
      <c r="Y36" s="75">
        <v>100</v>
      </c>
      <c r="Z36" s="75">
        <v>75</v>
      </c>
      <c r="AA36" s="75">
        <v>25</v>
      </c>
      <c r="AB36" s="75">
        <v>-50</v>
      </c>
      <c r="AC36" s="75">
        <v>25</v>
      </c>
      <c r="AD36" s="75">
        <v>25</v>
      </c>
      <c r="AE36" s="75">
        <v>-25</v>
      </c>
      <c r="AF36" s="75">
        <v>0</v>
      </c>
      <c r="AG36" s="75">
        <v>100</v>
      </c>
      <c r="AH36" s="75">
        <v>0</v>
      </c>
      <c r="AI36" s="48"/>
      <c r="AJ36" s="48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</row>
    <row r="37" spans="1:64" ht="15">
      <c r="A37" s="43">
        <v>42156</v>
      </c>
      <c r="B37" s="75">
        <v>82.35294117647058</v>
      </c>
      <c r="C37" s="75">
        <v>70.588235294117652</v>
      </c>
      <c r="D37" s="75">
        <v>58.82352941176471</v>
      </c>
      <c r="E37" s="75">
        <v>82.35294117647058</v>
      </c>
      <c r="F37" s="75">
        <v>-64.705882352941174</v>
      </c>
      <c r="G37" s="75">
        <v>58.82352941176471</v>
      </c>
      <c r="H37" s="75">
        <v>52.941176470588239</v>
      </c>
      <c r="I37" s="75">
        <v>23.52941176470588</v>
      </c>
      <c r="J37" s="75">
        <v>35.294117647058826</v>
      </c>
      <c r="K37" s="75">
        <v>70.588235294117652</v>
      </c>
      <c r="L37" s="75">
        <v>0</v>
      </c>
      <c r="M37" s="75">
        <v>42.857142857142854</v>
      </c>
      <c r="N37" s="75">
        <v>35.714285714285715</v>
      </c>
      <c r="O37" s="75">
        <v>57.142857142857139</v>
      </c>
      <c r="P37" s="75">
        <v>57.142857142857139</v>
      </c>
      <c r="Q37" s="75">
        <v>-28.571428571428569</v>
      </c>
      <c r="R37" s="75">
        <v>35.714285714285715</v>
      </c>
      <c r="S37" s="75">
        <v>21.428571428571427</v>
      </c>
      <c r="T37" s="75">
        <v>14.285714285714285</v>
      </c>
      <c r="U37" s="75">
        <v>-14.285714285714285</v>
      </c>
      <c r="V37" s="75">
        <v>50</v>
      </c>
      <c r="W37" s="75">
        <v>-7.1428571428571423</v>
      </c>
      <c r="X37" s="75">
        <v>40</v>
      </c>
      <c r="Y37" s="75">
        <v>60</v>
      </c>
      <c r="Z37" s="75">
        <v>40</v>
      </c>
      <c r="AA37" s="75">
        <v>-20</v>
      </c>
      <c r="AB37" s="75">
        <v>-40</v>
      </c>
      <c r="AC37" s="75">
        <v>0</v>
      </c>
      <c r="AD37" s="75">
        <v>0</v>
      </c>
      <c r="AE37" s="75">
        <v>-80</v>
      </c>
      <c r="AF37" s="75">
        <v>-60</v>
      </c>
      <c r="AG37" s="75">
        <v>40</v>
      </c>
      <c r="AH37" s="75">
        <v>0</v>
      </c>
      <c r="AI37" s="48"/>
      <c r="AJ37" s="48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</row>
    <row r="38" spans="1:64" ht="15">
      <c r="A38" s="43">
        <v>42248</v>
      </c>
      <c r="B38" s="75">
        <v>46.153846153846153</v>
      </c>
      <c r="C38" s="75">
        <v>50</v>
      </c>
      <c r="D38" s="75">
        <v>78.571428571428569</v>
      </c>
      <c r="E38" s="75">
        <v>35.714285714285715</v>
      </c>
      <c r="F38" s="75">
        <v>-21.428571428571427</v>
      </c>
      <c r="G38" s="75">
        <v>50</v>
      </c>
      <c r="H38" s="75">
        <v>57.142857142857139</v>
      </c>
      <c r="I38" s="75">
        <v>-14.285714285714285</v>
      </c>
      <c r="J38" s="75">
        <v>50</v>
      </c>
      <c r="K38" s="75">
        <v>42.857142857142854</v>
      </c>
      <c r="L38" s="75">
        <v>0</v>
      </c>
      <c r="M38" s="75">
        <v>69.230769230769226</v>
      </c>
      <c r="N38" s="75">
        <v>76.923076923076934</v>
      </c>
      <c r="O38" s="75">
        <v>38.461538461538467</v>
      </c>
      <c r="P38" s="75">
        <v>23.076923076923077</v>
      </c>
      <c r="Q38" s="75">
        <v>-84.615384615384613</v>
      </c>
      <c r="R38" s="75">
        <v>15.384615384615385</v>
      </c>
      <c r="S38" s="75">
        <v>-7.6923076923076925</v>
      </c>
      <c r="T38" s="75">
        <v>-38.461538461538467</v>
      </c>
      <c r="U38" s="75">
        <v>-46.153846153846153</v>
      </c>
      <c r="V38" s="75">
        <v>30.76923076923077</v>
      </c>
      <c r="W38" s="75">
        <v>-15.384615384615385</v>
      </c>
      <c r="X38" s="75">
        <v>-20</v>
      </c>
      <c r="Y38" s="75">
        <v>40</v>
      </c>
      <c r="Z38" s="75">
        <v>40</v>
      </c>
      <c r="AA38" s="75">
        <v>-40</v>
      </c>
      <c r="AB38" s="75">
        <v>-60</v>
      </c>
      <c r="AC38" s="75">
        <v>0</v>
      </c>
      <c r="AD38" s="75">
        <v>-20</v>
      </c>
      <c r="AE38" s="75">
        <v>-80</v>
      </c>
      <c r="AF38" s="75">
        <v>-60</v>
      </c>
      <c r="AG38" s="75">
        <v>40</v>
      </c>
      <c r="AH38" s="75">
        <v>0</v>
      </c>
      <c r="AI38" s="48"/>
      <c r="AJ38" s="48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</row>
    <row r="39" spans="1:64" ht="15">
      <c r="A39" s="43">
        <v>42339</v>
      </c>
      <c r="B39" s="75">
        <v>40</v>
      </c>
      <c r="C39" s="75">
        <v>33.333333333333329</v>
      </c>
      <c r="D39" s="75">
        <v>53.333333333333336</v>
      </c>
      <c r="E39" s="75">
        <v>13.333333333333334</v>
      </c>
      <c r="F39" s="75">
        <v>-66.666666666666657</v>
      </c>
      <c r="G39" s="75">
        <v>20</v>
      </c>
      <c r="H39" s="75">
        <v>57.142857142857139</v>
      </c>
      <c r="I39" s="75">
        <v>-60</v>
      </c>
      <c r="J39" s="75">
        <v>13.333333333333334</v>
      </c>
      <c r="K39" s="75">
        <v>40</v>
      </c>
      <c r="L39" s="75">
        <v>0</v>
      </c>
      <c r="M39" s="75">
        <v>63.636363636363633</v>
      </c>
      <c r="N39" s="75">
        <v>63.636363636363633</v>
      </c>
      <c r="O39" s="75">
        <v>63.636363636363633</v>
      </c>
      <c r="P39" s="75">
        <v>27.27272727272727</v>
      </c>
      <c r="Q39" s="75">
        <v>-54.54545454545454</v>
      </c>
      <c r="R39" s="75">
        <v>36.363636363636367</v>
      </c>
      <c r="S39" s="75">
        <v>27.27272727272727</v>
      </c>
      <c r="T39" s="75">
        <v>-27.27272727272727</v>
      </c>
      <c r="U39" s="75">
        <v>-18.181818181818183</v>
      </c>
      <c r="V39" s="75">
        <v>36.363636363636367</v>
      </c>
      <c r="W39" s="75">
        <v>0</v>
      </c>
      <c r="X39" s="75">
        <v>40</v>
      </c>
      <c r="Y39" s="75">
        <v>60</v>
      </c>
      <c r="Z39" s="75">
        <v>80</v>
      </c>
      <c r="AA39" s="75">
        <v>0</v>
      </c>
      <c r="AB39" s="75">
        <v>-20</v>
      </c>
      <c r="AC39" s="75">
        <v>20</v>
      </c>
      <c r="AD39" s="75">
        <v>-20</v>
      </c>
      <c r="AE39" s="75">
        <v>-80</v>
      </c>
      <c r="AF39" s="75">
        <v>-20</v>
      </c>
      <c r="AG39" s="75">
        <v>40</v>
      </c>
      <c r="AH39" s="75">
        <v>0</v>
      </c>
      <c r="AI39" s="48"/>
      <c r="AJ39" s="48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</row>
    <row r="40" spans="1:64" ht="15">
      <c r="A40" s="43">
        <v>42430</v>
      </c>
      <c r="B40" s="75">
        <v>56.25</v>
      </c>
      <c r="C40" s="75">
        <v>43.75</v>
      </c>
      <c r="D40" s="75">
        <v>50</v>
      </c>
      <c r="E40" s="75">
        <v>6.25</v>
      </c>
      <c r="F40" s="75">
        <v>-50</v>
      </c>
      <c r="G40" s="75">
        <v>18.75</v>
      </c>
      <c r="H40" s="75">
        <v>25</v>
      </c>
      <c r="I40" s="75">
        <v>-6.25</v>
      </c>
      <c r="J40" s="75">
        <v>-37.5</v>
      </c>
      <c r="K40" s="75">
        <v>31.25</v>
      </c>
      <c r="L40" s="75">
        <v>0</v>
      </c>
      <c r="M40" s="75">
        <v>44.444444444444443</v>
      </c>
      <c r="N40" s="75">
        <v>11.111111111111111</v>
      </c>
      <c r="O40" s="75">
        <v>33.333333333333329</v>
      </c>
      <c r="P40" s="75">
        <v>22.222222222222221</v>
      </c>
      <c r="Q40" s="75">
        <v>-55.555555555555557</v>
      </c>
      <c r="R40" s="75">
        <v>-22.222222222222221</v>
      </c>
      <c r="S40" s="75">
        <v>-11.111111111111111</v>
      </c>
      <c r="T40" s="75">
        <v>0</v>
      </c>
      <c r="U40" s="75">
        <v>-11.111111111111111</v>
      </c>
      <c r="V40" s="75">
        <v>44.444444444444443</v>
      </c>
      <c r="W40" s="75">
        <v>-11.111111111111111</v>
      </c>
      <c r="X40" s="75">
        <v>60</v>
      </c>
      <c r="Y40" s="75">
        <v>80</v>
      </c>
      <c r="Z40" s="75">
        <v>60</v>
      </c>
      <c r="AA40" s="75">
        <v>20</v>
      </c>
      <c r="AB40" s="75">
        <v>-60</v>
      </c>
      <c r="AC40" s="75">
        <v>60</v>
      </c>
      <c r="AD40" s="75">
        <v>20</v>
      </c>
      <c r="AE40" s="75">
        <v>-80</v>
      </c>
      <c r="AF40" s="75">
        <v>-20</v>
      </c>
      <c r="AG40" s="75">
        <v>40</v>
      </c>
      <c r="AH40" s="75">
        <v>0</v>
      </c>
      <c r="AI40" s="48"/>
      <c r="AJ40" s="48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</row>
    <row r="41" spans="1:64" ht="15">
      <c r="A41" s="43">
        <v>42522</v>
      </c>
      <c r="B41" s="75">
        <v>50</v>
      </c>
      <c r="C41" s="75">
        <v>50</v>
      </c>
      <c r="D41" s="75">
        <v>55.555555555555557</v>
      </c>
      <c r="E41" s="75">
        <v>0</v>
      </c>
      <c r="F41" s="75">
        <v>-77.777777777777786</v>
      </c>
      <c r="G41" s="75">
        <v>33.333333333333329</v>
      </c>
      <c r="H41" s="75">
        <v>27.777777777777779</v>
      </c>
      <c r="I41" s="75">
        <v>-44.444444444444443</v>
      </c>
      <c r="J41" s="75">
        <v>-94.444444444444443</v>
      </c>
      <c r="K41" s="75">
        <v>38.888888888888893</v>
      </c>
      <c r="L41" s="75">
        <v>0</v>
      </c>
      <c r="M41" s="75">
        <v>70</v>
      </c>
      <c r="N41" s="75">
        <v>40</v>
      </c>
      <c r="O41" s="75">
        <v>80</v>
      </c>
      <c r="P41" s="75">
        <v>60</v>
      </c>
      <c r="Q41" s="75">
        <v>-50</v>
      </c>
      <c r="R41" s="75">
        <v>70</v>
      </c>
      <c r="S41" s="75">
        <v>30</v>
      </c>
      <c r="T41" s="75">
        <v>-80</v>
      </c>
      <c r="U41" s="75">
        <v>-80</v>
      </c>
      <c r="V41" s="75">
        <v>30</v>
      </c>
      <c r="W41" s="75">
        <v>0</v>
      </c>
      <c r="X41" s="75">
        <v>0</v>
      </c>
      <c r="Y41" s="75">
        <v>-40</v>
      </c>
      <c r="Z41" s="75">
        <v>-40</v>
      </c>
      <c r="AA41" s="75">
        <v>40</v>
      </c>
      <c r="AB41" s="75">
        <v>20</v>
      </c>
      <c r="AC41" s="75">
        <v>20</v>
      </c>
      <c r="AD41" s="75">
        <v>60</v>
      </c>
      <c r="AE41" s="75">
        <v>-20</v>
      </c>
      <c r="AF41" s="75">
        <v>0</v>
      </c>
      <c r="AG41" s="75">
        <v>0</v>
      </c>
      <c r="AH41" s="75">
        <v>0</v>
      </c>
      <c r="AI41" s="48"/>
      <c r="AJ41" s="48"/>
      <c r="AK41" s="2" t="s">
        <v>78</v>
      </c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</row>
    <row r="42" spans="1:64" ht="15">
      <c r="A42" s="43">
        <v>42614</v>
      </c>
      <c r="B42" s="75">
        <v>80</v>
      </c>
      <c r="C42" s="75">
        <v>46.666666666666664</v>
      </c>
      <c r="D42" s="75">
        <v>46.666666666666664</v>
      </c>
      <c r="E42" s="75">
        <v>-20</v>
      </c>
      <c r="F42" s="75">
        <v>-66.666666666666657</v>
      </c>
      <c r="G42" s="75">
        <v>26.666666666666668</v>
      </c>
      <c r="H42" s="75">
        <v>40</v>
      </c>
      <c r="I42" s="75">
        <v>-26.666666666666668</v>
      </c>
      <c r="J42" s="75">
        <v>-93.333333333333329</v>
      </c>
      <c r="K42" s="75">
        <v>40</v>
      </c>
      <c r="L42" s="75">
        <v>0</v>
      </c>
      <c r="M42" s="75">
        <v>75</v>
      </c>
      <c r="N42" s="75">
        <v>50</v>
      </c>
      <c r="O42" s="75">
        <v>50</v>
      </c>
      <c r="P42" s="75">
        <v>62.5</v>
      </c>
      <c r="Q42" s="75">
        <v>-50</v>
      </c>
      <c r="R42" s="75">
        <v>50</v>
      </c>
      <c r="S42" s="75">
        <v>37.5</v>
      </c>
      <c r="T42" s="75">
        <v>-25</v>
      </c>
      <c r="U42" s="75">
        <v>-37.5</v>
      </c>
      <c r="V42" s="75">
        <v>50</v>
      </c>
      <c r="W42" s="75">
        <v>12.5</v>
      </c>
      <c r="X42" s="75">
        <v>25</v>
      </c>
      <c r="Y42" s="75">
        <v>25</v>
      </c>
      <c r="Z42" s="75">
        <v>0</v>
      </c>
      <c r="AA42" s="75">
        <v>25</v>
      </c>
      <c r="AB42" s="75">
        <v>-75</v>
      </c>
      <c r="AC42" s="75">
        <v>0</v>
      </c>
      <c r="AD42" s="75">
        <v>0</v>
      </c>
      <c r="AE42" s="75">
        <v>-100</v>
      </c>
      <c r="AF42" s="75">
        <v>-100</v>
      </c>
      <c r="AG42" s="75">
        <v>50</v>
      </c>
      <c r="AH42" s="75">
        <v>0</v>
      </c>
      <c r="AI42" s="16"/>
      <c r="AJ42" s="16"/>
      <c r="AK42" s="1" t="s">
        <v>331</v>
      </c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</row>
    <row r="43" spans="1:64" ht="15">
      <c r="A43" s="43">
        <v>42705</v>
      </c>
      <c r="B43" s="76">
        <v>80</v>
      </c>
      <c r="C43" s="76">
        <v>53.333333333333336</v>
      </c>
      <c r="D43" s="76">
        <v>46.666666666666664</v>
      </c>
      <c r="E43" s="76">
        <v>20</v>
      </c>
      <c r="F43" s="76">
        <v>-60</v>
      </c>
      <c r="G43" s="76">
        <v>46.666666666666664</v>
      </c>
      <c r="H43" s="76">
        <v>66.666666666666657</v>
      </c>
      <c r="I43" s="76">
        <v>33.333333333333329</v>
      </c>
      <c r="J43" s="76">
        <v>-40</v>
      </c>
      <c r="K43" s="76">
        <v>53.333333333333336</v>
      </c>
      <c r="L43" s="76">
        <v>0</v>
      </c>
      <c r="M43" s="75">
        <v>90</v>
      </c>
      <c r="N43" s="75">
        <v>80</v>
      </c>
      <c r="O43" s="75">
        <v>80</v>
      </c>
      <c r="P43" s="75">
        <v>40</v>
      </c>
      <c r="Q43" s="75">
        <v>-60</v>
      </c>
      <c r="R43" s="75">
        <v>60</v>
      </c>
      <c r="S43" s="75">
        <v>30</v>
      </c>
      <c r="T43" s="75">
        <v>-20</v>
      </c>
      <c r="U43" s="75">
        <v>-60</v>
      </c>
      <c r="V43" s="75">
        <v>-10</v>
      </c>
      <c r="W43" s="75">
        <v>0</v>
      </c>
      <c r="X43" s="75">
        <v>40</v>
      </c>
      <c r="Y43" s="75">
        <v>60</v>
      </c>
      <c r="Z43" s="75">
        <v>60</v>
      </c>
      <c r="AA43" s="75">
        <v>-40</v>
      </c>
      <c r="AB43" s="75">
        <v>-60</v>
      </c>
      <c r="AC43" s="75">
        <v>60</v>
      </c>
      <c r="AD43" s="75">
        <v>-20</v>
      </c>
      <c r="AE43" s="75">
        <v>-60</v>
      </c>
      <c r="AF43" s="75">
        <v>-100</v>
      </c>
      <c r="AG43" s="75">
        <v>40</v>
      </c>
      <c r="AH43" s="75">
        <v>0</v>
      </c>
      <c r="AI43" s="48"/>
      <c r="AJ43" s="48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</row>
    <row r="44" spans="1:64">
      <c r="A44" s="43">
        <v>42795</v>
      </c>
      <c r="B44" s="75">
        <v>80</v>
      </c>
      <c r="C44" s="75">
        <v>73.333333333333329</v>
      </c>
      <c r="D44" s="75">
        <v>73.333333333333329</v>
      </c>
      <c r="E44" s="75">
        <v>46.666666666666664</v>
      </c>
      <c r="F44" s="75">
        <v>-66.666666666666657</v>
      </c>
      <c r="G44" s="75">
        <v>53.333333333333336</v>
      </c>
      <c r="H44" s="75">
        <v>33.333333333333329</v>
      </c>
      <c r="I44" s="75">
        <v>-20</v>
      </c>
      <c r="J44" s="75">
        <v>-26.666666666666668</v>
      </c>
      <c r="K44" s="75">
        <v>33.333333333333329</v>
      </c>
      <c r="L44" s="75">
        <v>0</v>
      </c>
      <c r="M44" s="75">
        <v>60</v>
      </c>
      <c r="N44" s="75">
        <v>50</v>
      </c>
      <c r="O44" s="75">
        <v>50</v>
      </c>
      <c r="P44" s="75">
        <v>10</v>
      </c>
      <c r="Q44" s="75">
        <v>-50</v>
      </c>
      <c r="R44" s="75">
        <v>10</v>
      </c>
      <c r="S44" s="75">
        <v>0</v>
      </c>
      <c r="T44" s="75">
        <v>-10</v>
      </c>
      <c r="U44" s="75">
        <v>-70</v>
      </c>
      <c r="V44" s="75">
        <v>40</v>
      </c>
      <c r="W44" s="75">
        <v>0</v>
      </c>
      <c r="X44" s="76">
        <v>75</v>
      </c>
      <c r="Y44" s="76">
        <v>50</v>
      </c>
      <c r="Z44" s="76">
        <v>50</v>
      </c>
      <c r="AA44" s="76">
        <v>-25</v>
      </c>
      <c r="AB44" s="76">
        <v>-75</v>
      </c>
      <c r="AC44" s="76">
        <v>75</v>
      </c>
      <c r="AD44" s="76">
        <v>0</v>
      </c>
      <c r="AE44" s="76">
        <v>-25</v>
      </c>
      <c r="AF44" s="76">
        <v>-100</v>
      </c>
      <c r="AG44" s="76">
        <v>100</v>
      </c>
      <c r="AH44" s="76">
        <v>0</v>
      </c>
      <c r="AI44" s="48"/>
      <c r="AJ44" s="48"/>
    </row>
    <row r="45" spans="1:64">
      <c r="A45" s="43">
        <v>42887</v>
      </c>
      <c r="B45" s="75">
        <v>82.35294117647058</v>
      </c>
      <c r="C45" s="75">
        <v>70.588235294117652</v>
      </c>
      <c r="D45" s="75">
        <v>64.705882352941174</v>
      </c>
      <c r="E45" s="75">
        <v>35.294117647058826</v>
      </c>
      <c r="F45" s="75">
        <v>-52.941176470588239</v>
      </c>
      <c r="G45" s="75">
        <v>35.294117647058826</v>
      </c>
      <c r="H45" s="75">
        <v>64.705882352941174</v>
      </c>
      <c r="I45" s="75">
        <v>-5.8823529411764701</v>
      </c>
      <c r="J45" s="75">
        <v>-70.588235294117652</v>
      </c>
      <c r="K45" s="75">
        <v>41.17647058823529</v>
      </c>
      <c r="L45" s="75">
        <v>0</v>
      </c>
      <c r="M45" s="75">
        <v>50</v>
      </c>
      <c r="N45" s="75">
        <v>50</v>
      </c>
      <c r="O45" s="75">
        <v>40</v>
      </c>
      <c r="P45" s="75">
        <v>-10</v>
      </c>
      <c r="Q45" s="75">
        <v>-80</v>
      </c>
      <c r="R45" s="75">
        <v>30</v>
      </c>
      <c r="S45" s="75">
        <v>20</v>
      </c>
      <c r="T45" s="75">
        <v>-10</v>
      </c>
      <c r="U45" s="75">
        <v>-60</v>
      </c>
      <c r="V45" s="75">
        <v>20</v>
      </c>
      <c r="W45" s="75">
        <v>10</v>
      </c>
      <c r="X45" s="76">
        <v>50</v>
      </c>
      <c r="Y45" s="76">
        <v>75</v>
      </c>
      <c r="Z45" s="76">
        <v>50</v>
      </c>
      <c r="AA45" s="76">
        <v>-25</v>
      </c>
      <c r="AB45" s="76">
        <v>-75</v>
      </c>
      <c r="AC45" s="76">
        <v>0</v>
      </c>
      <c r="AD45" s="76">
        <v>-50</v>
      </c>
      <c r="AE45" s="76">
        <v>-50</v>
      </c>
      <c r="AF45" s="76">
        <v>-100</v>
      </c>
      <c r="AG45" s="76">
        <v>75</v>
      </c>
      <c r="AH45" s="76">
        <v>0</v>
      </c>
      <c r="AI45" s="48"/>
      <c r="AJ45" s="48"/>
    </row>
    <row r="46" spans="1:64">
      <c r="A46" s="43">
        <v>42979</v>
      </c>
      <c r="B46" s="75">
        <v>76.470588235294116</v>
      </c>
      <c r="C46" s="75">
        <v>76.470588235294116</v>
      </c>
      <c r="D46" s="75">
        <v>58.82352941176471</v>
      </c>
      <c r="E46" s="75">
        <v>11.76470588235294</v>
      </c>
      <c r="F46" s="75">
        <v>-35.294117647058826</v>
      </c>
      <c r="G46" s="75">
        <v>41.17647058823529</v>
      </c>
      <c r="H46" s="75">
        <v>41.17647058823529</v>
      </c>
      <c r="I46" s="75">
        <v>5.8823529411764701</v>
      </c>
      <c r="J46" s="75">
        <v>-58.82352941176471</v>
      </c>
      <c r="K46" s="75">
        <v>58.82352941176471</v>
      </c>
      <c r="L46" s="75">
        <v>0</v>
      </c>
      <c r="M46" s="75">
        <v>66.666666666666657</v>
      </c>
      <c r="N46" s="75">
        <v>11.111111111111111</v>
      </c>
      <c r="O46" s="75">
        <v>22.222222222222221</v>
      </c>
      <c r="P46" s="75">
        <v>-11.111111111111111</v>
      </c>
      <c r="Q46" s="75">
        <v>-33.333333333333329</v>
      </c>
      <c r="R46" s="75">
        <v>-11.111111111111111</v>
      </c>
      <c r="S46" s="75">
        <v>44.444444444444443</v>
      </c>
      <c r="T46" s="75">
        <v>11.111111111111111</v>
      </c>
      <c r="U46" s="75">
        <v>-22.222222222222221</v>
      </c>
      <c r="V46" s="75">
        <v>22.222222222222221</v>
      </c>
      <c r="W46" s="75">
        <v>0</v>
      </c>
      <c r="X46" s="76">
        <v>-33.333333333333329</v>
      </c>
      <c r="Y46" s="76">
        <v>-33.333333333333329</v>
      </c>
      <c r="Z46" s="76">
        <v>-66.666666666666657</v>
      </c>
      <c r="AA46" s="76">
        <v>-33.333333333333329</v>
      </c>
      <c r="AB46" s="76">
        <v>-100</v>
      </c>
      <c r="AC46" s="76">
        <v>-33.333333333333329</v>
      </c>
      <c r="AD46" s="76">
        <v>-33.333333333333329</v>
      </c>
      <c r="AE46" s="76">
        <v>-100</v>
      </c>
      <c r="AF46" s="76">
        <v>-100</v>
      </c>
      <c r="AG46" s="76">
        <v>0</v>
      </c>
      <c r="AH46" s="76">
        <v>0</v>
      </c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</row>
    <row r="47" spans="1:64">
      <c r="A47" s="43">
        <v>43070</v>
      </c>
      <c r="B47" s="75">
        <v>45.454545454545453</v>
      </c>
      <c r="C47" s="75">
        <v>36.363636363636367</v>
      </c>
      <c r="D47" s="75">
        <v>54.54545454545454</v>
      </c>
      <c r="E47" s="75">
        <v>-27.27272727272727</v>
      </c>
      <c r="F47" s="75">
        <v>-63.636363636363633</v>
      </c>
      <c r="G47" s="75">
        <v>9.0909090909090917</v>
      </c>
      <c r="H47" s="75">
        <v>40</v>
      </c>
      <c r="I47" s="75">
        <v>-9.0909090909090917</v>
      </c>
      <c r="J47" s="75">
        <v>-72.727272727272734</v>
      </c>
      <c r="K47" s="75">
        <v>36.363636363636367</v>
      </c>
      <c r="L47" s="75">
        <v>0</v>
      </c>
      <c r="M47" s="75">
        <v>57.142857142857103</v>
      </c>
      <c r="N47" s="75">
        <v>71.428571428571431</v>
      </c>
      <c r="O47" s="75">
        <v>42.857142857142854</v>
      </c>
      <c r="P47" s="75">
        <v>42.857142857142854</v>
      </c>
      <c r="Q47" s="75">
        <v>-28.571428571428569</v>
      </c>
      <c r="R47" s="75">
        <v>57.142857142857139</v>
      </c>
      <c r="S47" s="75">
        <v>14.285714285714285</v>
      </c>
      <c r="T47" s="75">
        <v>42.857142857142854</v>
      </c>
      <c r="U47" s="75">
        <v>-14.285714285714285</v>
      </c>
      <c r="V47" s="75">
        <v>57.142857142857139</v>
      </c>
      <c r="W47" s="75">
        <v>0</v>
      </c>
      <c r="X47" s="75">
        <v>0</v>
      </c>
      <c r="Y47" s="75">
        <v>25</v>
      </c>
      <c r="Z47" s="75">
        <v>50</v>
      </c>
      <c r="AA47" s="75">
        <v>-25</v>
      </c>
      <c r="AB47" s="75">
        <v>-50</v>
      </c>
      <c r="AC47" s="75">
        <v>50</v>
      </c>
      <c r="AD47" s="75">
        <v>-25</v>
      </c>
      <c r="AE47" s="75">
        <v>-50</v>
      </c>
      <c r="AF47" s="75">
        <v>-100</v>
      </c>
      <c r="AG47" s="75">
        <v>50</v>
      </c>
      <c r="AH47" s="75">
        <v>0</v>
      </c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</row>
    <row r="48" spans="1:64">
      <c r="A48" s="43">
        <v>43160</v>
      </c>
      <c r="B48" s="75">
        <v>75</v>
      </c>
      <c r="C48" s="75">
        <v>81.25</v>
      </c>
      <c r="D48" s="75">
        <v>62.5</v>
      </c>
      <c r="E48" s="75">
        <v>-18.75</v>
      </c>
      <c r="F48" s="75">
        <v>-56.25</v>
      </c>
      <c r="G48" s="75">
        <v>62.5</v>
      </c>
      <c r="H48" s="75">
        <v>31.25</v>
      </c>
      <c r="I48" s="75">
        <v>-12.5</v>
      </c>
      <c r="J48" s="75">
        <v>-37.5</v>
      </c>
      <c r="K48" s="75">
        <v>62.5</v>
      </c>
      <c r="L48" s="75">
        <v>0</v>
      </c>
      <c r="M48" s="75">
        <v>55.555555555555557</v>
      </c>
      <c r="N48" s="75">
        <v>33.333333333333329</v>
      </c>
      <c r="O48" s="75">
        <v>55.555555555555557</v>
      </c>
      <c r="P48" s="75">
        <v>-11.111111111111111</v>
      </c>
      <c r="Q48" s="75">
        <v>-55.555555555555557</v>
      </c>
      <c r="R48" s="75">
        <v>11.111111111111111</v>
      </c>
      <c r="S48" s="75">
        <v>44.444444444444443</v>
      </c>
      <c r="T48" s="75">
        <v>33.333333333333329</v>
      </c>
      <c r="U48" s="75">
        <v>-33.333333333333329</v>
      </c>
      <c r="V48" s="75">
        <v>22.222222222222221</v>
      </c>
      <c r="W48" s="75">
        <v>0</v>
      </c>
      <c r="X48" s="75">
        <v>50</v>
      </c>
      <c r="Y48" s="75">
        <v>50</v>
      </c>
      <c r="Z48" s="75">
        <v>50</v>
      </c>
      <c r="AA48" s="75">
        <v>-25</v>
      </c>
      <c r="AB48" s="75">
        <v>-75</v>
      </c>
      <c r="AC48" s="75">
        <v>50</v>
      </c>
      <c r="AD48" s="75">
        <v>-25</v>
      </c>
      <c r="AE48" s="75">
        <v>-75</v>
      </c>
      <c r="AF48" s="75">
        <v>-100</v>
      </c>
      <c r="AG48" s="75">
        <v>100</v>
      </c>
      <c r="AH48" s="75">
        <v>0</v>
      </c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</row>
    <row r="49" spans="1:48">
      <c r="A49" s="43">
        <v>43252</v>
      </c>
      <c r="B49" s="76">
        <v>81.818181818181827</v>
      </c>
      <c r="C49" s="76">
        <v>81.818181818181827</v>
      </c>
      <c r="D49" s="76">
        <v>63.636363636363633</v>
      </c>
      <c r="E49" s="76">
        <v>-9.0909090909090917</v>
      </c>
      <c r="F49" s="76">
        <v>-45.454545454545453</v>
      </c>
      <c r="G49" s="76">
        <v>45.454545454545453</v>
      </c>
      <c r="H49" s="76">
        <v>36.363636363636367</v>
      </c>
      <c r="I49" s="76">
        <v>9.0909090909090917</v>
      </c>
      <c r="J49" s="76">
        <v>-27.27272727272727</v>
      </c>
      <c r="K49" s="76">
        <v>72.727272727272734</v>
      </c>
      <c r="L49" s="76">
        <v>0</v>
      </c>
      <c r="M49" s="76">
        <v>62.5</v>
      </c>
      <c r="N49" s="76">
        <v>25</v>
      </c>
      <c r="O49" s="76">
        <v>37.5</v>
      </c>
      <c r="P49" s="76">
        <v>-12.5</v>
      </c>
      <c r="Q49" s="76">
        <v>-25</v>
      </c>
      <c r="R49" s="76">
        <v>-25</v>
      </c>
      <c r="S49" s="76">
        <v>12.5</v>
      </c>
      <c r="T49" s="76">
        <v>-25</v>
      </c>
      <c r="U49" s="76">
        <v>-87.5</v>
      </c>
      <c r="V49" s="76">
        <v>25</v>
      </c>
      <c r="W49" s="76">
        <v>0</v>
      </c>
      <c r="X49" s="76">
        <v>0</v>
      </c>
      <c r="Y49" s="76">
        <v>0</v>
      </c>
      <c r="Z49" s="76">
        <v>25</v>
      </c>
      <c r="AA49" s="76">
        <v>-50</v>
      </c>
      <c r="AB49" s="76">
        <v>-50</v>
      </c>
      <c r="AC49" s="76">
        <v>50</v>
      </c>
      <c r="AD49" s="76">
        <v>-25</v>
      </c>
      <c r="AE49" s="76">
        <v>0</v>
      </c>
      <c r="AF49" s="76">
        <v>-100</v>
      </c>
      <c r="AG49" s="76">
        <v>25</v>
      </c>
      <c r="AH49" s="76">
        <v>0</v>
      </c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</row>
    <row r="50" spans="1:48">
      <c r="A50" s="43">
        <v>43344</v>
      </c>
      <c r="B50" s="75">
        <v>53.846153846153847</v>
      </c>
      <c r="C50" s="75">
        <v>61.53846153846154</v>
      </c>
      <c r="D50" s="75">
        <v>53.846153846153847</v>
      </c>
      <c r="E50" s="75">
        <v>-38.461538461538467</v>
      </c>
      <c r="F50" s="75">
        <v>-61.53846153846154</v>
      </c>
      <c r="G50" s="75">
        <v>38.461538461538467</v>
      </c>
      <c r="H50" s="75">
        <v>38.461538461538467</v>
      </c>
      <c r="I50" s="75">
        <v>-7.6923076923076925</v>
      </c>
      <c r="J50" s="75">
        <v>-38.461538461538467</v>
      </c>
      <c r="K50" s="75">
        <v>61.53846153846154</v>
      </c>
      <c r="L50" s="75">
        <v>0</v>
      </c>
      <c r="M50" s="75">
        <v>33.333333333333329</v>
      </c>
      <c r="N50" s="75">
        <v>55.555555555555557</v>
      </c>
      <c r="O50" s="75">
        <v>66.666666666666657</v>
      </c>
      <c r="P50" s="75">
        <v>0</v>
      </c>
      <c r="Q50" s="75">
        <v>-33.333333333333329</v>
      </c>
      <c r="R50" s="75">
        <v>22.222222222222221</v>
      </c>
      <c r="S50" s="75">
        <v>22.222222222222221</v>
      </c>
      <c r="T50" s="75">
        <v>0</v>
      </c>
      <c r="U50" s="75">
        <v>0</v>
      </c>
      <c r="V50" s="75">
        <v>22.222222222222221</v>
      </c>
      <c r="W50" s="75">
        <v>11.111111111111111</v>
      </c>
      <c r="X50" s="76">
        <v>25</v>
      </c>
      <c r="Y50" s="76">
        <v>25</v>
      </c>
      <c r="Z50" s="76">
        <v>50</v>
      </c>
      <c r="AA50" s="76">
        <v>-25</v>
      </c>
      <c r="AB50" s="76">
        <v>-25</v>
      </c>
      <c r="AC50" s="76">
        <v>0</v>
      </c>
      <c r="AD50" s="76">
        <v>-25</v>
      </c>
      <c r="AE50" s="76">
        <v>0</v>
      </c>
      <c r="AF50" s="76">
        <v>-50</v>
      </c>
      <c r="AG50" s="76">
        <v>75</v>
      </c>
      <c r="AH50" s="76">
        <v>0</v>
      </c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</row>
    <row r="51" spans="1:48">
      <c r="A51" s="43">
        <v>43435</v>
      </c>
      <c r="B51" s="75">
        <v>62.5</v>
      </c>
      <c r="C51" s="75">
        <v>75</v>
      </c>
      <c r="D51" s="75">
        <v>81.25</v>
      </c>
      <c r="E51" s="75">
        <v>-18.75</v>
      </c>
      <c r="F51" s="75">
        <v>-62.5</v>
      </c>
      <c r="G51" s="75">
        <v>37.5</v>
      </c>
      <c r="H51" s="75">
        <v>37.5</v>
      </c>
      <c r="I51" s="75">
        <v>-18.75</v>
      </c>
      <c r="J51" s="75">
        <v>0</v>
      </c>
      <c r="K51" s="75">
        <v>87.5</v>
      </c>
      <c r="L51" s="75">
        <v>0</v>
      </c>
      <c r="M51" s="75">
        <v>62.5</v>
      </c>
      <c r="N51" s="75">
        <v>50</v>
      </c>
      <c r="O51" s="75">
        <v>62.5</v>
      </c>
      <c r="P51" s="75">
        <v>12.5</v>
      </c>
      <c r="Q51" s="75">
        <v>-50</v>
      </c>
      <c r="R51" s="75">
        <v>12.5</v>
      </c>
      <c r="S51" s="75">
        <v>50</v>
      </c>
      <c r="T51" s="75">
        <v>37.5</v>
      </c>
      <c r="U51" s="75">
        <v>0</v>
      </c>
      <c r="V51" s="75">
        <v>50</v>
      </c>
      <c r="W51" s="75">
        <v>-12.5</v>
      </c>
      <c r="X51" s="76">
        <v>50</v>
      </c>
      <c r="Y51" s="76">
        <v>-25</v>
      </c>
      <c r="Z51" s="76">
        <v>25</v>
      </c>
      <c r="AA51" s="76">
        <v>-75</v>
      </c>
      <c r="AB51" s="76">
        <v>-25</v>
      </c>
      <c r="AC51" s="76">
        <v>25</v>
      </c>
      <c r="AD51" s="76">
        <v>0</v>
      </c>
      <c r="AE51" s="76">
        <v>0</v>
      </c>
      <c r="AF51" s="76">
        <v>-50</v>
      </c>
      <c r="AG51" s="76">
        <v>50</v>
      </c>
      <c r="AH51" s="76">
        <v>0</v>
      </c>
    </row>
    <row r="52" spans="1:48">
      <c r="A52" s="43">
        <v>43525</v>
      </c>
      <c r="B52" s="76">
        <v>75</v>
      </c>
      <c r="C52" s="76">
        <v>93.75</v>
      </c>
      <c r="D52" s="76">
        <v>68.75</v>
      </c>
      <c r="E52" s="76">
        <v>-37.5</v>
      </c>
      <c r="F52" s="76">
        <v>-50</v>
      </c>
      <c r="G52" s="76">
        <v>68.75</v>
      </c>
      <c r="H52" s="76">
        <v>68.75</v>
      </c>
      <c r="I52" s="76">
        <v>25</v>
      </c>
      <c r="J52" s="76">
        <v>-6.25</v>
      </c>
      <c r="K52" s="76">
        <v>62.5</v>
      </c>
      <c r="L52" s="76">
        <v>0</v>
      </c>
      <c r="M52" s="75">
        <v>25</v>
      </c>
      <c r="N52" s="75">
        <v>0</v>
      </c>
      <c r="O52" s="75">
        <v>37.5</v>
      </c>
      <c r="P52" s="75">
        <v>25</v>
      </c>
      <c r="Q52" s="75">
        <v>-25</v>
      </c>
      <c r="R52" s="75">
        <v>37.5</v>
      </c>
      <c r="S52" s="75">
        <v>37.5</v>
      </c>
      <c r="T52" s="75">
        <v>37.5</v>
      </c>
      <c r="U52" s="75">
        <v>37.5</v>
      </c>
      <c r="V52" s="75">
        <v>-25</v>
      </c>
      <c r="W52" s="75">
        <v>0</v>
      </c>
      <c r="X52" s="76">
        <v>40</v>
      </c>
      <c r="Y52" s="76">
        <v>60</v>
      </c>
      <c r="Z52" s="76">
        <v>60</v>
      </c>
      <c r="AA52" s="76">
        <v>-60</v>
      </c>
      <c r="AB52" s="76">
        <v>-20</v>
      </c>
      <c r="AC52" s="76">
        <v>20</v>
      </c>
      <c r="AD52" s="76">
        <v>-20</v>
      </c>
      <c r="AE52" s="76">
        <v>-60</v>
      </c>
      <c r="AF52" s="76">
        <v>-60</v>
      </c>
      <c r="AG52" s="76">
        <v>60</v>
      </c>
      <c r="AH52" s="76">
        <v>0</v>
      </c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</row>
    <row r="53" spans="1:48">
      <c r="A53" s="43">
        <v>43617</v>
      </c>
      <c r="B53" s="75">
        <v>66.666666666666657</v>
      </c>
      <c r="C53" s="75">
        <v>66.666666666666657</v>
      </c>
      <c r="D53" s="75">
        <v>60</v>
      </c>
      <c r="E53" s="75">
        <v>-26.666666666666668</v>
      </c>
      <c r="F53" s="75">
        <v>-40</v>
      </c>
      <c r="G53" s="75">
        <v>26.666666666666668</v>
      </c>
      <c r="H53" s="75">
        <v>60</v>
      </c>
      <c r="I53" s="75">
        <v>-20</v>
      </c>
      <c r="J53" s="75">
        <v>20</v>
      </c>
      <c r="K53" s="75">
        <v>66.666666666666657</v>
      </c>
      <c r="L53" s="75">
        <v>0</v>
      </c>
      <c r="M53" s="75">
        <v>71.428571428571431</v>
      </c>
      <c r="N53" s="75">
        <v>42.857142857142854</v>
      </c>
      <c r="O53" s="75">
        <v>57.142857142857139</v>
      </c>
      <c r="P53" s="75">
        <v>57.142857142857139</v>
      </c>
      <c r="Q53" s="75">
        <v>0</v>
      </c>
      <c r="R53" s="75">
        <v>42.857142857142854</v>
      </c>
      <c r="S53" s="75">
        <v>71.428571428571431</v>
      </c>
      <c r="T53" s="75">
        <v>28.571428571428569</v>
      </c>
      <c r="U53" s="75">
        <v>57.142857142857139</v>
      </c>
      <c r="V53" s="75">
        <v>42.857142857142854</v>
      </c>
      <c r="W53" s="75">
        <v>0</v>
      </c>
      <c r="X53" s="76">
        <v>20</v>
      </c>
      <c r="Y53" s="76">
        <v>40</v>
      </c>
      <c r="Z53" s="76">
        <v>20</v>
      </c>
      <c r="AA53" s="76">
        <v>-80</v>
      </c>
      <c r="AB53" s="76">
        <v>-40</v>
      </c>
      <c r="AC53" s="76">
        <v>20</v>
      </c>
      <c r="AD53" s="76">
        <v>-20</v>
      </c>
      <c r="AE53" s="76">
        <v>-40</v>
      </c>
      <c r="AF53" s="76">
        <v>-60</v>
      </c>
      <c r="AG53" s="76">
        <v>20</v>
      </c>
      <c r="AH53" s="76">
        <v>0</v>
      </c>
    </row>
    <row r="54" spans="1:48">
      <c r="A54" s="43">
        <v>43709</v>
      </c>
      <c r="B54" s="76">
        <v>64.285714285714292</v>
      </c>
      <c r="C54" s="76">
        <v>64.285714285714292</v>
      </c>
      <c r="D54" s="76">
        <v>64.285714285714292</v>
      </c>
      <c r="E54" s="76">
        <v>-57.142857142857139</v>
      </c>
      <c r="F54" s="76">
        <v>-50</v>
      </c>
      <c r="G54" s="76">
        <v>14.285714285714285</v>
      </c>
      <c r="H54" s="76">
        <v>35.714285714285715</v>
      </c>
      <c r="I54" s="76">
        <v>0</v>
      </c>
      <c r="J54" s="76">
        <v>-28.571428571428569</v>
      </c>
      <c r="K54" s="76">
        <v>92.857142857142861</v>
      </c>
      <c r="L54" s="76">
        <v>0</v>
      </c>
      <c r="M54" s="76">
        <v>0</v>
      </c>
      <c r="N54" s="76">
        <v>12.5</v>
      </c>
      <c r="O54" s="76">
        <v>50</v>
      </c>
      <c r="P54" s="76">
        <v>12.5</v>
      </c>
      <c r="Q54" s="76">
        <v>25</v>
      </c>
      <c r="R54" s="76">
        <v>25</v>
      </c>
      <c r="S54" s="76">
        <v>25</v>
      </c>
      <c r="T54" s="76">
        <v>12.5</v>
      </c>
      <c r="U54" s="76">
        <v>0</v>
      </c>
      <c r="V54" s="76">
        <v>50</v>
      </c>
      <c r="W54" s="76">
        <v>0</v>
      </c>
      <c r="X54" s="76">
        <v>25</v>
      </c>
      <c r="Y54" s="76">
        <v>50</v>
      </c>
      <c r="Z54" s="76">
        <v>50</v>
      </c>
      <c r="AA54" s="76">
        <v>-75</v>
      </c>
      <c r="AB54" s="76">
        <v>-50</v>
      </c>
      <c r="AC54" s="76">
        <v>25</v>
      </c>
      <c r="AD54" s="76">
        <v>0</v>
      </c>
      <c r="AE54" s="76">
        <v>-50</v>
      </c>
      <c r="AF54" s="76">
        <v>-50</v>
      </c>
      <c r="AG54" s="76">
        <v>75</v>
      </c>
      <c r="AH54" s="76">
        <v>0</v>
      </c>
    </row>
    <row r="55" spans="1:48">
      <c r="A55" s="43">
        <v>43800</v>
      </c>
      <c r="B55" s="76">
        <v>75</v>
      </c>
      <c r="C55" s="76">
        <v>75</v>
      </c>
      <c r="D55" s="76">
        <v>50</v>
      </c>
      <c r="E55" s="76">
        <v>-8.3333333333333304</v>
      </c>
      <c r="F55" s="76">
        <v>-58.3333333333333</v>
      </c>
      <c r="G55" s="76">
        <v>25</v>
      </c>
      <c r="H55" s="76">
        <v>50</v>
      </c>
      <c r="I55" s="76">
        <v>8.3333333333333304</v>
      </c>
      <c r="J55" s="76">
        <v>0</v>
      </c>
      <c r="K55" s="76">
        <v>66.6666666666667</v>
      </c>
      <c r="L55" s="76">
        <v>0</v>
      </c>
      <c r="M55" s="76">
        <v>50</v>
      </c>
      <c r="N55" s="76">
        <v>33.3333333333333</v>
      </c>
      <c r="O55" s="76">
        <v>66.6666666666667</v>
      </c>
      <c r="P55" s="76">
        <v>0</v>
      </c>
      <c r="Q55" s="76">
        <v>-33.3333333333333</v>
      </c>
      <c r="R55" s="76">
        <v>50</v>
      </c>
      <c r="S55" s="76">
        <v>50</v>
      </c>
      <c r="T55" s="76">
        <v>-16.6666666666667</v>
      </c>
      <c r="U55" s="76">
        <v>-33.3333333333333</v>
      </c>
      <c r="V55" s="76">
        <v>33.3333333333333</v>
      </c>
      <c r="W55" s="76">
        <v>0</v>
      </c>
      <c r="X55" s="76">
        <v>0</v>
      </c>
      <c r="Y55" s="76">
        <v>0</v>
      </c>
      <c r="Z55" s="76">
        <v>25</v>
      </c>
      <c r="AA55" s="76">
        <v>-50</v>
      </c>
      <c r="AB55" s="76">
        <v>-25</v>
      </c>
      <c r="AC55" s="76">
        <v>0</v>
      </c>
      <c r="AD55" s="76">
        <v>-25</v>
      </c>
      <c r="AE55" s="76">
        <v>-75</v>
      </c>
      <c r="AF55" s="76">
        <v>0</v>
      </c>
      <c r="AG55" s="76">
        <v>75</v>
      </c>
      <c r="AH55" s="76">
        <v>0</v>
      </c>
    </row>
    <row r="56" spans="1:48">
      <c r="A56" s="43">
        <v>43891</v>
      </c>
      <c r="B56" s="76">
        <v>33.3333333333333</v>
      </c>
      <c r="C56" s="76">
        <v>40</v>
      </c>
      <c r="D56" s="76">
        <v>40</v>
      </c>
      <c r="E56" s="76">
        <v>20</v>
      </c>
      <c r="F56" s="76">
        <v>-40</v>
      </c>
      <c r="G56" s="76">
        <v>20</v>
      </c>
      <c r="H56" s="76">
        <v>26.6666666666667</v>
      </c>
      <c r="I56" s="76">
        <v>-13.3333333333333</v>
      </c>
      <c r="J56" s="76">
        <v>0</v>
      </c>
      <c r="K56" s="76">
        <v>46.6666666666667</v>
      </c>
      <c r="L56" s="76">
        <v>6.6666666666666696</v>
      </c>
      <c r="M56" s="76">
        <v>42.857142857142897</v>
      </c>
      <c r="N56" s="76">
        <v>71.428571428571402</v>
      </c>
      <c r="O56" s="76">
        <v>71.428571428571402</v>
      </c>
      <c r="P56" s="76">
        <v>14.285714285714299</v>
      </c>
      <c r="Q56" s="76">
        <v>0</v>
      </c>
      <c r="R56" s="76">
        <v>57.142857142857096</v>
      </c>
      <c r="S56" s="76">
        <v>85.714285714285694</v>
      </c>
      <c r="T56" s="76">
        <v>-14.285714285714299</v>
      </c>
      <c r="U56" s="76">
        <v>0</v>
      </c>
      <c r="V56" s="76">
        <v>57.142857142857096</v>
      </c>
      <c r="W56" s="76">
        <v>0</v>
      </c>
      <c r="X56" s="76">
        <v>0</v>
      </c>
      <c r="Y56" s="76">
        <v>0</v>
      </c>
      <c r="Z56" s="76">
        <v>0</v>
      </c>
      <c r="AA56" s="76">
        <v>-100</v>
      </c>
      <c r="AB56" s="76">
        <v>-100</v>
      </c>
      <c r="AC56" s="76">
        <v>50</v>
      </c>
      <c r="AD56" s="76">
        <v>50</v>
      </c>
      <c r="AE56" s="76">
        <v>-50</v>
      </c>
      <c r="AF56" s="76">
        <v>-100</v>
      </c>
      <c r="AG56" s="76">
        <v>50</v>
      </c>
      <c r="AH56" s="76">
        <v>0</v>
      </c>
    </row>
    <row r="57" spans="1:48">
      <c r="A57" s="43">
        <v>43983</v>
      </c>
      <c r="B57" s="76">
        <v>50</v>
      </c>
      <c r="C57" s="76">
        <v>60</v>
      </c>
      <c r="D57" s="76">
        <v>20</v>
      </c>
      <c r="E57" s="76">
        <v>-30</v>
      </c>
      <c r="F57" s="76">
        <v>10</v>
      </c>
      <c r="G57" s="76">
        <v>70</v>
      </c>
      <c r="H57" s="76">
        <v>60</v>
      </c>
      <c r="I57" s="76">
        <v>-20</v>
      </c>
      <c r="J57" s="76">
        <v>-10</v>
      </c>
      <c r="K57" s="76">
        <v>60</v>
      </c>
      <c r="L57" s="76">
        <v>0</v>
      </c>
      <c r="M57" s="16">
        <v>0</v>
      </c>
      <c r="N57" s="191">
        <v>20</v>
      </c>
      <c r="O57" s="16">
        <v>-10</v>
      </c>
      <c r="P57" s="16">
        <v>-30</v>
      </c>
      <c r="Q57" s="16">
        <v>0</v>
      </c>
      <c r="R57" s="191">
        <v>40</v>
      </c>
      <c r="S57" s="16">
        <v>-10</v>
      </c>
      <c r="T57" s="16">
        <v>-20</v>
      </c>
      <c r="U57" s="16">
        <v>-20</v>
      </c>
      <c r="V57" s="191">
        <v>10</v>
      </c>
      <c r="W57" s="16">
        <v>0</v>
      </c>
      <c r="X57" s="16">
        <v>0</v>
      </c>
      <c r="Y57" s="16">
        <v>-50</v>
      </c>
      <c r="Z57" s="16">
        <v>-25</v>
      </c>
      <c r="AA57" s="16">
        <v>-25</v>
      </c>
      <c r="AB57" s="16">
        <v>-50</v>
      </c>
      <c r="AC57" s="16">
        <v>-25</v>
      </c>
      <c r="AD57" s="16">
        <v>-50</v>
      </c>
      <c r="AE57" s="16">
        <v>-50</v>
      </c>
      <c r="AF57" s="16">
        <v>-50</v>
      </c>
      <c r="AG57" s="16">
        <v>-25</v>
      </c>
      <c r="AH57" s="16">
        <v>0</v>
      </c>
    </row>
    <row r="58" spans="1:48">
      <c r="A58" s="43">
        <v>44075</v>
      </c>
      <c r="B58" s="76">
        <v>36.363636363636395</v>
      </c>
      <c r="C58" s="76">
        <v>36.363636363636395</v>
      </c>
      <c r="D58" s="76">
        <v>9.0909090909090899</v>
      </c>
      <c r="E58" s="76">
        <v>-18.181818181818198</v>
      </c>
      <c r="F58" s="76">
        <v>0</v>
      </c>
      <c r="G58" s="76">
        <v>45.454545454545496</v>
      </c>
      <c r="H58" s="76">
        <v>9.0909090909090899</v>
      </c>
      <c r="I58" s="76">
        <v>-9.0909090909090899</v>
      </c>
      <c r="J58" s="76">
        <v>-36.363636363636395</v>
      </c>
      <c r="K58" s="76">
        <v>18.181818181818198</v>
      </c>
      <c r="L58" s="76">
        <v>-9.0909090909090899</v>
      </c>
      <c r="M58" s="76">
        <v>44.4444444444444</v>
      </c>
      <c r="N58" s="76">
        <v>33.3333333333333</v>
      </c>
      <c r="O58" s="76">
        <v>11.1111111111111</v>
      </c>
      <c r="P58" s="76">
        <v>-11.1111111111111</v>
      </c>
      <c r="Q58" s="76">
        <v>0</v>
      </c>
      <c r="R58" s="76">
        <v>33.3333333333333</v>
      </c>
      <c r="S58" s="76">
        <v>33.3333333333333</v>
      </c>
      <c r="T58" s="76">
        <v>11.1111111111111</v>
      </c>
      <c r="U58" s="76">
        <v>-22.2222222222222</v>
      </c>
      <c r="V58" s="76">
        <v>44.4444444444444</v>
      </c>
      <c r="W58" s="76">
        <v>0</v>
      </c>
      <c r="X58" s="76">
        <v>0</v>
      </c>
      <c r="Y58" s="76">
        <v>-66.6666666666667</v>
      </c>
      <c r="Z58" s="76">
        <v>-66.6666666666667</v>
      </c>
      <c r="AA58" s="76">
        <v>0</v>
      </c>
      <c r="AB58" s="76">
        <v>0</v>
      </c>
      <c r="AC58" s="76">
        <v>-33.3333333333333</v>
      </c>
      <c r="AD58" s="76">
        <v>-33.3333333333333</v>
      </c>
      <c r="AE58" s="76">
        <v>-33.3333333333333</v>
      </c>
      <c r="AF58" s="76">
        <v>-33.3333333333333</v>
      </c>
      <c r="AG58" s="76">
        <v>0</v>
      </c>
      <c r="AH58" s="76">
        <v>0</v>
      </c>
    </row>
    <row r="59" spans="1:48">
      <c r="A59" s="43">
        <v>44166</v>
      </c>
      <c r="B59" s="76">
        <v>53.846153846153896</v>
      </c>
      <c r="C59" s="76">
        <v>30.769230769230798</v>
      </c>
      <c r="D59" s="76">
        <v>15.384615384615399</v>
      </c>
      <c r="E59" s="76">
        <v>-7.6923076923076898</v>
      </c>
      <c r="F59" s="76">
        <v>-7.6923076923076898</v>
      </c>
      <c r="G59" s="76">
        <v>7.6923076923076898</v>
      </c>
      <c r="H59" s="76">
        <v>30.769230769230798</v>
      </c>
      <c r="I59" s="76">
        <v>-7.6923076923076898</v>
      </c>
      <c r="J59" s="76">
        <v>-15.384615384615399</v>
      </c>
      <c r="K59" s="76">
        <v>30.769230769230798</v>
      </c>
      <c r="L59" s="76">
        <v>0</v>
      </c>
      <c r="M59" s="76">
        <v>50</v>
      </c>
      <c r="N59" s="76">
        <v>37.5</v>
      </c>
      <c r="O59" s="76">
        <v>12.5</v>
      </c>
      <c r="P59" s="76">
        <v>0</v>
      </c>
      <c r="Q59" s="76">
        <v>0</v>
      </c>
      <c r="R59" s="76">
        <v>75</v>
      </c>
      <c r="S59" s="76">
        <v>37.5</v>
      </c>
      <c r="T59" s="76">
        <v>25</v>
      </c>
      <c r="U59" s="76">
        <v>25</v>
      </c>
      <c r="V59" s="76">
        <v>12.5</v>
      </c>
      <c r="W59" s="76">
        <v>0</v>
      </c>
      <c r="X59" s="76">
        <v>50</v>
      </c>
      <c r="Y59" s="76">
        <v>50</v>
      </c>
      <c r="Z59" s="76">
        <v>25</v>
      </c>
      <c r="AA59" s="76">
        <v>25</v>
      </c>
      <c r="AB59" s="76">
        <v>0</v>
      </c>
      <c r="AC59" s="76">
        <v>75</v>
      </c>
      <c r="AD59" s="76">
        <v>75</v>
      </c>
      <c r="AE59" s="76">
        <v>0</v>
      </c>
      <c r="AF59" s="76">
        <v>-25</v>
      </c>
      <c r="AG59" s="76">
        <v>100</v>
      </c>
      <c r="AH59" s="76">
        <v>-25</v>
      </c>
    </row>
    <row r="60" spans="1:48">
      <c r="A60" s="43">
        <v>44256</v>
      </c>
      <c r="B60" s="76">
        <v>50</v>
      </c>
      <c r="C60" s="76">
        <v>50</v>
      </c>
      <c r="D60" s="76">
        <v>41.6666666666667</v>
      </c>
      <c r="E60" s="76">
        <v>0</v>
      </c>
      <c r="F60" s="76">
        <v>-16.6666666666667</v>
      </c>
      <c r="G60" s="76">
        <v>33.3333333333333</v>
      </c>
      <c r="H60" s="76">
        <v>25</v>
      </c>
      <c r="I60" s="76">
        <v>0</v>
      </c>
      <c r="J60" s="76">
        <v>0</v>
      </c>
      <c r="K60" s="76">
        <v>58.3333333333333</v>
      </c>
      <c r="L60" s="76">
        <v>8.3333333333333304</v>
      </c>
      <c r="M60" s="76">
        <v>14.285714285714299</v>
      </c>
      <c r="N60" s="76">
        <v>14.285714285714299</v>
      </c>
      <c r="O60" s="76">
        <v>0</v>
      </c>
      <c r="P60" s="76">
        <v>28.571428571428598</v>
      </c>
      <c r="Q60" s="76">
        <v>-14.285714285714299</v>
      </c>
      <c r="R60" s="76">
        <v>57.142857142857096</v>
      </c>
      <c r="S60" s="76">
        <v>28.571428571428598</v>
      </c>
      <c r="T60" s="76">
        <v>28.571428571428598</v>
      </c>
      <c r="U60" s="76">
        <v>14.285714285714299</v>
      </c>
      <c r="V60" s="76">
        <v>42.857142857142897</v>
      </c>
      <c r="W60" s="76">
        <v>0</v>
      </c>
      <c r="X60" s="76">
        <v>50</v>
      </c>
      <c r="Y60" s="76">
        <v>25</v>
      </c>
      <c r="Z60" s="76">
        <v>0</v>
      </c>
      <c r="AA60" s="76">
        <v>0</v>
      </c>
      <c r="AB60" s="76">
        <v>-25</v>
      </c>
      <c r="AC60" s="76">
        <v>25</v>
      </c>
      <c r="AD60" s="76">
        <v>0</v>
      </c>
      <c r="AE60" s="76">
        <v>-50</v>
      </c>
      <c r="AF60" s="76">
        <v>0</v>
      </c>
      <c r="AG60" s="76">
        <v>100</v>
      </c>
      <c r="AH60" s="76">
        <v>0</v>
      </c>
    </row>
    <row r="61" spans="1:48">
      <c r="A61" s="43">
        <v>44348</v>
      </c>
      <c r="B61" s="16">
        <v>93.3333333333333</v>
      </c>
      <c r="C61" s="16">
        <v>80</v>
      </c>
      <c r="D61" s="16">
        <v>46.6666666666667</v>
      </c>
      <c r="E61" s="16">
        <v>26.6666666666667</v>
      </c>
      <c r="F61" s="16">
        <v>0</v>
      </c>
      <c r="G61" s="16">
        <v>53.3333333333333</v>
      </c>
      <c r="H61" s="16">
        <v>53.3333333333333</v>
      </c>
      <c r="I61" s="16">
        <v>20</v>
      </c>
      <c r="J61" s="16">
        <v>0</v>
      </c>
      <c r="K61" s="16">
        <v>60</v>
      </c>
      <c r="L61" s="16">
        <v>0</v>
      </c>
      <c r="M61" s="16">
        <v>66.6666666666667</v>
      </c>
      <c r="N61" s="16">
        <v>44.4444444444444</v>
      </c>
      <c r="O61" s="16">
        <v>55.5555555555556</v>
      </c>
      <c r="P61" s="16">
        <v>55.5555555555556</v>
      </c>
      <c r="Q61" s="16">
        <v>-22.2222222222222</v>
      </c>
      <c r="R61" s="16">
        <v>66.6666666666667</v>
      </c>
      <c r="S61" s="16">
        <v>11.1111111111111</v>
      </c>
      <c r="T61" s="16">
        <v>-11.1111111111111</v>
      </c>
      <c r="U61" s="16">
        <v>22.2222222222222</v>
      </c>
      <c r="V61" s="16">
        <v>33.3333333333333</v>
      </c>
      <c r="W61" s="16">
        <v>0</v>
      </c>
      <c r="X61" s="16">
        <v>66.6666666666667</v>
      </c>
      <c r="Y61" s="16">
        <v>33.3333333333333</v>
      </c>
      <c r="Z61" s="16">
        <v>0</v>
      </c>
      <c r="AA61" s="16">
        <v>-33.3333333333333</v>
      </c>
      <c r="AB61" s="16">
        <v>-33.3333333333333</v>
      </c>
      <c r="AC61" s="16">
        <v>0</v>
      </c>
      <c r="AD61" s="16">
        <v>-33.3333333333333</v>
      </c>
      <c r="AE61" s="16">
        <v>-66.6666666666667</v>
      </c>
      <c r="AF61" s="16">
        <v>-33.3333333333333</v>
      </c>
      <c r="AG61" s="16">
        <v>66.6666666666667</v>
      </c>
      <c r="AH61" s="16">
        <v>0</v>
      </c>
    </row>
    <row r="62" spans="1:48">
      <c r="A62" s="43">
        <v>44440</v>
      </c>
      <c r="B62" s="76">
        <v>75</v>
      </c>
      <c r="C62" s="76">
        <v>45</v>
      </c>
      <c r="D62" s="76">
        <v>40</v>
      </c>
      <c r="E62" s="76">
        <v>40</v>
      </c>
      <c r="F62" s="76">
        <v>5</v>
      </c>
      <c r="G62" s="76">
        <v>45</v>
      </c>
      <c r="H62" s="76">
        <v>45</v>
      </c>
      <c r="I62" s="76">
        <v>25</v>
      </c>
      <c r="J62" s="76">
        <v>15</v>
      </c>
      <c r="K62" s="76">
        <v>65</v>
      </c>
      <c r="L62" s="76">
        <v>0</v>
      </c>
      <c r="M62" s="76">
        <v>66.6666666666667</v>
      </c>
      <c r="N62" s="76">
        <v>77.7777777777778</v>
      </c>
      <c r="O62" s="76">
        <v>55.5555555555556</v>
      </c>
      <c r="P62" s="76">
        <v>11.1111111111111</v>
      </c>
      <c r="Q62" s="76">
        <v>-22.2222222222222</v>
      </c>
      <c r="R62" s="76">
        <v>77.7777777777778</v>
      </c>
      <c r="S62" s="76">
        <v>66.6666666666667</v>
      </c>
      <c r="T62" s="76">
        <v>0</v>
      </c>
      <c r="U62" s="76">
        <v>0</v>
      </c>
      <c r="V62" s="76">
        <v>55.5555555555556</v>
      </c>
      <c r="W62" s="76">
        <v>11.1111111111111</v>
      </c>
      <c r="X62" s="76">
        <v>50</v>
      </c>
      <c r="Y62" s="76">
        <v>50</v>
      </c>
      <c r="Z62" s="76">
        <v>75</v>
      </c>
      <c r="AA62" s="76">
        <v>25</v>
      </c>
      <c r="AB62" s="76">
        <v>50</v>
      </c>
      <c r="AC62" s="76">
        <v>75</v>
      </c>
      <c r="AD62" s="76">
        <v>75</v>
      </c>
      <c r="AE62" s="76">
        <v>0</v>
      </c>
      <c r="AF62" s="76">
        <v>50</v>
      </c>
      <c r="AG62" s="76">
        <v>100</v>
      </c>
      <c r="AH62" s="76">
        <v>0</v>
      </c>
    </row>
    <row r="63" spans="1:48">
      <c r="A63" s="43">
        <v>44531</v>
      </c>
      <c r="B63" s="76">
        <v>70.588235294117595</v>
      </c>
      <c r="C63" s="76">
        <v>64.705882352941202</v>
      </c>
      <c r="D63" s="76">
        <v>35.294117647058798</v>
      </c>
      <c r="E63" s="76">
        <v>41.176470588235297</v>
      </c>
      <c r="F63" s="76">
        <v>5.8823529411764701</v>
      </c>
      <c r="G63" s="76">
        <v>47.058823529411796</v>
      </c>
      <c r="H63" s="76">
        <v>41.176470588235297</v>
      </c>
      <c r="I63" s="76">
        <v>5.8823529411764701</v>
      </c>
      <c r="J63" s="76">
        <v>-5.8823529411764701</v>
      </c>
      <c r="K63" s="76">
        <v>47.058823529411796</v>
      </c>
      <c r="L63" s="76">
        <v>0</v>
      </c>
      <c r="M63" s="76">
        <v>14.285714285714299</v>
      </c>
      <c r="N63" s="76">
        <v>42.857142857142897</v>
      </c>
      <c r="O63" s="76">
        <v>85.714285714285694</v>
      </c>
      <c r="P63" s="76">
        <v>28.571428571428598</v>
      </c>
      <c r="Q63" s="76">
        <v>-14.285714285714299</v>
      </c>
      <c r="R63" s="76">
        <v>28.571428571428598</v>
      </c>
      <c r="S63" s="76">
        <v>71.428571428571402</v>
      </c>
      <c r="T63" s="76">
        <v>-14.285714285714299</v>
      </c>
      <c r="U63" s="76">
        <v>-14.285714285714299</v>
      </c>
      <c r="V63" s="76">
        <v>42.857142857142897</v>
      </c>
      <c r="W63" s="76">
        <v>0</v>
      </c>
      <c r="X63" s="76">
        <v>60</v>
      </c>
      <c r="Y63" s="76">
        <v>60</v>
      </c>
      <c r="Z63" s="76">
        <v>60</v>
      </c>
      <c r="AA63" s="76">
        <v>40</v>
      </c>
      <c r="AB63" s="76">
        <v>20</v>
      </c>
      <c r="AC63" s="76">
        <v>40</v>
      </c>
      <c r="AD63" s="76">
        <v>100</v>
      </c>
      <c r="AE63" s="76">
        <v>40</v>
      </c>
      <c r="AF63" s="76">
        <v>60</v>
      </c>
      <c r="AG63" s="76">
        <v>100</v>
      </c>
      <c r="AH63" s="76">
        <v>0</v>
      </c>
    </row>
    <row r="64" spans="1:48">
      <c r="A64" s="43">
        <v>44621</v>
      </c>
      <c r="B64" s="76">
        <v>87.5</v>
      </c>
      <c r="C64" s="76">
        <v>93.75</v>
      </c>
      <c r="D64" s="76">
        <v>62.5</v>
      </c>
      <c r="E64" s="76">
        <v>50</v>
      </c>
      <c r="F64" s="76">
        <v>0</v>
      </c>
      <c r="G64" s="76">
        <v>50</v>
      </c>
      <c r="H64" s="76">
        <v>50</v>
      </c>
      <c r="I64" s="76">
        <v>25</v>
      </c>
      <c r="J64" s="76">
        <v>12.5</v>
      </c>
      <c r="K64" s="76">
        <v>68.75</v>
      </c>
      <c r="L64" s="76">
        <v>0</v>
      </c>
      <c r="M64" s="76">
        <v>50</v>
      </c>
      <c r="N64" s="76">
        <v>50</v>
      </c>
      <c r="O64" s="76">
        <v>83.3333333333333</v>
      </c>
      <c r="P64" s="76">
        <v>0</v>
      </c>
      <c r="Q64" s="76">
        <v>-16.6666666666667</v>
      </c>
      <c r="R64" s="76">
        <v>83.3333333333333</v>
      </c>
      <c r="S64" s="76">
        <v>66.6666666666667</v>
      </c>
      <c r="T64" s="76">
        <v>16.6666666666667</v>
      </c>
      <c r="U64" s="76">
        <v>0</v>
      </c>
      <c r="V64" s="76">
        <v>66.6666666666667</v>
      </c>
      <c r="W64" s="76">
        <v>0</v>
      </c>
      <c r="X64" s="76">
        <v>50</v>
      </c>
      <c r="Y64" s="76">
        <v>50</v>
      </c>
      <c r="Z64" s="76">
        <v>75</v>
      </c>
      <c r="AA64" s="76">
        <v>25</v>
      </c>
      <c r="AB64" s="76">
        <v>25</v>
      </c>
      <c r="AC64" s="76">
        <v>25</v>
      </c>
      <c r="AD64" s="76">
        <v>75</v>
      </c>
      <c r="AE64" s="76">
        <v>25</v>
      </c>
      <c r="AF64" s="76">
        <v>25</v>
      </c>
      <c r="AG64" s="76">
        <v>50</v>
      </c>
      <c r="AH64" s="76">
        <v>0</v>
      </c>
    </row>
    <row r="65" spans="1:34">
      <c r="A65" s="43">
        <v>44713</v>
      </c>
      <c r="B65" s="76">
        <v>73.3333333333333</v>
      </c>
      <c r="C65" s="76">
        <v>73.3333333333333</v>
      </c>
      <c r="D65" s="76">
        <v>60</v>
      </c>
      <c r="E65" s="76">
        <v>26.6666666666667</v>
      </c>
      <c r="F65" s="76">
        <v>-20</v>
      </c>
      <c r="G65" s="76">
        <v>66.6666666666667</v>
      </c>
      <c r="H65" s="76">
        <v>60</v>
      </c>
      <c r="I65" s="76">
        <v>26.6666666666667</v>
      </c>
      <c r="J65" s="76">
        <v>-13.3333333333333</v>
      </c>
      <c r="K65" s="76">
        <v>53.3333333333333</v>
      </c>
      <c r="L65" s="76">
        <v>6.6666666666666696</v>
      </c>
      <c r="M65" s="76">
        <v>44.4444444444444</v>
      </c>
      <c r="N65" s="76">
        <v>44.4444444444444</v>
      </c>
      <c r="O65" s="76">
        <v>55.5555555555556</v>
      </c>
      <c r="P65" s="76">
        <v>11.1111111111111</v>
      </c>
      <c r="Q65" s="76">
        <v>-22.2222222222222</v>
      </c>
      <c r="R65" s="76">
        <v>44.4444444444444</v>
      </c>
      <c r="S65" s="76">
        <v>55.5555555555556</v>
      </c>
      <c r="T65" s="76">
        <v>-22.2222222222222</v>
      </c>
      <c r="U65" s="76">
        <v>-33.3333333333333</v>
      </c>
      <c r="V65" s="76">
        <v>44.4444444444444</v>
      </c>
      <c r="W65" s="76">
        <v>0</v>
      </c>
      <c r="X65" s="76">
        <v>80</v>
      </c>
      <c r="Y65" s="76">
        <v>60</v>
      </c>
      <c r="Z65" s="76">
        <v>40</v>
      </c>
      <c r="AA65" s="76">
        <v>-20</v>
      </c>
      <c r="AB65" s="76">
        <v>-20</v>
      </c>
      <c r="AC65" s="76">
        <v>40</v>
      </c>
      <c r="AD65" s="76">
        <v>40</v>
      </c>
      <c r="AE65" s="76">
        <v>0</v>
      </c>
      <c r="AF65" s="76">
        <v>-40</v>
      </c>
      <c r="AG65" s="76">
        <v>80</v>
      </c>
      <c r="AH65" s="76">
        <v>0</v>
      </c>
    </row>
    <row r="66" spans="1:34">
      <c r="A66" s="43">
        <v>44805</v>
      </c>
      <c r="B66" s="76">
        <v>80</v>
      </c>
      <c r="C66" s="76">
        <v>66.6666666666667</v>
      </c>
      <c r="D66" s="76">
        <v>53.3333333333333</v>
      </c>
      <c r="E66" s="76">
        <v>46.6666666666667</v>
      </c>
      <c r="F66" s="76">
        <v>26.6666666666667</v>
      </c>
      <c r="G66" s="76">
        <v>66.6666666666667</v>
      </c>
      <c r="H66" s="76">
        <v>80</v>
      </c>
      <c r="I66" s="76">
        <v>33.3333333333333</v>
      </c>
      <c r="J66" s="76">
        <v>20</v>
      </c>
      <c r="K66" s="76">
        <v>46.6666666666667</v>
      </c>
      <c r="L66" s="76">
        <v>6.6666666666666696</v>
      </c>
      <c r="M66" s="76">
        <v>66.6666666666667</v>
      </c>
      <c r="N66" s="76">
        <v>83.3333333333333</v>
      </c>
      <c r="O66" s="76">
        <v>16.6666666666667</v>
      </c>
      <c r="P66" s="76">
        <v>33.3333333333333</v>
      </c>
      <c r="Q66" s="76">
        <v>-16.6666666666667</v>
      </c>
      <c r="R66" s="76">
        <v>50</v>
      </c>
      <c r="S66" s="76">
        <v>33.3333333333333</v>
      </c>
      <c r="T66" s="76">
        <v>-50</v>
      </c>
      <c r="U66" s="76">
        <v>-50</v>
      </c>
      <c r="V66" s="76">
        <v>33.3333333333333</v>
      </c>
      <c r="W66" s="76">
        <v>0</v>
      </c>
      <c r="X66" s="76">
        <v>0</v>
      </c>
      <c r="Y66" s="76">
        <v>-20</v>
      </c>
      <c r="Z66" s="76">
        <v>-20</v>
      </c>
      <c r="AA66" s="76">
        <v>-40</v>
      </c>
      <c r="AB66" s="76">
        <v>-40</v>
      </c>
      <c r="AC66" s="76">
        <v>0</v>
      </c>
      <c r="AD66" s="76">
        <v>0</v>
      </c>
      <c r="AE66" s="76">
        <v>-40</v>
      </c>
      <c r="AF66" s="76">
        <v>-60</v>
      </c>
      <c r="AG66" s="76">
        <v>20</v>
      </c>
      <c r="AH66" s="76">
        <v>0</v>
      </c>
    </row>
    <row r="67" spans="1:34">
      <c r="A67" s="43">
        <v>44896</v>
      </c>
      <c r="B67" s="76">
        <v>77.7777777777778</v>
      </c>
      <c r="C67" s="76">
        <v>83.3333333333333</v>
      </c>
      <c r="D67" s="76">
        <v>44.4444444444444</v>
      </c>
      <c r="E67" s="76">
        <v>16.6666666666667</v>
      </c>
      <c r="F67" s="76">
        <v>0</v>
      </c>
      <c r="G67" s="76">
        <v>44.4444444444444</v>
      </c>
      <c r="H67" s="76">
        <v>61.111111111111107</v>
      </c>
      <c r="I67" s="76">
        <v>-11.1111111111111</v>
      </c>
      <c r="J67" s="76">
        <v>5.5555555555555598</v>
      </c>
      <c r="K67" s="76">
        <v>50</v>
      </c>
      <c r="L67" s="76">
        <v>0</v>
      </c>
      <c r="M67" s="76">
        <v>40</v>
      </c>
      <c r="N67" s="76">
        <v>40</v>
      </c>
      <c r="O67" s="76">
        <v>20</v>
      </c>
      <c r="P67" s="76">
        <v>40</v>
      </c>
      <c r="Q67" s="76">
        <v>-60</v>
      </c>
      <c r="R67" s="76">
        <v>60</v>
      </c>
      <c r="S67" s="76">
        <v>-40</v>
      </c>
      <c r="T67" s="76">
        <v>-20</v>
      </c>
      <c r="U67" s="76">
        <v>-60</v>
      </c>
      <c r="V67" s="76">
        <v>20</v>
      </c>
      <c r="W67" s="76">
        <v>0</v>
      </c>
      <c r="X67" s="76">
        <v>60</v>
      </c>
      <c r="Y67" s="76">
        <v>40</v>
      </c>
      <c r="Z67" s="76">
        <v>20</v>
      </c>
      <c r="AA67" s="76">
        <v>-20</v>
      </c>
      <c r="AB67" s="76">
        <v>-40</v>
      </c>
      <c r="AC67" s="76">
        <v>40</v>
      </c>
      <c r="AD67" s="76">
        <v>-20</v>
      </c>
      <c r="AE67" s="76">
        <v>-60</v>
      </c>
      <c r="AF67" s="76">
        <v>-60</v>
      </c>
      <c r="AG67" s="76">
        <v>40</v>
      </c>
      <c r="AH67" s="76">
        <v>0</v>
      </c>
    </row>
    <row r="68" spans="1:34">
      <c r="A68" s="43">
        <v>44986</v>
      </c>
      <c r="B68" s="76">
        <v>68.421052631578902</v>
      </c>
      <c r="C68" s="76">
        <v>57.894736842105296</v>
      </c>
      <c r="D68" s="76">
        <v>52.631578947368396</v>
      </c>
      <c r="E68" s="76">
        <v>-21.052631578947402</v>
      </c>
      <c r="F68" s="76">
        <v>0</v>
      </c>
      <c r="G68" s="76">
        <v>42.105263157894704</v>
      </c>
      <c r="H68" s="76">
        <v>42.105263157894704</v>
      </c>
      <c r="I68" s="76">
        <v>-5.2631578947368398</v>
      </c>
      <c r="J68" s="76">
        <v>-26.315789473684198</v>
      </c>
      <c r="K68" s="76">
        <v>31.578947368421101</v>
      </c>
      <c r="L68" s="76">
        <v>0</v>
      </c>
      <c r="M68" s="76">
        <v>33.3333333333333</v>
      </c>
      <c r="N68" s="76">
        <v>33.3333333333333</v>
      </c>
      <c r="O68" s="76">
        <v>66.6666666666667</v>
      </c>
      <c r="P68" s="76">
        <v>0</v>
      </c>
      <c r="Q68" s="76">
        <v>-33.3333333333333</v>
      </c>
      <c r="R68" s="76">
        <v>66.6666666666667</v>
      </c>
      <c r="S68" s="76">
        <v>100</v>
      </c>
      <c r="T68" s="76">
        <v>-66.6666666666667</v>
      </c>
      <c r="U68" s="76">
        <v>33.3333333333333</v>
      </c>
      <c r="V68" s="76">
        <v>66.6666666666667</v>
      </c>
      <c r="W68" s="76">
        <v>0</v>
      </c>
      <c r="X68" s="76">
        <v>50</v>
      </c>
      <c r="Y68" s="76">
        <v>25</v>
      </c>
      <c r="Z68" s="76">
        <v>0</v>
      </c>
      <c r="AA68" s="76">
        <v>-25</v>
      </c>
      <c r="AB68" s="76">
        <v>-25</v>
      </c>
      <c r="AC68" s="76">
        <v>50</v>
      </c>
      <c r="AD68" s="76">
        <v>50</v>
      </c>
      <c r="AE68" s="76">
        <v>0</v>
      </c>
      <c r="AF68" s="76">
        <v>0</v>
      </c>
      <c r="AG68" s="76">
        <v>50</v>
      </c>
      <c r="AH68" s="76">
        <v>0</v>
      </c>
    </row>
    <row r="69" spans="1:34">
      <c r="A69" s="43">
        <v>45078</v>
      </c>
      <c r="B69" s="76">
        <v>68.181818181818201</v>
      </c>
      <c r="C69" s="76">
        <v>63.636363636363605</v>
      </c>
      <c r="D69" s="76">
        <v>59.090909090909108</v>
      </c>
      <c r="E69" s="76">
        <v>-4.5454545454545494</v>
      </c>
      <c r="F69" s="76">
        <v>9.0909090909090899</v>
      </c>
      <c r="G69" s="76">
        <v>59.090909090909108</v>
      </c>
      <c r="H69" s="76">
        <v>50</v>
      </c>
      <c r="I69" s="76">
        <v>18.181818181818198</v>
      </c>
      <c r="J69" s="76">
        <v>-9.0909090909090899</v>
      </c>
      <c r="K69" s="76">
        <v>50</v>
      </c>
      <c r="L69" s="76">
        <v>0</v>
      </c>
      <c r="M69" s="76">
        <v>80</v>
      </c>
      <c r="N69" s="76">
        <v>80</v>
      </c>
      <c r="O69" s="76">
        <v>20</v>
      </c>
      <c r="P69" s="76">
        <v>-20</v>
      </c>
      <c r="Q69" s="76">
        <v>-40</v>
      </c>
      <c r="R69" s="76">
        <v>40</v>
      </c>
      <c r="S69" s="76">
        <v>80</v>
      </c>
      <c r="T69" s="76">
        <v>0</v>
      </c>
      <c r="U69" s="76">
        <v>-20</v>
      </c>
      <c r="V69" s="76">
        <v>60</v>
      </c>
      <c r="W69" s="76">
        <v>0</v>
      </c>
      <c r="X69" s="76">
        <v>100</v>
      </c>
      <c r="Y69" s="76">
        <v>33.3333333333333</v>
      </c>
      <c r="Z69" s="76">
        <v>33.3333333333333</v>
      </c>
      <c r="AA69" s="76">
        <v>33.3333333333333</v>
      </c>
      <c r="AB69" s="76">
        <v>0</v>
      </c>
      <c r="AC69" s="76">
        <v>66.6666666666667</v>
      </c>
      <c r="AD69" s="76">
        <v>100</v>
      </c>
      <c r="AE69" s="76">
        <v>33.3333333333333</v>
      </c>
      <c r="AF69" s="76">
        <v>33.3333333333333</v>
      </c>
      <c r="AG69" s="76">
        <v>33.3333333333333</v>
      </c>
      <c r="AH69" s="76">
        <v>0</v>
      </c>
    </row>
    <row r="70" spans="1:34">
      <c r="A70" s="43">
        <v>45170</v>
      </c>
      <c r="B70" s="76">
        <v>50</v>
      </c>
      <c r="C70" s="76">
        <v>44.4444444444444</v>
      </c>
      <c r="D70" s="76">
        <v>22.2222222222222</v>
      </c>
      <c r="E70" s="76">
        <v>-38.8888888888889</v>
      </c>
      <c r="F70" s="76">
        <v>-22.2222222222222</v>
      </c>
      <c r="G70" s="76">
        <v>55.5555555555556</v>
      </c>
      <c r="H70" s="76">
        <v>55.5555555555556</v>
      </c>
      <c r="I70" s="76">
        <v>16.6666666666667</v>
      </c>
      <c r="J70" s="76">
        <v>0</v>
      </c>
      <c r="K70" s="76">
        <v>33.3333333333333</v>
      </c>
      <c r="L70" s="76">
        <v>0</v>
      </c>
      <c r="M70" s="76">
        <v>80</v>
      </c>
      <c r="N70" s="76">
        <v>60</v>
      </c>
      <c r="O70" s="76">
        <v>40</v>
      </c>
      <c r="P70" s="76">
        <v>-60</v>
      </c>
      <c r="Q70" s="76">
        <v>-20</v>
      </c>
      <c r="R70" s="76">
        <v>60</v>
      </c>
      <c r="S70" s="76">
        <v>0</v>
      </c>
      <c r="T70" s="76">
        <v>20</v>
      </c>
      <c r="U70" s="76">
        <v>-20</v>
      </c>
      <c r="V70" s="76">
        <v>40</v>
      </c>
      <c r="W70" s="76">
        <v>0</v>
      </c>
      <c r="X70" s="76">
        <v>33.3333333333333</v>
      </c>
      <c r="Y70" s="76">
        <v>33.3333333333333</v>
      </c>
      <c r="Z70" s="76">
        <v>0</v>
      </c>
      <c r="AA70" s="76">
        <v>-33.3333333333333</v>
      </c>
      <c r="AB70" s="76">
        <v>0</v>
      </c>
      <c r="AC70" s="76">
        <v>0</v>
      </c>
      <c r="AD70" s="76">
        <v>33.3333333333333</v>
      </c>
      <c r="AE70" s="76">
        <v>-33.3333333333333</v>
      </c>
      <c r="AF70" s="76">
        <v>33.3333333333333</v>
      </c>
      <c r="AG70" s="76">
        <v>0</v>
      </c>
      <c r="AH70" s="76">
        <v>0</v>
      </c>
    </row>
    <row r="71" spans="1:34">
      <c r="A71" s="43">
        <v>45261</v>
      </c>
      <c r="B71" s="76">
        <v>73.684210526315795</v>
      </c>
      <c r="C71" s="76">
        <v>68.421052631578902</v>
      </c>
      <c r="D71" s="76">
        <v>26.315789473684198</v>
      </c>
      <c r="E71" s="76">
        <v>-21.052631578947402</v>
      </c>
      <c r="F71" s="76">
        <v>-36.842105263157897</v>
      </c>
      <c r="G71" s="76">
        <v>31.578947368421101</v>
      </c>
      <c r="H71" s="76">
        <v>36.842105263157897</v>
      </c>
      <c r="I71" s="76">
        <v>-5.2631578947368398</v>
      </c>
      <c r="J71" s="76">
        <v>-10.526315789473701</v>
      </c>
      <c r="K71" s="76">
        <v>26.315789473684198</v>
      </c>
      <c r="L71" s="76">
        <v>-5.2631578947368398</v>
      </c>
      <c r="M71" s="76">
        <v>25</v>
      </c>
      <c r="N71" s="76">
        <v>0</v>
      </c>
      <c r="O71" s="76">
        <v>25</v>
      </c>
      <c r="P71" s="76">
        <v>0</v>
      </c>
      <c r="Q71" s="76">
        <v>-50</v>
      </c>
      <c r="R71" s="76">
        <v>25</v>
      </c>
      <c r="S71" s="76">
        <v>50</v>
      </c>
      <c r="T71" s="76">
        <v>0</v>
      </c>
      <c r="U71" s="76">
        <v>-25</v>
      </c>
      <c r="V71" s="76">
        <v>100</v>
      </c>
      <c r="W71" s="76">
        <v>0</v>
      </c>
      <c r="X71" s="76">
        <v>75</v>
      </c>
      <c r="Y71" s="76">
        <v>50</v>
      </c>
      <c r="Z71" s="76">
        <v>50</v>
      </c>
      <c r="AA71" s="76">
        <v>25</v>
      </c>
      <c r="AB71" s="76">
        <v>-25</v>
      </c>
      <c r="AC71" s="76">
        <v>100</v>
      </c>
      <c r="AD71" s="76">
        <v>75</v>
      </c>
      <c r="AE71" s="76">
        <v>50</v>
      </c>
      <c r="AF71" s="76">
        <v>25</v>
      </c>
      <c r="AG71" s="76">
        <v>50</v>
      </c>
      <c r="AH71" s="76">
        <v>0</v>
      </c>
    </row>
    <row r="72" spans="1:34">
      <c r="A72" s="43">
        <v>45352</v>
      </c>
      <c r="B72" s="76">
        <v>68.421052631578902</v>
      </c>
      <c r="C72" s="76">
        <v>68.421052631578902</v>
      </c>
      <c r="D72" s="76">
        <v>36.842105263157897</v>
      </c>
      <c r="E72" s="76">
        <v>-42.105263157894704</v>
      </c>
      <c r="F72" s="76">
        <v>-21.052631578947402</v>
      </c>
      <c r="G72" s="76">
        <v>26.315789473684198</v>
      </c>
      <c r="H72" s="76">
        <v>36.842105263157897</v>
      </c>
      <c r="I72" s="76">
        <v>10.526315789473701</v>
      </c>
      <c r="J72" s="76">
        <v>-31.578947368421101</v>
      </c>
      <c r="K72" s="76">
        <v>26.315789473684198</v>
      </c>
      <c r="L72" s="76">
        <v>-5.2631578947368398</v>
      </c>
      <c r="M72" s="76">
        <v>0</v>
      </c>
      <c r="N72" s="76">
        <v>0</v>
      </c>
      <c r="O72" s="76">
        <v>20</v>
      </c>
      <c r="P72" s="76">
        <v>-20</v>
      </c>
      <c r="Q72" s="76">
        <v>-40</v>
      </c>
      <c r="R72" s="76">
        <v>-20</v>
      </c>
      <c r="S72" s="76">
        <v>40</v>
      </c>
      <c r="T72" s="76">
        <v>-60</v>
      </c>
      <c r="U72" s="76">
        <v>-20</v>
      </c>
      <c r="V72" s="76">
        <v>60</v>
      </c>
      <c r="W72" s="76">
        <v>0</v>
      </c>
      <c r="X72" s="76">
        <v>75</v>
      </c>
      <c r="Y72" s="76">
        <v>75</v>
      </c>
      <c r="Z72" s="76">
        <v>50</v>
      </c>
      <c r="AA72" s="76">
        <v>-25</v>
      </c>
      <c r="AB72" s="76">
        <v>0</v>
      </c>
      <c r="AC72" s="76">
        <v>50</v>
      </c>
      <c r="AD72" s="76">
        <v>25</v>
      </c>
      <c r="AE72" s="76">
        <v>-25</v>
      </c>
      <c r="AF72" s="76">
        <v>0</v>
      </c>
      <c r="AG72" s="76">
        <v>75</v>
      </c>
      <c r="AH72" s="76">
        <v>0</v>
      </c>
    </row>
    <row r="73" spans="1:34">
      <c r="A73" s="43">
        <v>45444</v>
      </c>
      <c r="B73" s="76">
        <v>47.619047619047599</v>
      </c>
      <c r="C73" s="76">
        <v>42.857142857142897</v>
      </c>
      <c r="D73" s="76">
        <v>4.7619047619047601</v>
      </c>
      <c r="E73" s="76">
        <v>-38.095238095238102</v>
      </c>
      <c r="F73" s="76">
        <v>-33.3333333333333</v>
      </c>
      <c r="G73" s="76">
        <v>28.571428571428598</v>
      </c>
      <c r="H73" s="76">
        <v>42.857142857142897</v>
      </c>
      <c r="I73" s="76">
        <v>19.047619047618998</v>
      </c>
      <c r="J73" s="76">
        <v>-28.571428571428598</v>
      </c>
      <c r="K73" s="76">
        <v>28.571428571428598</v>
      </c>
      <c r="L73" s="76">
        <v>-4.7619047619047601</v>
      </c>
      <c r="M73" s="76">
        <v>0</v>
      </c>
      <c r="N73" s="76">
        <v>0</v>
      </c>
      <c r="O73" s="76">
        <v>0</v>
      </c>
      <c r="P73" s="76">
        <v>-25</v>
      </c>
      <c r="Q73" s="76">
        <v>-75</v>
      </c>
      <c r="R73" s="76">
        <v>0</v>
      </c>
      <c r="S73" s="76">
        <v>0</v>
      </c>
      <c r="T73" s="76">
        <v>-50</v>
      </c>
      <c r="U73" s="76">
        <v>-50</v>
      </c>
      <c r="V73" s="76">
        <v>0</v>
      </c>
      <c r="W73" s="76">
        <v>0</v>
      </c>
      <c r="X73" s="76">
        <v>100</v>
      </c>
      <c r="Y73" s="76">
        <v>66.6666666666667</v>
      </c>
      <c r="Z73" s="76">
        <v>33.3333333333333</v>
      </c>
      <c r="AA73" s="76">
        <v>-33.3333333333333</v>
      </c>
      <c r="AB73" s="76">
        <v>0</v>
      </c>
      <c r="AC73" s="76">
        <v>66.6666666666667</v>
      </c>
      <c r="AD73" s="76">
        <v>33.3333333333333</v>
      </c>
      <c r="AE73" s="76">
        <v>0</v>
      </c>
      <c r="AF73" s="76">
        <v>0</v>
      </c>
      <c r="AG73" s="76">
        <v>0</v>
      </c>
      <c r="AH73" s="76">
        <v>0</v>
      </c>
    </row>
  </sheetData>
  <pageMargins left="0.7" right="0.7" top="0.75" bottom="0.75" header="0.3" footer="0.3"/>
  <pageSetup scale="2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60"/>
  <sheetViews>
    <sheetView view="pageBreakPreview" topLeftCell="A5" zoomScale="106" zoomScaleNormal="80" zoomScaleSheetLayoutView="106" workbookViewId="0">
      <selection activeCell="D17" sqref="D17"/>
    </sheetView>
  </sheetViews>
  <sheetFormatPr baseColWidth="10" defaultColWidth="11.42578125" defaultRowHeight="14.25"/>
  <cols>
    <col min="1" max="1" width="11.7109375" style="12" customWidth="1"/>
    <col min="2" max="5" width="11.5703125" style="12" bestFit="1" customWidth="1"/>
    <col min="6" max="6" width="11.42578125" style="12"/>
    <col min="7" max="8" width="11.5703125" style="12" bestFit="1" customWidth="1"/>
    <col min="9" max="9" width="10.42578125" style="12" bestFit="1" customWidth="1"/>
    <col min="10" max="10" width="11.5703125" style="12" bestFit="1" customWidth="1"/>
    <col min="11" max="12" width="11.42578125" style="12"/>
    <col min="13" max="15" width="11.5703125" style="12" bestFit="1" customWidth="1"/>
    <col min="16" max="19" width="11.42578125" style="12"/>
    <col min="20" max="20" width="2.42578125" style="12" customWidth="1"/>
    <col min="21" max="16384" width="11.42578125" style="12"/>
  </cols>
  <sheetData>
    <row r="1" spans="1:21">
      <c r="A1" s="12" t="s">
        <v>79</v>
      </c>
    </row>
    <row r="2" spans="1:21" ht="15" customHeight="1">
      <c r="A2" s="12" t="s">
        <v>80</v>
      </c>
    </row>
    <row r="3" spans="1:21" ht="15">
      <c r="A3" s="12" t="s">
        <v>3</v>
      </c>
      <c r="B3" s="13" t="s">
        <v>81</v>
      </c>
    </row>
    <row r="4" spans="1:21">
      <c r="A4" s="12" t="s">
        <v>5</v>
      </c>
    </row>
    <row r="5" spans="1:21" ht="15">
      <c r="A5" s="12">
        <v>100</v>
      </c>
      <c r="B5" s="288"/>
      <c r="C5" s="288"/>
      <c r="D5" s="288"/>
      <c r="E5" s="288"/>
      <c r="F5" s="288"/>
      <c r="G5" s="288"/>
      <c r="H5" s="288"/>
      <c r="I5" s="288"/>
      <c r="K5" s="196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5">
      <c r="B6" s="13" t="s">
        <v>82</v>
      </c>
      <c r="C6" s="71"/>
      <c r="D6" s="71"/>
      <c r="E6" s="71"/>
      <c r="F6" s="71"/>
      <c r="G6" s="71"/>
      <c r="H6" s="71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5">
      <c r="B7" s="73" t="s">
        <v>83</v>
      </c>
      <c r="C7" s="54"/>
      <c r="D7" s="54"/>
      <c r="F7" s="73" t="s">
        <v>84</v>
      </c>
      <c r="G7" s="54"/>
      <c r="H7" s="54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5">
      <c r="A8" s="66"/>
      <c r="B8" s="66" t="s">
        <v>2</v>
      </c>
      <c r="C8" s="66" t="s">
        <v>3</v>
      </c>
      <c r="D8" s="66" t="s">
        <v>5</v>
      </c>
      <c r="F8" s="66" t="s">
        <v>2</v>
      </c>
      <c r="G8" s="66" t="s">
        <v>3</v>
      </c>
      <c r="H8" s="66" t="s">
        <v>5</v>
      </c>
      <c r="I8" s="66"/>
      <c r="K8" s="2"/>
      <c r="L8" s="197" t="s">
        <v>85</v>
      </c>
      <c r="M8" s="2"/>
      <c r="N8" s="2"/>
      <c r="O8" s="2"/>
      <c r="P8" s="2"/>
      <c r="Q8" s="2"/>
      <c r="R8" s="2"/>
      <c r="S8" s="2"/>
      <c r="T8" s="2"/>
      <c r="U8" s="2"/>
    </row>
    <row r="9" spans="1:21" ht="15">
      <c r="A9" s="44" t="s">
        <v>86</v>
      </c>
      <c r="B9" s="48">
        <v>-38.095238095238102</v>
      </c>
      <c r="C9" s="48">
        <v>-50</v>
      </c>
      <c r="D9" s="48">
        <v>33.3333333333333</v>
      </c>
      <c r="E9" s="48"/>
      <c r="F9" s="48">
        <v>-42.105263157894704</v>
      </c>
      <c r="G9" s="48">
        <v>-60</v>
      </c>
      <c r="H9" s="48">
        <v>25</v>
      </c>
      <c r="I9" s="67"/>
      <c r="K9" s="2"/>
      <c r="L9" s="197" t="s">
        <v>87</v>
      </c>
      <c r="M9" s="2"/>
      <c r="N9" s="2"/>
      <c r="O9" s="2"/>
      <c r="P9" s="2"/>
      <c r="Q9" s="2"/>
      <c r="R9" s="2"/>
      <c r="S9" s="2"/>
      <c r="T9" s="2"/>
      <c r="U9" s="2"/>
    </row>
    <row r="10" spans="1:21" ht="15">
      <c r="A10" s="44" t="s">
        <v>88</v>
      </c>
      <c r="B10" s="48">
        <v>-9.5238095238095202</v>
      </c>
      <c r="C10" s="48">
        <v>-25</v>
      </c>
      <c r="D10" s="48">
        <v>33.3333333333333</v>
      </c>
      <c r="E10" s="48"/>
      <c r="F10" s="48">
        <v>-21.052631578947402</v>
      </c>
      <c r="G10" s="48">
        <v>-40</v>
      </c>
      <c r="H10" s="48">
        <v>25</v>
      </c>
      <c r="I10" s="67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5">
      <c r="A11" s="44" t="s">
        <v>89</v>
      </c>
      <c r="B11" s="48">
        <v>38.095238095238102</v>
      </c>
      <c r="C11" s="48">
        <v>75</v>
      </c>
      <c r="D11" s="48">
        <v>0</v>
      </c>
      <c r="E11" s="48"/>
      <c r="F11" s="48">
        <v>21.052631578947402</v>
      </c>
      <c r="G11" s="48">
        <v>0</v>
      </c>
      <c r="H11" s="48">
        <v>0</v>
      </c>
      <c r="I11" s="68"/>
      <c r="K11" s="2"/>
      <c r="L11" s="8"/>
      <c r="M11" s="2"/>
      <c r="N11" s="2"/>
      <c r="O11" s="2"/>
      <c r="P11" s="2"/>
      <c r="Q11" s="2"/>
      <c r="R11" s="2"/>
      <c r="S11" s="2"/>
      <c r="T11" s="2"/>
      <c r="U11" s="2"/>
    </row>
    <row r="12" spans="1:21" ht="15">
      <c r="A12" s="44" t="s">
        <v>90</v>
      </c>
      <c r="B12" s="48">
        <v>52.380952380952394</v>
      </c>
      <c r="C12" s="48">
        <v>75</v>
      </c>
      <c r="D12" s="48">
        <v>-33.3333333333333</v>
      </c>
      <c r="E12" s="48"/>
      <c r="F12" s="48">
        <v>36.842105263157897</v>
      </c>
      <c r="G12" s="48">
        <v>0</v>
      </c>
      <c r="H12" s="48">
        <v>0</v>
      </c>
      <c r="I12" s="68"/>
      <c r="K12" s="2"/>
      <c r="L12" s="198"/>
      <c r="M12" s="2"/>
      <c r="N12" s="2"/>
      <c r="O12" s="2"/>
      <c r="P12" s="2"/>
      <c r="Q12" s="2"/>
      <c r="R12" s="2"/>
      <c r="S12" s="2"/>
      <c r="T12" s="2"/>
      <c r="U12" s="2"/>
    </row>
    <row r="13" spans="1:21" ht="15"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5">
      <c r="B14" s="48">
        <f>+B9-F9</f>
        <v>4.0100250626566023</v>
      </c>
      <c r="C14" s="48">
        <f t="shared" ref="C14:D14" si="0">+C9-G9</f>
        <v>10</v>
      </c>
      <c r="D14" s="48">
        <f t="shared" si="0"/>
        <v>8.3333333333333002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5">
      <c r="B15" s="48">
        <f t="shared" ref="B15:B17" si="1">+B10-F10</f>
        <v>11.528822055137882</v>
      </c>
      <c r="C15" s="48">
        <f t="shared" ref="C15:C17" si="2">+C10-G10</f>
        <v>15</v>
      </c>
      <c r="D15" s="48">
        <f t="shared" ref="D15:D17" si="3">+D10-H10</f>
        <v>8.3333333333333002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5">
      <c r="B16" s="48">
        <f t="shared" si="1"/>
        <v>17.0426065162907</v>
      </c>
      <c r="C16" s="48">
        <f t="shared" si="2"/>
        <v>75</v>
      </c>
      <c r="D16" s="48">
        <f t="shared" si="3"/>
        <v>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2:21" ht="15">
      <c r="B17" s="48">
        <f t="shared" si="1"/>
        <v>15.538847117794496</v>
      </c>
      <c r="C17" s="48">
        <f t="shared" si="2"/>
        <v>75</v>
      </c>
      <c r="D17" s="48">
        <f t="shared" si="3"/>
        <v>-33.3333333333333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2:21" ht="15">
      <c r="B18" s="48"/>
      <c r="C18" s="48"/>
      <c r="D18" s="48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2:21" ht="15">
      <c r="B19" s="48"/>
      <c r="C19" s="48"/>
      <c r="D19" s="48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21" ht="15">
      <c r="C20" s="48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2:21" ht="15"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2:21" ht="15"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2:21" ht="15"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2:21" ht="15"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2:21" ht="15"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2:21" ht="15"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2:21" ht="15"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21" ht="15"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2:21" ht="15"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2:21" ht="15"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2:21" ht="15"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2:21" ht="15"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1:21" ht="15"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1:21" ht="15"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1:21" ht="15"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1:21" ht="15"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1:21" ht="15"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1:21" ht="15"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1:21" ht="15"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1:21" ht="15"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1:21" ht="15"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1:21" ht="15"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1:21" ht="15"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1:21" ht="15"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1:21" ht="15"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1:21" ht="15"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1:21" ht="15"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1:21" ht="15"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1:21" ht="15"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1:21" ht="15"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1:21" ht="15"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1:21" ht="15"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1:21" ht="15"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1:21" ht="15"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1:21" ht="15">
      <c r="K55" s="2"/>
      <c r="L55" s="199" t="s">
        <v>332</v>
      </c>
      <c r="M55" s="2"/>
      <c r="N55" s="2"/>
      <c r="O55" s="2"/>
      <c r="P55" s="2"/>
      <c r="Q55" s="2"/>
      <c r="R55" s="2"/>
      <c r="S55" s="2"/>
      <c r="T55" s="2"/>
      <c r="U55" s="2"/>
    </row>
    <row r="56" spans="11:21" ht="15"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1:21" ht="15"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1:21" ht="15">
      <c r="K58" s="2"/>
      <c r="L58" s="1" t="s">
        <v>331</v>
      </c>
      <c r="M58" s="2"/>
      <c r="N58" s="2"/>
      <c r="O58" s="2"/>
      <c r="P58" s="2"/>
      <c r="Q58" s="2"/>
      <c r="R58" s="2"/>
      <c r="S58" s="2"/>
      <c r="T58" s="2"/>
      <c r="U58" s="2"/>
    </row>
    <row r="59" spans="11:21" ht="15"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1:21" ht="15"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</sheetData>
  <mergeCells count="1">
    <mergeCell ref="B5:I5"/>
  </mergeCells>
  <pageMargins left="0.7" right="0.7" top="0.75" bottom="0.75" header="0.3" footer="0.3"/>
  <pageSetup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71"/>
  <sheetViews>
    <sheetView view="pageBreakPreview" zoomScaleNormal="80" zoomScaleSheetLayoutView="100" workbookViewId="0">
      <selection activeCell="G20" sqref="G20"/>
    </sheetView>
  </sheetViews>
  <sheetFormatPr baseColWidth="10" defaultColWidth="11.42578125" defaultRowHeight="15"/>
  <cols>
    <col min="1" max="1" width="11.42578125" style="201"/>
    <col min="2" max="2" width="17.28515625" style="201" customWidth="1"/>
    <col min="3" max="3" width="16" style="201" customWidth="1"/>
    <col min="4" max="4" width="15.7109375" style="201" customWidth="1"/>
    <col min="5" max="7" width="15.5703125" style="201" customWidth="1"/>
    <col min="8" max="8" width="3.5703125" style="201" customWidth="1"/>
    <col min="9" max="16384" width="11.42578125" style="201"/>
  </cols>
  <sheetData>
    <row r="1" spans="1:27">
      <c r="A1" s="201" t="s">
        <v>91</v>
      </c>
    </row>
    <row r="2" spans="1:27">
      <c r="B2" s="201" t="s">
        <v>1</v>
      </c>
    </row>
    <row r="3" spans="1:27">
      <c r="A3" s="202" t="s">
        <v>2</v>
      </c>
      <c r="B3" s="204"/>
    </row>
    <row r="4" spans="1:27">
      <c r="F4" s="205"/>
      <c r="G4" s="205"/>
      <c r="H4" s="205"/>
    </row>
    <row r="5" spans="1:27">
      <c r="A5" s="201" t="s">
        <v>12</v>
      </c>
      <c r="B5" s="206" t="s">
        <v>92</v>
      </c>
      <c r="C5" s="206" t="s">
        <v>9</v>
      </c>
      <c r="D5" s="206" t="s">
        <v>10</v>
      </c>
      <c r="E5" s="206" t="s">
        <v>24</v>
      </c>
      <c r="F5" s="205"/>
      <c r="G5" s="205"/>
      <c r="H5" s="205"/>
    </row>
    <row r="6" spans="1:27">
      <c r="A6" s="207">
        <v>39508</v>
      </c>
      <c r="B6" s="208">
        <v>0</v>
      </c>
      <c r="C6" s="208">
        <v>-16.666666666666664</v>
      </c>
      <c r="D6" s="208">
        <v>0</v>
      </c>
      <c r="E6" s="208">
        <v>-33.333333333333329</v>
      </c>
      <c r="F6" s="205"/>
      <c r="G6" s="205"/>
      <c r="H6" s="205"/>
      <c r="I6" s="201" t="s">
        <v>93</v>
      </c>
    </row>
    <row r="7" spans="1:27">
      <c r="A7" s="207">
        <v>39630</v>
      </c>
      <c r="B7" s="208">
        <v>-35.714285714285715</v>
      </c>
      <c r="C7" s="208">
        <v>-64.285714285714292</v>
      </c>
      <c r="D7" s="208">
        <v>0</v>
      </c>
      <c r="E7" s="208">
        <v>-14.285714285714285</v>
      </c>
      <c r="F7" s="205"/>
      <c r="G7" s="205"/>
      <c r="H7" s="205"/>
      <c r="I7" s="195" t="s">
        <v>94</v>
      </c>
    </row>
    <row r="8" spans="1:27">
      <c r="A8" s="207">
        <v>39722</v>
      </c>
      <c r="B8" s="208">
        <v>-78.571428571428569</v>
      </c>
      <c r="C8" s="208">
        <v>-71.428571428571431</v>
      </c>
      <c r="D8" s="208">
        <v>-21.428571428571427</v>
      </c>
      <c r="E8" s="208">
        <v>-35.714285714285715</v>
      </c>
      <c r="F8" s="205"/>
      <c r="G8" s="205"/>
      <c r="H8" s="205"/>
    </row>
    <row r="9" spans="1:27" s="2" customFormat="1">
      <c r="A9" s="10">
        <v>39783</v>
      </c>
      <c r="B9" s="215">
        <v>-80</v>
      </c>
      <c r="C9" s="215">
        <v>-73.333333333333329</v>
      </c>
      <c r="D9" s="215">
        <v>-20</v>
      </c>
      <c r="E9" s="215">
        <v>-40</v>
      </c>
      <c r="F9" s="216"/>
      <c r="G9" s="216"/>
      <c r="H9" s="216"/>
      <c r="I9" s="2" t="s">
        <v>95</v>
      </c>
      <c r="S9" s="201" t="s">
        <v>96</v>
      </c>
    </row>
    <row r="10" spans="1:27">
      <c r="A10" s="207">
        <v>39873</v>
      </c>
      <c r="B10" s="208">
        <v>-77.777777777777786</v>
      </c>
      <c r="C10" s="208">
        <v>-50</v>
      </c>
      <c r="D10" s="208">
        <v>-27.777777777777779</v>
      </c>
      <c r="E10" s="208">
        <v>-55.555555555555557</v>
      </c>
      <c r="F10" s="205"/>
      <c r="G10" s="205"/>
      <c r="H10" s="205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09"/>
    </row>
    <row r="11" spans="1:27">
      <c r="A11" s="207">
        <v>39965</v>
      </c>
      <c r="B11" s="208">
        <v>-52.631578947368418</v>
      </c>
      <c r="C11" s="208">
        <v>-52.631578947368418</v>
      </c>
      <c r="D11" s="208">
        <v>-10.526315789473683</v>
      </c>
      <c r="E11" s="208">
        <v>-36.84210526315789</v>
      </c>
      <c r="F11" s="205"/>
      <c r="G11" s="205"/>
      <c r="H11" s="205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</row>
    <row r="12" spans="1:27">
      <c r="A12" s="207">
        <v>40057</v>
      </c>
      <c r="B12" s="208">
        <v>-50</v>
      </c>
      <c r="C12" s="208">
        <v>-27.777777777777779</v>
      </c>
      <c r="D12" s="208">
        <v>-11.111111111111111</v>
      </c>
      <c r="E12" s="208">
        <v>-44.444444444444443</v>
      </c>
      <c r="F12" s="205"/>
      <c r="G12" s="205"/>
      <c r="H12" s="205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</row>
    <row r="13" spans="1:27">
      <c r="A13" s="207">
        <v>40148</v>
      </c>
      <c r="B13" s="208">
        <v>-41.17647058823529</v>
      </c>
      <c r="C13" s="208">
        <v>-35.294117647058826</v>
      </c>
      <c r="D13" s="208">
        <v>0</v>
      </c>
      <c r="E13" s="208">
        <v>-29.411764705882355</v>
      </c>
      <c r="F13" s="205"/>
      <c r="G13" s="205"/>
      <c r="H13" s="205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</row>
    <row r="14" spans="1:27">
      <c r="A14" s="207">
        <v>40238</v>
      </c>
      <c r="B14" s="208">
        <v>-33.333333333333329</v>
      </c>
      <c r="C14" s="208">
        <v>-22.222222222222221</v>
      </c>
      <c r="D14" s="208">
        <v>-11.111111111111111</v>
      </c>
      <c r="E14" s="208">
        <v>-16.666666666666664</v>
      </c>
      <c r="F14" s="205"/>
      <c r="G14" s="205"/>
      <c r="H14" s="205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209"/>
    </row>
    <row r="15" spans="1:27">
      <c r="A15" s="207">
        <v>40330</v>
      </c>
      <c r="B15" s="208">
        <v>0</v>
      </c>
      <c r="C15" s="208">
        <v>-11.111111111111111</v>
      </c>
      <c r="D15" s="208">
        <v>0</v>
      </c>
      <c r="E15" s="208">
        <v>-27.777777777777779</v>
      </c>
      <c r="F15" s="205"/>
      <c r="G15" s="205"/>
      <c r="H15" s="205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209"/>
      <c r="Y15" s="209"/>
      <c r="Z15" s="209"/>
      <c r="AA15" s="209"/>
    </row>
    <row r="16" spans="1:27">
      <c r="A16" s="207">
        <v>40422</v>
      </c>
      <c r="B16" s="208">
        <v>15.789473684210526</v>
      </c>
      <c r="C16" s="208">
        <v>0</v>
      </c>
      <c r="D16" s="208">
        <v>0</v>
      </c>
      <c r="E16" s="208">
        <v>-21.052631578947366</v>
      </c>
      <c r="F16" s="205"/>
      <c r="G16" s="205"/>
      <c r="H16" s="205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  <c r="Y16" s="209"/>
      <c r="Z16" s="209"/>
      <c r="AA16" s="209"/>
    </row>
    <row r="17" spans="1:27">
      <c r="A17" s="207">
        <v>40513</v>
      </c>
      <c r="B17" s="208">
        <v>17.647058823529413</v>
      </c>
      <c r="C17" s="208">
        <v>11.76470588235294</v>
      </c>
      <c r="D17" s="208">
        <v>5.8823529411764701</v>
      </c>
      <c r="E17" s="208">
        <v>-23.52941176470588</v>
      </c>
      <c r="F17" s="205"/>
      <c r="G17" s="205"/>
      <c r="H17" s="205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  <c r="Z17" s="209"/>
      <c r="AA17" s="209"/>
    </row>
    <row r="18" spans="1:27">
      <c r="A18" s="207">
        <v>40603</v>
      </c>
      <c r="B18" s="208">
        <v>5.2631578947368416</v>
      </c>
      <c r="C18" s="208">
        <v>5.2631578947368416</v>
      </c>
      <c r="D18" s="208">
        <v>5.2631578947368416</v>
      </c>
      <c r="E18" s="208">
        <v>10.526315789473683</v>
      </c>
      <c r="F18" s="205"/>
      <c r="G18" s="205"/>
      <c r="H18" s="205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9"/>
      <c r="Z18" s="209"/>
      <c r="AA18" s="209"/>
    </row>
    <row r="19" spans="1:27">
      <c r="A19" s="207">
        <v>40695</v>
      </c>
      <c r="B19" s="208">
        <v>-16.666666666666664</v>
      </c>
      <c r="C19" s="208">
        <v>-11.111111111111111</v>
      </c>
      <c r="D19" s="208">
        <v>11.111111111111111</v>
      </c>
      <c r="E19" s="208">
        <v>-5.5555555555555554</v>
      </c>
      <c r="F19" s="205"/>
      <c r="G19" s="205"/>
      <c r="H19" s="205"/>
      <c r="I19" s="209"/>
      <c r="J19" s="209"/>
      <c r="K19" s="209"/>
      <c r="L19" s="209"/>
      <c r="M19" s="209"/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  <c r="AA19" s="209"/>
    </row>
    <row r="20" spans="1:27">
      <c r="A20" s="207">
        <v>40787</v>
      </c>
      <c r="B20" s="208">
        <v>-4.7619047619047619</v>
      </c>
      <c r="C20" s="208">
        <v>-4.7619047619047619</v>
      </c>
      <c r="D20" s="208">
        <v>9.5238095238095237</v>
      </c>
      <c r="E20" s="208">
        <v>-14.285714285714285</v>
      </c>
      <c r="F20" s="205"/>
      <c r="G20" s="205"/>
      <c r="H20" s="205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</row>
    <row r="21" spans="1:27">
      <c r="A21" s="207">
        <v>40878</v>
      </c>
      <c r="B21" s="208">
        <v>-23.809523809523807</v>
      </c>
      <c r="C21" s="208">
        <v>-14.285714285714285</v>
      </c>
      <c r="D21" s="208">
        <v>9.5238095238095237</v>
      </c>
      <c r="E21" s="208">
        <v>-9.5238095238095237</v>
      </c>
      <c r="F21" s="205"/>
      <c r="G21" s="205"/>
      <c r="H21" s="205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  <c r="AA21" s="209"/>
    </row>
    <row r="22" spans="1:27">
      <c r="A22" s="207">
        <v>40969</v>
      </c>
      <c r="B22" s="208">
        <v>-38.888888888888893</v>
      </c>
      <c r="C22" s="208">
        <v>-23.809523809523807</v>
      </c>
      <c r="D22" s="208">
        <v>21.428571428571427</v>
      </c>
      <c r="E22" s="208">
        <v>-23.076923076923077</v>
      </c>
      <c r="F22" s="205"/>
      <c r="G22" s="205"/>
      <c r="H22" s="205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</row>
    <row r="23" spans="1:27">
      <c r="A23" s="207">
        <v>41061</v>
      </c>
      <c r="B23" s="208">
        <v>-52.631578947368418</v>
      </c>
      <c r="C23" s="208">
        <v>-30</v>
      </c>
      <c r="D23" s="208">
        <v>-14.285714285714285</v>
      </c>
      <c r="E23" s="208">
        <v>-45.454545454545453</v>
      </c>
      <c r="F23" s="205"/>
      <c r="G23" s="205"/>
      <c r="H23" s="205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</row>
    <row r="24" spans="1:27">
      <c r="A24" s="207">
        <v>41153</v>
      </c>
      <c r="B24" s="208">
        <v>-50</v>
      </c>
      <c r="C24" s="208">
        <v>-25</v>
      </c>
      <c r="D24" s="208">
        <v>0</v>
      </c>
      <c r="E24" s="208">
        <v>-20</v>
      </c>
      <c r="F24" s="205"/>
      <c r="G24" s="205"/>
      <c r="H24" s="205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</row>
    <row r="25" spans="1:27">
      <c r="A25" s="207">
        <v>41244</v>
      </c>
      <c r="B25" s="208">
        <v>-45.454545454545453</v>
      </c>
      <c r="C25" s="208">
        <v>-40.909090909090914</v>
      </c>
      <c r="D25" s="208">
        <v>-7.1428571428571423</v>
      </c>
      <c r="E25" s="208">
        <v>-41.666666666666671</v>
      </c>
      <c r="F25" s="205"/>
      <c r="G25" s="205"/>
      <c r="H25" s="210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209"/>
      <c r="W25" s="209"/>
      <c r="X25" s="209"/>
      <c r="Y25" s="209"/>
      <c r="Z25" s="209"/>
      <c r="AA25" s="209"/>
    </row>
    <row r="26" spans="1:27">
      <c r="A26" s="207">
        <v>41334</v>
      </c>
      <c r="B26" s="208">
        <v>-47.368421052631575</v>
      </c>
      <c r="C26" s="208">
        <v>-40</v>
      </c>
      <c r="D26" s="208">
        <v>-7.6923076923076925</v>
      </c>
      <c r="E26" s="208">
        <v>-36.363636363636367</v>
      </c>
      <c r="F26" s="205"/>
      <c r="G26" s="205"/>
      <c r="H26" s="210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09"/>
      <c r="X26" s="209"/>
      <c r="Y26" s="209"/>
      <c r="Z26" s="209"/>
      <c r="AA26" s="209"/>
    </row>
    <row r="27" spans="1:27">
      <c r="A27" s="207">
        <v>41426</v>
      </c>
      <c r="B27" s="208">
        <v>-37.5</v>
      </c>
      <c r="C27" s="208">
        <v>-44.444444444444443</v>
      </c>
      <c r="D27" s="208">
        <v>18.181818181818183</v>
      </c>
      <c r="E27" s="208">
        <v>-44.444444444444443</v>
      </c>
      <c r="F27" s="205"/>
      <c r="G27" s="205"/>
      <c r="H27" s="210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  <c r="AA27" s="209"/>
    </row>
    <row r="28" spans="1:27">
      <c r="A28" s="207">
        <v>41518</v>
      </c>
      <c r="B28" s="208">
        <v>-21.052631578947366</v>
      </c>
      <c r="C28" s="208">
        <v>-31.578947368421101</v>
      </c>
      <c r="D28" s="208">
        <v>0</v>
      </c>
      <c r="E28" s="208">
        <v>-33.333333333333329</v>
      </c>
      <c r="F28" s="205"/>
      <c r="G28" s="205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  <c r="AA28" s="209"/>
    </row>
    <row r="29" spans="1:27">
      <c r="A29" s="207">
        <v>41609</v>
      </c>
      <c r="B29" s="208">
        <v>-12.5</v>
      </c>
      <c r="C29" s="211">
        <v>-29.411764705882348</v>
      </c>
      <c r="D29" s="208">
        <v>0</v>
      </c>
      <c r="E29" s="208">
        <v>-42.857142857142854</v>
      </c>
      <c r="F29" s="205"/>
      <c r="G29" s="205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  <c r="AA29" s="209"/>
    </row>
    <row r="30" spans="1:27">
      <c r="A30" s="207">
        <v>41699</v>
      </c>
      <c r="B30" s="211">
        <v>11.76470588235294</v>
      </c>
      <c r="C30" s="208">
        <v>-26.315789473684209</v>
      </c>
      <c r="D30" s="208">
        <v>11.111111111111111</v>
      </c>
      <c r="E30" s="208">
        <v>-33.333333333333329</v>
      </c>
      <c r="F30" s="205"/>
      <c r="G30" s="205"/>
      <c r="I30" s="209"/>
      <c r="J30" s="209"/>
      <c r="K30" s="209"/>
      <c r="L30" s="209"/>
      <c r="M30" s="209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  <c r="AA30" s="209"/>
    </row>
    <row r="31" spans="1:27">
      <c r="A31" s="207">
        <v>41791</v>
      </c>
      <c r="B31" s="211">
        <v>-17.647058823529413</v>
      </c>
      <c r="C31" s="211">
        <v>-23.52941176470588</v>
      </c>
      <c r="D31" s="211">
        <v>0</v>
      </c>
      <c r="E31" s="211">
        <v>-22.222222222222221</v>
      </c>
      <c r="F31" s="205"/>
      <c r="G31" s="205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209"/>
    </row>
    <row r="32" spans="1:27" s="2" customFormat="1">
      <c r="A32" s="10">
        <v>41883</v>
      </c>
      <c r="B32" s="217">
        <v>-21.428571428571427</v>
      </c>
      <c r="C32" s="217">
        <v>-31.25</v>
      </c>
      <c r="D32" s="217">
        <v>0</v>
      </c>
      <c r="E32" s="217">
        <v>-25</v>
      </c>
      <c r="F32" s="216"/>
      <c r="G32" s="216"/>
      <c r="I32" s="2" t="s">
        <v>21</v>
      </c>
      <c r="S32" s="2" t="s">
        <v>22</v>
      </c>
    </row>
    <row r="33" spans="1:27">
      <c r="A33" s="207">
        <v>41974</v>
      </c>
      <c r="B33" s="211">
        <v>0</v>
      </c>
      <c r="C33" s="211">
        <v>7.6923076923076925</v>
      </c>
      <c r="D33" s="211">
        <v>-11.111111111111111</v>
      </c>
      <c r="E33" s="211">
        <v>-28.571428571428569</v>
      </c>
      <c r="F33" s="205"/>
      <c r="G33" s="205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209"/>
    </row>
    <row r="34" spans="1:27">
      <c r="A34" s="207">
        <v>42064</v>
      </c>
      <c r="B34" s="211">
        <v>-23.076923076923077</v>
      </c>
      <c r="C34" s="211">
        <v>-38.461538461538467</v>
      </c>
      <c r="D34" s="211">
        <v>-28.571428571428569</v>
      </c>
      <c r="E34" s="211">
        <v>-16.666666666666664</v>
      </c>
      <c r="F34" s="205"/>
      <c r="G34" s="205"/>
      <c r="I34" s="209"/>
      <c r="J34" s="209"/>
      <c r="K34" s="209"/>
      <c r="L34" s="209"/>
      <c r="M34" s="209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  <c r="AA34" s="209"/>
    </row>
    <row r="35" spans="1:27">
      <c r="A35" s="207">
        <v>42156</v>
      </c>
      <c r="B35" s="211">
        <v>-46.666666666666664</v>
      </c>
      <c r="C35" s="211">
        <v>-37.5</v>
      </c>
      <c r="D35" s="211">
        <v>-27.27272727272727</v>
      </c>
      <c r="E35" s="211">
        <v>-55.555555555555557</v>
      </c>
      <c r="F35" s="205"/>
      <c r="G35" s="205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  <c r="AA35" s="209"/>
    </row>
    <row r="36" spans="1:27">
      <c r="A36" s="207">
        <v>42248</v>
      </c>
      <c r="B36" s="211">
        <v>-66.666666666666657</v>
      </c>
      <c r="C36" s="211">
        <v>-57.142857142857139</v>
      </c>
      <c r="D36" s="211">
        <v>-22.222222222222221</v>
      </c>
      <c r="E36" s="211">
        <v>-75</v>
      </c>
      <c r="F36" s="205"/>
      <c r="G36" s="205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</row>
    <row r="37" spans="1:27">
      <c r="A37" s="207">
        <v>42339</v>
      </c>
      <c r="B37" s="211">
        <v>-46.153846153846153</v>
      </c>
      <c r="C37" s="211">
        <v>-66.666666666666657</v>
      </c>
      <c r="D37" s="211">
        <v>-20</v>
      </c>
      <c r="E37" s="211">
        <v>-62.5</v>
      </c>
      <c r="F37" s="205"/>
      <c r="G37" s="205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209"/>
    </row>
    <row r="38" spans="1:27">
      <c r="A38" s="207">
        <v>42430</v>
      </c>
      <c r="B38" s="211">
        <v>-38.461538461538467</v>
      </c>
      <c r="C38" s="211">
        <v>-53.333333333333336</v>
      </c>
      <c r="D38" s="211">
        <v>-14.285714285714285</v>
      </c>
      <c r="E38" s="211">
        <v>-33.333333333333329</v>
      </c>
      <c r="F38" s="205"/>
      <c r="G38" s="205"/>
      <c r="I38" s="209"/>
      <c r="J38" s="209"/>
      <c r="K38" s="209"/>
      <c r="L38" s="209"/>
      <c r="M38" s="209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209"/>
    </row>
    <row r="39" spans="1:27">
      <c r="A39" s="207">
        <v>42522</v>
      </c>
      <c r="B39" s="211">
        <v>-53.333333333333336</v>
      </c>
      <c r="C39" s="211">
        <v>-53.333333333333336</v>
      </c>
      <c r="D39" s="211">
        <v>-28.571428571428569</v>
      </c>
      <c r="E39" s="211">
        <v>-44.444444444444443</v>
      </c>
      <c r="F39" s="205"/>
      <c r="G39" s="205"/>
      <c r="I39" s="209"/>
      <c r="J39" s="209"/>
      <c r="K39" s="209"/>
      <c r="L39" s="209"/>
      <c r="M39" s="209"/>
      <c r="N39" s="209"/>
      <c r="O39" s="209"/>
      <c r="P39" s="209"/>
      <c r="Q39" s="209"/>
      <c r="R39" s="209"/>
      <c r="S39" s="209"/>
      <c r="T39" s="209"/>
      <c r="U39" s="209"/>
      <c r="V39" s="209"/>
      <c r="W39" s="209"/>
      <c r="X39" s="209"/>
      <c r="Y39" s="209"/>
      <c r="Z39" s="209"/>
      <c r="AA39" s="209"/>
    </row>
    <row r="40" spans="1:27">
      <c r="A40" s="207">
        <v>42614</v>
      </c>
      <c r="B40" s="211">
        <v>-46.153846153846153</v>
      </c>
      <c r="C40" s="211">
        <v>-64.285714285714292</v>
      </c>
      <c r="D40" s="211">
        <v>0</v>
      </c>
      <c r="E40" s="211">
        <v>-14.285714285714285</v>
      </c>
      <c r="F40" s="205"/>
      <c r="G40" s="205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09"/>
      <c r="W40" s="209"/>
      <c r="X40" s="209"/>
      <c r="Y40" s="209"/>
      <c r="Z40" s="209"/>
      <c r="AA40" s="209"/>
    </row>
    <row r="41" spans="1:27">
      <c r="A41" s="207">
        <v>42705</v>
      </c>
      <c r="B41" s="211">
        <v>-42.857142857142854</v>
      </c>
      <c r="C41" s="211">
        <v>-33.333333333333329</v>
      </c>
      <c r="D41" s="211">
        <v>0</v>
      </c>
      <c r="E41" s="211">
        <v>-33.333333333333329</v>
      </c>
      <c r="F41" s="205"/>
      <c r="G41" s="205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209"/>
      <c r="Y41" s="209"/>
      <c r="Z41" s="209"/>
      <c r="AA41" s="209"/>
    </row>
    <row r="42" spans="1:27">
      <c r="A42" s="207">
        <v>42795</v>
      </c>
      <c r="B42" s="211">
        <v>-23.076923076923077</v>
      </c>
      <c r="C42" s="211">
        <v>-33.333333333333329</v>
      </c>
      <c r="D42" s="211">
        <v>-25</v>
      </c>
      <c r="E42" s="211">
        <v>-30</v>
      </c>
      <c r="F42" s="205"/>
      <c r="G42" s="205"/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</row>
    <row r="43" spans="1:27">
      <c r="A43" s="207">
        <v>42887</v>
      </c>
      <c r="B43" s="211">
        <v>-69.230769230769226</v>
      </c>
      <c r="C43" s="211">
        <v>-50</v>
      </c>
      <c r="D43" s="211">
        <v>11.111111111111111</v>
      </c>
      <c r="E43" s="211">
        <v>-11.111111111111111</v>
      </c>
      <c r="F43" s="205"/>
      <c r="G43" s="205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</row>
    <row r="44" spans="1:27">
      <c r="A44" s="207">
        <v>42979</v>
      </c>
      <c r="B44" s="211">
        <v>-69.230769230769226</v>
      </c>
      <c r="C44" s="211">
        <v>-31.25</v>
      </c>
      <c r="D44" s="211">
        <v>-22.222222222222221</v>
      </c>
      <c r="E44" s="211">
        <v>-60</v>
      </c>
      <c r="F44" s="205"/>
      <c r="G44" s="205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</row>
    <row r="45" spans="1:27">
      <c r="A45" s="207">
        <v>43070</v>
      </c>
      <c r="B45" s="211">
        <v>-77.777777777777786</v>
      </c>
      <c r="C45" s="211">
        <v>-60</v>
      </c>
      <c r="D45" s="211">
        <v>-75</v>
      </c>
      <c r="E45" s="211">
        <v>-25</v>
      </c>
      <c r="I45" s="209"/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</row>
    <row r="46" spans="1:27">
      <c r="A46" s="207">
        <v>43160</v>
      </c>
      <c r="B46" s="211">
        <v>-25</v>
      </c>
      <c r="C46" s="211">
        <v>-28.571428571428569</v>
      </c>
      <c r="D46" s="211">
        <v>-14.285714285714285</v>
      </c>
      <c r="E46" s="211">
        <v>-11.111111111111111</v>
      </c>
      <c r="I46" s="209"/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</row>
    <row r="47" spans="1:27">
      <c r="A47" s="207">
        <v>43252</v>
      </c>
      <c r="B47" s="211">
        <v>-11.111111111111111</v>
      </c>
      <c r="C47" s="211">
        <v>-40</v>
      </c>
      <c r="D47" s="211">
        <v>-50</v>
      </c>
      <c r="E47" s="211">
        <v>-33.333333333333329</v>
      </c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</row>
    <row r="48" spans="1:27">
      <c r="A48" s="207">
        <v>43344</v>
      </c>
      <c r="B48" s="211">
        <v>-12.5</v>
      </c>
      <c r="C48" s="211">
        <v>-30.76923076923077</v>
      </c>
      <c r="D48" s="211">
        <v>-16.666666666666664</v>
      </c>
      <c r="E48" s="211">
        <v>-33.333333333333329</v>
      </c>
      <c r="I48" s="209"/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</row>
    <row r="49" spans="1:46">
      <c r="A49" s="207">
        <v>43435</v>
      </c>
      <c r="B49" s="211">
        <v>0</v>
      </c>
      <c r="C49" s="211">
        <v>0</v>
      </c>
      <c r="D49" s="211">
        <v>-20</v>
      </c>
      <c r="E49" s="211">
        <v>14.285714285714285</v>
      </c>
      <c r="I49" s="209"/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</row>
    <row r="50" spans="1:46">
      <c r="A50" s="207">
        <v>43525</v>
      </c>
      <c r="B50" s="211">
        <v>15.384615384615385</v>
      </c>
      <c r="C50" s="211">
        <v>13.333333333333334</v>
      </c>
      <c r="D50" s="211">
        <v>33.333333333333329</v>
      </c>
      <c r="E50" s="211">
        <v>25</v>
      </c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</row>
    <row r="51" spans="1:46">
      <c r="A51" s="207">
        <v>43617</v>
      </c>
      <c r="B51" s="211">
        <v>-16.666666666666664</v>
      </c>
      <c r="C51" s="211">
        <v>-27.27272727272727</v>
      </c>
      <c r="D51" s="211">
        <v>0</v>
      </c>
      <c r="E51" s="211">
        <v>-33.333333333333329</v>
      </c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</row>
    <row r="52" spans="1:46">
      <c r="A52" s="207">
        <v>43709</v>
      </c>
      <c r="B52" s="211">
        <v>0</v>
      </c>
      <c r="C52" s="211">
        <v>0</v>
      </c>
      <c r="D52" s="211">
        <v>25</v>
      </c>
      <c r="E52" s="211">
        <v>0</v>
      </c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</row>
    <row r="53" spans="1:46">
      <c r="A53" s="207">
        <v>43800</v>
      </c>
      <c r="B53" s="211">
        <v>-8.3333333333333304</v>
      </c>
      <c r="C53" s="211">
        <v>9.0909090909090917</v>
      </c>
      <c r="D53" s="211">
        <v>16.66666666666665</v>
      </c>
      <c r="E53" s="211">
        <v>0</v>
      </c>
      <c r="F53" s="211"/>
      <c r="G53" s="211"/>
      <c r="I53" s="209"/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</row>
    <row r="54" spans="1:46">
      <c r="A54" s="212">
        <v>43891</v>
      </c>
      <c r="B54" s="213">
        <v>-14.285714285714334</v>
      </c>
      <c r="C54" s="213">
        <v>-35.714285714285701</v>
      </c>
      <c r="D54" s="213">
        <v>14.28571428571429</v>
      </c>
      <c r="E54" s="213">
        <v>-28.571428571428605</v>
      </c>
      <c r="F54" s="211"/>
      <c r="G54" s="211"/>
      <c r="H54" s="214"/>
      <c r="I54" s="209"/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D54" s="214"/>
      <c r="AE54" s="214"/>
      <c r="AF54" s="214"/>
      <c r="AG54" s="214"/>
      <c r="AH54" s="214"/>
      <c r="AI54" s="214"/>
      <c r="AJ54" s="214"/>
      <c r="AK54" s="214"/>
      <c r="AL54" s="214"/>
      <c r="AM54" s="214"/>
      <c r="AN54" s="214"/>
      <c r="AO54" s="214"/>
      <c r="AP54" s="214"/>
      <c r="AQ54" s="214"/>
      <c r="AR54" s="214"/>
      <c r="AS54" s="214"/>
      <c r="AT54" s="214"/>
    </row>
    <row r="55" spans="1:46">
      <c r="A55" s="207">
        <v>43983</v>
      </c>
      <c r="B55" s="211">
        <v>-66.6666666666667</v>
      </c>
      <c r="C55" s="211">
        <v>-62.5</v>
      </c>
      <c r="D55" s="211">
        <v>0</v>
      </c>
      <c r="E55" s="211">
        <v>-60.000000000000007</v>
      </c>
    </row>
    <row r="56" spans="1:46" ht="15.75">
      <c r="A56" s="207">
        <v>44075</v>
      </c>
      <c r="B56" s="211">
        <v>-50</v>
      </c>
      <c r="C56" s="211">
        <v>-63.636363636363605</v>
      </c>
      <c r="D56" s="211">
        <v>20</v>
      </c>
      <c r="E56" s="211">
        <v>16.666666666666604</v>
      </c>
      <c r="J56" s="281" t="s">
        <v>333</v>
      </c>
    </row>
    <row r="57" spans="1:46">
      <c r="A57" s="207">
        <v>44166</v>
      </c>
      <c r="B57" s="211">
        <v>-8.3333333333333304</v>
      </c>
      <c r="C57" s="211">
        <v>-41.666666666666636</v>
      </c>
      <c r="D57" s="211">
        <v>33.3333333333333</v>
      </c>
      <c r="E57" s="211">
        <v>0</v>
      </c>
    </row>
    <row r="58" spans="1:46">
      <c r="A58" s="207">
        <v>44256</v>
      </c>
      <c r="B58" s="211">
        <v>9.0909090909090988</v>
      </c>
      <c r="C58" s="211">
        <v>-8.3333333333333393</v>
      </c>
      <c r="D58" s="211">
        <v>16.6666666666667</v>
      </c>
      <c r="E58" s="213">
        <v>-42.857142857142897</v>
      </c>
    </row>
    <row r="59" spans="1:46">
      <c r="A59" s="207">
        <v>44348</v>
      </c>
      <c r="B59" s="211">
        <v>21.428571428571459</v>
      </c>
      <c r="C59" s="211">
        <v>-6.6666666666666305</v>
      </c>
      <c r="D59" s="211">
        <v>25</v>
      </c>
      <c r="E59" s="213">
        <v>0</v>
      </c>
    </row>
    <row r="60" spans="1:46">
      <c r="A60" s="207">
        <v>44440</v>
      </c>
      <c r="B60" s="211">
        <v>15.789473684210561</v>
      </c>
      <c r="C60" s="211">
        <v>-5.2631578947368611</v>
      </c>
      <c r="D60" s="211">
        <v>20</v>
      </c>
      <c r="E60" s="211">
        <v>-40</v>
      </c>
      <c r="I60" s="214"/>
      <c r="J60" s="214"/>
      <c r="K60" s="214"/>
      <c r="L60" s="214"/>
      <c r="M60" s="214"/>
      <c r="N60" s="214"/>
      <c r="O60" s="214"/>
      <c r="P60" s="214"/>
      <c r="Q60" s="214"/>
      <c r="R60" s="214"/>
      <c r="S60" s="214"/>
      <c r="T60" s="214"/>
      <c r="U60" s="214"/>
      <c r="V60" s="214"/>
      <c r="W60" s="214"/>
      <c r="X60" s="214"/>
      <c r="Y60" s="214"/>
      <c r="Z60" s="214"/>
      <c r="AA60" s="214"/>
      <c r="AB60" s="214"/>
      <c r="AC60" s="214"/>
    </row>
    <row r="61" spans="1:46">
      <c r="A61" s="207">
        <v>44531</v>
      </c>
      <c r="B61" s="211">
        <v>-5.8823529411764994</v>
      </c>
      <c r="C61" s="211">
        <v>0</v>
      </c>
      <c r="D61" s="211">
        <v>11.1111111111111</v>
      </c>
      <c r="E61" s="211">
        <v>-33.3333333333333</v>
      </c>
    </row>
    <row r="62" spans="1:46">
      <c r="A62" s="207">
        <v>44621</v>
      </c>
      <c r="B62" s="211">
        <v>6.25</v>
      </c>
      <c r="C62" s="211">
        <v>6.25</v>
      </c>
      <c r="D62" s="211">
        <v>0</v>
      </c>
      <c r="E62" s="211">
        <v>14.285714285714299</v>
      </c>
    </row>
    <row r="63" spans="1:46">
      <c r="A63" s="207">
        <v>44713</v>
      </c>
      <c r="B63" s="211">
        <v>-35.714285714285701</v>
      </c>
      <c r="C63" s="211">
        <v>-21.428571428571399</v>
      </c>
      <c r="D63" s="211">
        <v>0</v>
      </c>
      <c r="E63" s="211">
        <v>-16.6666666666666</v>
      </c>
    </row>
    <row r="64" spans="1:46">
      <c r="A64" s="207">
        <v>44805</v>
      </c>
      <c r="B64" s="211">
        <v>-42.857142857142797</v>
      </c>
      <c r="C64" s="211">
        <v>-50</v>
      </c>
      <c r="D64" s="211">
        <v>-10</v>
      </c>
      <c r="E64" s="211">
        <v>-40</v>
      </c>
    </row>
    <row r="65" spans="1:5">
      <c r="A65" s="207">
        <v>44896</v>
      </c>
      <c r="B65" s="211">
        <v>-82.352941176470594</v>
      </c>
      <c r="C65" s="211">
        <v>-50</v>
      </c>
      <c r="D65" s="211">
        <v>-18.181818181818198</v>
      </c>
      <c r="E65" s="211">
        <v>-50</v>
      </c>
    </row>
    <row r="66" spans="1:5">
      <c r="A66" s="207">
        <v>44986</v>
      </c>
      <c r="B66" s="211">
        <v>-88.235294117647101</v>
      </c>
      <c r="C66" s="211">
        <v>-76.470588235294102</v>
      </c>
      <c r="D66" s="211">
        <v>-50</v>
      </c>
      <c r="E66" s="211">
        <v>-37.5</v>
      </c>
    </row>
    <row r="67" spans="1:5">
      <c r="A67" s="207">
        <v>45078</v>
      </c>
      <c r="B67" s="211">
        <v>-85</v>
      </c>
      <c r="C67" s="211">
        <v>-76.190476190476218</v>
      </c>
      <c r="D67" s="211">
        <v>-28.571428571428598</v>
      </c>
      <c r="E67" s="211">
        <v>-54.545454545454589</v>
      </c>
    </row>
    <row r="68" spans="1:5">
      <c r="A68" s="207">
        <v>45170</v>
      </c>
      <c r="B68" s="211">
        <v>-82.352941176470594</v>
      </c>
      <c r="C68" s="211">
        <v>-68.75</v>
      </c>
      <c r="D68" s="211">
        <v>-11.1111111111111</v>
      </c>
      <c r="E68" s="211">
        <v>-25</v>
      </c>
    </row>
    <row r="69" spans="1:5">
      <c r="A69" s="207">
        <v>45261</v>
      </c>
      <c r="B69" s="211">
        <v>-61.111111111111107</v>
      </c>
      <c r="C69" s="211">
        <v>-56.25</v>
      </c>
      <c r="D69" s="211">
        <v>-11.1111111111111</v>
      </c>
      <c r="E69" s="211">
        <v>-50</v>
      </c>
    </row>
    <row r="70" spans="1:5">
      <c r="A70" s="207">
        <v>45352</v>
      </c>
      <c r="B70" s="211">
        <v>-42.105263157894754</v>
      </c>
      <c r="C70" s="211">
        <v>-41.176470588235325</v>
      </c>
      <c r="D70" s="211">
        <v>-33.3333333333333</v>
      </c>
      <c r="E70" s="211">
        <v>-37.5</v>
      </c>
    </row>
    <row r="71" spans="1:5">
      <c r="A71" s="207">
        <v>45444</v>
      </c>
      <c r="B71" s="211">
        <v>-35</v>
      </c>
      <c r="C71" s="211">
        <v>-42.105263157894804</v>
      </c>
      <c r="D71" s="211">
        <v>-9.0909090909091095</v>
      </c>
      <c r="E71" s="211">
        <v>-44.4444444444444</v>
      </c>
    </row>
  </sheetData>
  <pageMargins left="0.7" right="0.7" top="0.75" bottom="0.75" header="0.3" footer="0.3"/>
  <pageSetup scale="38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99"/>
  <sheetViews>
    <sheetView view="pageBreakPreview" topLeftCell="A52" zoomScale="80" zoomScaleNormal="80" zoomScaleSheetLayoutView="80" workbookViewId="0">
      <selection activeCell="C78" sqref="C78"/>
    </sheetView>
  </sheetViews>
  <sheetFormatPr baseColWidth="10" defaultColWidth="11.42578125" defaultRowHeight="14.25"/>
  <cols>
    <col min="1" max="5" width="19.7109375" style="12" customWidth="1"/>
    <col min="6" max="6" width="17.85546875" style="12" bestFit="1" customWidth="1"/>
    <col min="7" max="7" width="25.42578125" style="12" bestFit="1" customWidth="1"/>
    <col min="8" max="8" width="11.42578125" style="12"/>
    <col min="9" max="9" width="12.42578125" style="12" bestFit="1" customWidth="1"/>
    <col min="10" max="16" width="20.140625" style="12" customWidth="1"/>
    <col min="17" max="17" width="7.5703125" style="12" customWidth="1"/>
    <col min="18" max="19" width="20.140625" style="12" customWidth="1"/>
    <col min="20" max="26" width="11.42578125" style="12"/>
    <col min="27" max="27" width="20" style="12" bestFit="1" customWidth="1"/>
    <col min="28" max="28" width="22.7109375" style="12" customWidth="1"/>
    <col min="29" max="16384" width="11.42578125" style="12"/>
  </cols>
  <sheetData>
    <row r="1" spans="1:28">
      <c r="A1" s="43" t="s">
        <v>97</v>
      </c>
    </row>
    <row r="2" spans="1:28">
      <c r="A2" s="14"/>
      <c r="B2" s="14" t="s">
        <v>1</v>
      </c>
      <c r="C2" s="188"/>
      <c r="D2" s="188"/>
      <c r="E2" s="188"/>
      <c r="F2" s="188"/>
      <c r="G2" s="188"/>
    </row>
    <row r="3" spans="1:28" ht="15">
      <c r="A3" s="43" t="s">
        <v>2</v>
      </c>
      <c r="B3" s="187" t="s">
        <v>98</v>
      </c>
      <c r="C3" s="13" t="s">
        <v>99</v>
      </c>
    </row>
    <row r="4" spans="1:28">
      <c r="AA4" s="287"/>
      <c r="AB4" s="287"/>
    </row>
    <row r="5" spans="1:28" ht="15">
      <c r="A5" s="186" t="s">
        <v>100</v>
      </c>
      <c r="C5" s="186"/>
      <c r="D5" s="186"/>
      <c r="E5" s="186"/>
      <c r="F5" s="186"/>
      <c r="G5" s="186"/>
      <c r="AA5" s="182"/>
      <c r="AB5" s="182"/>
    </row>
    <row r="6" spans="1:28">
      <c r="B6" s="287" t="s">
        <v>101</v>
      </c>
      <c r="C6" s="287"/>
      <c r="D6" s="287"/>
      <c r="E6" s="287" t="s">
        <v>102</v>
      </c>
      <c r="F6" s="287"/>
      <c r="G6" s="287"/>
      <c r="Z6" s="45"/>
      <c r="AA6" s="52"/>
      <c r="AB6" s="53"/>
    </row>
    <row r="7" spans="1:28" ht="15">
      <c r="A7" s="12" t="s">
        <v>12</v>
      </c>
      <c r="B7" s="185" t="s">
        <v>103</v>
      </c>
      <c r="C7" s="185" t="s">
        <v>104</v>
      </c>
      <c r="D7" s="185" t="s">
        <v>105</v>
      </c>
      <c r="E7" s="185" t="s">
        <v>103</v>
      </c>
      <c r="F7" s="185" t="s">
        <v>104</v>
      </c>
      <c r="G7" s="185" t="s">
        <v>105</v>
      </c>
      <c r="I7" s="2"/>
      <c r="J7" s="2"/>
      <c r="K7" s="2"/>
      <c r="L7" s="2"/>
      <c r="M7" s="2"/>
      <c r="N7" s="2"/>
      <c r="O7" s="2"/>
      <c r="P7" s="2"/>
      <c r="Q7" s="2"/>
      <c r="R7" s="2"/>
      <c r="Z7" s="45"/>
      <c r="AA7" s="52"/>
      <c r="AB7" s="53"/>
    </row>
    <row r="8" spans="1:28" ht="15">
      <c r="A8" s="43">
        <v>39539</v>
      </c>
      <c r="B8" s="90">
        <v>0.42857139999999999</v>
      </c>
      <c r="C8" s="90">
        <v>0.57142859999999995</v>
      </c>
      <c r="D8" s="90">
        <v>0</v>
      </c>
      <c r="H8" s="135">
        <f t="shared" ref="H8:H54" si="0">+SUM(B8:D8)</f>
        <v>1</v>
      </c>
      <c r="I8" s="2"/>
      <c r="J8" s="2" t="s">
        <v>106</v>
      </c>
      <c r="K8" s="2"/>
      <c r="L8" s="218"/>
      <c r="M8" s="219"/>
      <c r="N8" s="219"/>
      <c r="O8" s="219"/>
      <c r="P8" s="219"/>
      <c r="Q8" s="219"/>
      <c r="R8" s="2"/>
      <c r="Z8" s="45"/>
      <c r="AA8" s="52"/>
      <c r="AB8" s="53"/>
    </row>
    <row r="9" spans="1:28" ht="15">
      <c r="A9" s="43">
        <v>39630</v>
      </c>
      <c r="B9" s="90">
        <v>0.6</v>
      </c>
      <c r="C9" s="90">
        <v>0.4</v>
      </c>
      <c r="D9" s="90">
        <v>0</v>
      </c>
      <c r="E9" s="90">
        <v>0.28571429999999998</v>
      </c>
      <c r="F9" s="90">
        <v>0.71428570000000002</v>
      </c>
      <c r="G9" s="90">
        <v>0</v>
      </c>
      <c r="H9" s="135">
        <f t="shared" si="0"/>
        <v>1</v>
      </c>
      <c r="I9" s="2"/>
      <c r="J9" s="2" t="s">
        <v>107</v>
      </c>
      <c r="K9" s="2"/>
      <c r="L9" s="218"/>
      <c r="M9" s="219"/>
      <c r="N9" s="219"/>
      <c r="O9" s="219"/>
      <c r="P9" s="219"/>
      <c r="Q9" s="219"/>
      <c r="R9" s="2"/>
      <c r="Z9" s="45"/>
      <c r="AA9" s="52"/>
      <c r="AB9" s="53"/>
    </row>
    <row r="10" spans="1:28" ht="15">
      <c r="A10" s="43">
        <v>39722</v>
      </c>
      <c r="B10" s="90">
        <v>0.41176469999999998</v>
      </c>
      <c r="C10" s="90">
        <v>0.58823530000000002</v>
      </c>
      <c r="D10" s="90">
        <v>0</v>
      </c>
      <c r="E10" s="90">
        <v>0.53333339999999996</v>
      </c>
      <c r="F10" s="90">
        <v>0.46666669999999999</v>
      </c>
      <c r="G10" s="90">
        <v>0</v>
      </c>
      <c r="H10" s="135">
        <f t="shared" si="0"/>
        <v>1</v>
      </c>
      <c r="I10" s="2"/>
      <c r="J10" s="2"/>
      <c r="K10" s="2"/>
      <c r="L10" s="218"/>
      <c r="M10" s="220"/>
      <c r="N10" s="220"/>
      <c r="O10" s="220"/>
      <c r="P10" s="219"/>
      <c r="Q10" s="219"/>
      <c r="R10" s="2"/>
      <c r="Z10" s="45"/>
      <c r="AA10" s="52"/>
      <c r="AB10" s="53"/>
    </row>
    <row r="11" spans="1:28" ht="15">
      <c r="A11" s="43">
        <v>39783</v>
      </c>
      <c r="B11" s="90">
        <v>0.71400000000000008</v>
      </c>
      <c r="C11" s="90">
        <v>0.28600000000000003</v>
      </c>
      <c r="D11" s="90">
        <v>0</v>
      </c>
      <c r="E11" s="90">
        <v>0.70588240000000002</v>
      </c>
      <c r="F11" s="90">
        <v>0.29411769999999998</v>
      </c>
      <c r="G11" s="90">
        <v>0</v>
      </c>
      <c r="H11" s="135">
        <f t="shared" si="0"/>
        <v>1</v>
      </c>
      <c r="I11" s="2"/>
      <c r="J11" s="2"/>
      <c r="K11" s="2"/>
      <c r="L11" s="218"/>
      <c r="M11" s="220"/>
      <c r="N11" s="220"/>
      <c r="O11" s="220"/>
      <c r="P11" s="220"/>
      <c r="Q11" s="220"/>
      <c r="R11" s="2"/>
      <c r="Z11" s="45"/>
      <c r="AA11" s="52"/>
      <c r="AB11" s="53"/>
    </row>
    <row r="12" spans="1:28" ht="15">
      <c r="A12" s="43">
        <v>39873</v>
      </c>
      <c r="B12" s="90">
        <v>0.5</v>
      </c>
      <c r="C12" s="90">
        <v>0.5</v>
      </c>
      <c r="D12" s="90">
        <v>0</v>
      </c>
      <c r="E12" s="90">
        <v>0.71400000000000008</v>
      </c>
      <c r="F12" s="90">
        <v>0.28600000000000003</v>
      </c>
      <c r="G12" s="90">
        <v>0</v>
      </c>
      <c r="H12" s="135">
        <f t="shared" si="0"/>
        <v>1</v>
      </c>
      <c r="I12" s="2"/>
      <c r="J12" s="2"/>
      <c r="K12" s="2"/>
      <c r="L12" s="218"/>
      <c r="M12" s="220"/>
      <c r="N12" s="220"/>
      <c r="O12" s="220"/>
      <c r="P12" s="220"/>
      <c r="Q12" s="220"/>
      <c r="R12" s="2"/>
      <c r="Z12" s="45"/>
      <c r="AA12" s="52"/>
      <c r="AB12" s="53"/>
    </row>
    <row r="13" spans="1:28" ht="15">
      <c r="A13" s="43">
        <v>39965</v>
      </c>
      <c r="B13" s="90">
        <v>0.52600000000000002</v>
      </c>
      <c r="C13" s="90">
        <v>0.47399999999999998</v>
      </c>
      <c r="D13" s="90">
        <v>0</v>
      </c>
      <c r="E13" s="90">
        <v>0.5</v>
      </c>
      <c r="F13" s="90">
        <v>0.5</v>
      </c>
      <c r="G13" s="90">
        <v>0</v>
      </c>
      <c r="H13" s="135">
        <f t="shared" si="0"/>
        <v>1</v>
      </c>
      <c r="I13" s="2"/>
      <c r="J13" s="2"/>
      <c r="K13" s="2"/>
      <c r="L13" s="218"/>
      <c r="M13" s="220"/>
      <c r="N13" s="220"/>
      <c r="O13" s="220"/>
      <c r="P13" s="220"/>
      <c r="Q13" s="220"/>
      <c r="R13" s="2"/>
      <c r="Z13" s="45"/>
      <c r="AA13" s="52"/>
      <c r="AB13" s="53"/>
    </row>
    <row r="14" spans="1:28" ht="15">
      <c r="A14" s="43">
        <v>40057</v>
      </c>
      <c r="B14" s="90">
        <v>0.27800000000000002</v>
      </c>
      <c r="C14" s="90">
        <v>0.72199999999999998</v>
      </c>
      <c r="D14" s="90">
        <v>0</v>
      </c>
      <c r="E14" s="90">
        <v>0.21100000000000002</v>
      </c>
      <c r="F14" s="90">
        <v>0.78900000000000003</v>
      </c>
      <c r="G14" s="90">
        <v>0</v>
      </c>
      <c r="H14" s="135">
        <f t="shared" si="0"/>
        <v>1</v>
      </c>
      <c r="I14" s="2"/>
      <c r="J14" s="2"/>
      <c r="K14" s="2"/>
      <c r="L14" s="202"/>
      <c r="M14" s="221"/>
      <c r="N14" s="221"/>
      <c r="O14" s="221"/>
      <c r="P14" s="220"/>
      <c r="Q14" s="220"/>
      <c r="R14" s="2"/>
      <c r="Z14" s="45"/>
      <c r="AA14" s="52"/>
      <c r="AB14" s="53"/>
    </row>
    <row r="15" spans="1:28" ht="15">
      <c r="A15" s="43">
        <v>40148</v>
      </c>
      <c r="B15" s="90">
        <v>0.41200000000000003</v>
      </c>
      <c r="C15" s="90">
        <v>0.52900000000000003</v>
      </c>
      <c r="D15" s="90">
        <v>5.9000000000000004E-2</v>
      </c>
      <c r="E15" s="90">
        <v>0.16699999999999998</v>
      </c>
      <c r="F15" s="90">
        <v>0.77800000000000002</v>
      </c>
      <c r="G15" s="90">
        <v>5.5999999999999994E-2</v>
      </c>
      <c r="H15" s="135">
        <f t="shared" si="0"/>
        <v>1</v>
      </c>
      <c r="I15" s="2"/>
      <c r="J15" s="2"/>
      <c r="K15" s="2"/>
      <c r="L15" s="202"/>
      <c r="M15" s="221"/>
      <c r="N15" s="221"/>
      <c r="O15" s="221"/>
      <c r="P15" s="221"/>
      <c r="Q15" s="221"/>
      <c r="R15" s="2"/>
      <c r="Z15" s="45"/>
      <c r="AA15" s="52"/>
      <c r="AB15" s="53"/>
    </row>
    <row r="16" spans="1:28" ht="15">
      <c r="A16" s="43">
        <v>40238</v>
      </c>
      <c r="B16" s="90">
        <v>0.222</v>
      </c>
      <c r="C16" s="90">
        <v>0.77800000000000002</v>
      </c>
      <c r="D16" s="90">
        <v>0</v>
      </c>
      <c r="E16" s="90">
        <v>0.23499999999999999</v>
      </c>
      <c r="F16" s="90">
        <v>0.70599999999999996</v>
      </c>
      <c r="G16" s="90">
        <v>5.9000000000000004E-2</v>
      </c>
      <c r="H16" s="135">
        <f t="shared" si="0"/>
        <v>1</v>
      </c>
      <c r="I16" s="2"/>
      <c r="J16" s="2"/>
      <c r="K16" s="2"/>
      <c r="L16" s="202"/>
      <c r="M16" s="221"/>
      <c r="N16" s="221"/>
      <c r="O16" s="221"/>
      <c r="P16" s="221"/>
      <c r="Q16" s="221"/>
      <c r="R16" s="2"/>
      <c r="Z16" s="45"/>
      <c r="AA16" s="52"/>
      <c r="AB16" s="53"/>
    </row>
    <row r="17" spans="1:28" ht="15">
      <c r="A17" s="43">
        <v>40330</v>
      </c>
      <c r="B17" s="183">
        <v>0.16699999999999998</v>
      </c>
      <c r="C17" s="183">
        <v>0.77700000000000002</v>
      </c>
      <c r="D17" s="183">
        <v>5.5999999999999994E-2</v>
      </c>
      <c r="E17" s="183">
        <v>5.5999999999999994E-2</v>
      </c>
      <c r="F17" s="183">
        <v>0.88900000000000001</v>
      </c>
      <c r="G17" s="183">
        <v>5.5999999999999994E-2</v>
      </c>
      <c r="H17" s="135">
        <f t="shared" si="0"/>
        <v>1</v>
      </c>
      <c r="I17" s="2"/>
      <c r="J17" s="2"/>
      <c r="K17" s="2"/>
      <c r="L17" s="202"/>
      <c r="M17" s="222"/>
      <c r="N17" s="222"/>
      <c r="O17" s="222"/>
      <c r="P17" s="222"/>
      <c r="Q17" s="222"/>
      <c r="R17" s="2"/>
      <c r="Z17" s="45"/>
      <c r="AB17" s="53"/>
    </row>
    <row r="18" spans="1:28" ht="15">
      <c r="A18" s="43">
        <v>40422</v>
      </c>
      <c r="B18" s="183">
        <v>5.2631578947368418E-2</v>
      </c>
      <c r="C18" s="183">
        <v>0.89473684210526316</v>
      </c>
      <c r="D18" s="183">
        <v>5.2631578947368418E-2</v>
      </c>
      <c r="E18" s="183">
        <v>0</v>
      </c>
      <c r="F18" s="183">
        <v>0.88900000000000001</v>
      </c>
      <c r="G18" s="183">
        <v>0.111</v>
      </c>
      <c r="H18" s="135">
        <f t="shared" si="0"/>
        <v>1</v>
      </c>
      <c r="I18" s="2"/>
      <c r="J18" s="2"/>
      <c r="K18" s="2"/>
      <c r="L18" s="218"/>
      <c r="M18" s="223"/>
      <c r="N18" s="223"/>
      <c r="O18" s="223"/>
      <c r="P18" s="223"/>
      <c r="Q18" s="223"/>
      <c r="R18" s="2"/>
      <c r="Z18" s="45"/>
      <c r="AB18" s="53"/>
    </row>
    <row r="19" spans="1:28" ht="15">
      <c r="A19" s="43">
        <v>40513</v>
      </c>
      <c r="B19" s="183">
        <v>0</v>
      </c>
      <c r="C19" s="183">
        <v>0.88235294117647056</v>
      </c>
      <c r="D19" s="183">
        <v>0.11764705882352941</v>
      </c>
      <c r="E19" s="183">
        <v>0.10526315789473684</v>
      </c>
      <c r="F19" s="183">
        <v>0.78947368421052633</v>
      </c>
      <c r="G19" s="183">
        <v>0.10526315789473684</v>
      </c>
      <c r="H19" s="135">
        <f t="shared" si="0"/>
        <v>1</v>
      </c>
      <c r="I19" s="2"/>
      <c r="J19" s="2"/>
      <c r="K19" s="2"/>
      <c r="L19" s="224"/>
      <c r="M19" s="2"/>
      <c r="N19" s="2"/>
      <c r="O19" s="2"/>
      <c r="P19" s="2"/>
      <c r="Q19" s="225"/>
      <c r="R19" s="2"/>
    </row>
    <row r="20" spans="1:28" ht="15">
      <c r="A20" s="43">
        <v>40603</v>
      </c>
      <c r="B20" s="183">
        <v>0.10526315789473684</v>
      </c>
      <c r="C20" s="183">
        <v>0.73684210526315785</v>
      </c>
      <c r="D20" s="183">
        <v>0.15789473684210525</v>
      </c>
      <c r="E20" s="183">
        <v>0.17647058823529413</v>
      </c>
      <c r="F20" s="183">
        <v>0.70588235294117652</v>
      </c>
      <c r="G20" s="183">
        <v>0.11764705882352941</v>
      </c>
      <c r="H20" s="135">
        <f t="shared" si="0"/>
        <v>1</v>
      </c>
      <c r="I20" s="2"/>
      <c r="J20" s="2"/>
      <c r="K20" s="2"/>
      <c r="L20" s="224"/>
      <c r="M20" s="2"/>
      <c r="N20" s="2"/>
      <c r="O20" s="2"/>
      <c r="P20" s="2"/>
      <c r="Q20" s="2"/>
      <c r="R20" s="2"/>
    </row>
    <row r="21" spans="1:28" ht="15">
      <c r="A21" s="43">
        <v>40695</v>
      </c>
      <c r="B21" s="183">
        <v>0.22222222222222221</v>
      </c>
      <c r="C21" s="183">
        <v>0.66666666666666663</v>
      </c>
      <c r="D21" s="183">
        <v>0.1111111111111111</v>
      </c>
      <c r="E21" s="183">
        <v>0.10526315789473684</v>
      </c>
      <c r="F21" s="183">
        <v>0.73684210526315785</v>
      </c>
      <c r="G21" s="183">
        <v>0.15789473684210525</v>
      </c>
      <c r="H21" s="135">
        <f t="shared" si="0"/>
        <v>1</v>
      </c>
      <c r="I21" s="2"/>
      <c r="J21" s="2"/>
      <c r="K21" s="2"/>
      <c r="L21" s="226"/>
      <c r="M21" s="227"/>
      <c r="N21" s="227"/>
      <c r="O21" s="227"/>
      <c r="P21" s="228"/>
      <c r="Q21" s="228"/>
      <c r="R21" s="2"/>
      <c r="AA21" s="287"/>
      <c r="AB21" s="287"/>
    </row>
    <row r="22" spans="1:28" ht="15">
      <c r="A22" s="43">
        <v>40787</v>
      </c>
      <c r="B22" s="183">
        <v>0.14285714285714285</v>
      </c>
      <c r="C22" s="183">
        <v>0.76190476190476186</v>
      </c>
      <c r="D22" s="183">
        <v>9.5238095238095233E-2</v>
      </c>
      <c r="E22" s="183">
        <v>0.22222222222222221</v>
      </c>
      <c r="F22" s="183">
        <v>0.72222222222222221</v>
      </c>
      <c r="G22" s="183">
        <v>5.5555555555555552E-2</v>
      </c>
      <c r="H22" s="135">
        <f t="shared" si="0"/>
        <v>0.99999999999999989</v>
      </c>
      <c r="I22" s="2"/>
      <c r="J22" s="2"/>
      <c r="K22" s="2"/>
      <c r="L22" s="226"/>
      <c r="M22" s="229"/>
      <c r="N22" s="229"/>
      <c r="O22" s="229"/>
      <c r="P22" s="229"/>
      <c r="Q22" s="229"/>
      <c r="R22" s="2"/>
      <c r="AA22" s="182"/>
      <c r="AB22" s="182"/>
    </row>
    <row r="23" spans="1:28" ht="15">
      <c r="A23" s="43">
        <v>40878</v>
      </c>
      <c r="B23" s="183">
        <v>0.19047619047619047</v>
      </c>
      <c r="C23" s="183">
        <v>0.76190476190476186</v>
      </c>
      <c r="D23" s="183">
        <v>4.7619047619047616E-2</v>
      </c>
      <c r="E23" s="183">
        <v>0.2857142857142857</v>
      </c>
      <c r="F23" s="183">
        <v>0.5714285714285714</v>
      </c>
      <c r="G23" s="183">
        <v>0.14285714285714285</v>
      </c>
      <c r="H23" s="135">
        <f t="shared" si="0"/>
        <v>1</v>
      </c>
      <c r="I23" s="2"/>
      <c r="J23" s="2"/>
      <c r="K23" s="2"/>
      <c r="L23" s="230"/>
      <c r="M23" s="231"/>
      <c r="N23" s="231"/>
      <c r="O23" s="231"/>
      <c r="P23" s="2"/>
      <c r="Q23" s="232"/>
      <c r="R23" s="2"/>
      <c r="AA23" s="182"/>
      <c r="AB23" s="182"/>
    </row>
    <row r="24" spans="1:28" ht="15">
      <c r="A24" s="43">
        <v>40969</v>
      </c>
      <c r="B24" s="183">
        <v>0.28599999999999998</v>
      </c>
      <c r="C24" s="183">
        <v>0.66600000000000004</v>
      </c>
      <c r="D24" s="183">
        <v>4.8000000000000001E-2</v>
      </c>
      <c r="E24" s="183">
        <v>0.2857142857142857</v>
      </c>
      <c r="F24" s="183">
        <v>0.7142857142857143</v>
      </c>
      <c r="G24" s="183">
        <v>0</v>
      </c>
      <c r="H24" s="135">
        <f t="shared" si="0"/>
        <v>1</v>
      </c>
      <c r="I24" s="2"/>
      <c r="J24" s="2"/>
      <c r="K24" s="2"/>
      <c r="L24" s="230"/>
      <c r="M24" s="231"/>
      <c r="N24" s="231"/>
      <c r="O24" s="231"/>
      <c r="P24" s="231"/>
      <c r="Q24" s="231"/>
      <c r="R24" s="2"/>
      <c r="Z24" s="45"/>
      <c r="AA24" s="52"/>
      <c r="AB24" s="53"/>
    </row>
    <row r="25" spans="1:28" ht="15">
      <c r="A25" s="43">
        <v>41061</v>
      </c>
      <c r="B25" s="183">
        <v>0.26300000000000001</v>
      </c>
      <c r="C25" s="183">
        <v>0.73699999999999999</v>
      </c>
      <c r="D25" s="183">
        <v>0</v>
      </c>
      <c r="E25" s="183">
        <v>0.47399999999999998</v>
      </c>
      <c r="F25" s="183">
        <v>0.52600000000000002</v>
      </c>
      <c r="G25" s="183">
        <v>0</v>
      </c>
      <c r="H25" s="135">
        <f t="shared" si="0"/>
        <v>1</v>
      </c>
      <c r="I25" s="2"/>
      <c r="J25" s="2"/>
      <c r="K25" s="2"/>
      <c r="L25" s="230"/>
      <c r="M25" s="231"/>
      <c r="N25" s="231"/>
      <c r="O25" s="231"/>
      <c r="P25" s="231"/>
      <c r="Q25" s="231"/>
      <c r="R25" s="2"/>
      <c r="Z25" s="45"/>
      <c r="AA25" s="52"/>
      <c r="AB25" s="53"/>
    </row>
    <row r="26" spans="1:28" ht="15">
      <c r="A26" s="43">
        <v>41153</v>
      </c>
      <c r="B26" s="183">
        <v>0.28599999999999998</v>
      </c>
      <c r="C26" s="183">
        <v>0.61899999999999999</v>
      </c>
      <c r="D26" s="183">
        <v>9.5000000000000001E-2</v>
      </c>
      <c r="E26" s="183">
        <v>0.33300000000000002</v>
      </c>
      <c r="F26" s="183">
        <v>0.57099999999999995</v>
      </c>
      <c r="G26" s="183">
        <v>9.5000000000000001E-2</v>
      </c>
      <c r="H26" s="135">
        <f t="shared" si="0"/>
        <v>1</v>
      </c>
      <c r="I26" s="2"/>
      <c r="J26" s="2"/>
      <c r="K26" s="2"/>
      <c r="L26" s="230"/>
      <c r="M26" s="231"/>
      <c r="N26" s="231"/>
      <c r="O26" s="231"/>
      <c r="P26" s="231"/>
      <c r="Q26" s="231"/>
      <c r="R26" s="2"/>
      <c r="Z26" s="45"/>
      <c r="AA26" s="52"/>
      <c r="AB26" s="53"/>
    </row>
    <row r="27" spans="1:28" ht="15">
      <c r="A27" s="89">
        <v>41244</v>
      </c>
      <c r="B27" s="183">
        <v>0.39100000000000001</v>
      </c>
      <c r="C27" s="183">
        <v>0.60899999999999999</v>
      </c>
      <c r="D27" s="183">
        <v>0</v>
      </c>
      <c r="E27" s="183">
        <v>0.30399999999999999</v>
      </c>
      <c r="F27" s="183">
        <v>0.65300000000000002</v>
      </c>
      <c r="G27" s="183">
        <v>4.2999999999999997E-2</v>
      </c>
      <c r="H27" s="135">
        <f t="shared" si="0"/>
        <v>1</v>
      </c>
      <c r="I27" s="2"/>
      <c r="J27" s="2"/>
      <c r="K27" s="2"/>
      <c r="L27" s="230"/>
      <c r="M27" s="231"/>
      <c r="N27" s="231"/>
      <c r="O27" s="231"/>
      <c r="P27" s="231"/>
      <c r="Q27" s="231"/>
      <c r="R27" s="2"/>
      <c r="Z27" s="45"/>
      <c r="AA27" s="52"/>
      <c r="AB27" s="53"/>
    </row>
    <row r="28" spans="1:28" ht="15">
      <c r="A28" s="89">
        <v>41334</v>
      </c>
      <c r="B28" s="183">
        <v>0.45</v>
      </c>
      <c r="C28" s="183">
        <v>0.5</v>
      </c>
      <c r="D28" s="183">
        <v>0.05</v>
      </c>
      <c r="E28" s="183">
        <v>0.4</v>
      </c>
      <c r="F28" s="183">
        <v>0.4</v>
      </c>
      <c r="G28" s="183">
        <v>0.2</v>
      </c>
      <c r="H28" s="135">
        <f t="shared" si="0"/>
        <v>1</v>
      </c>
      <c r="I28" s="2"/>
      <c r="J28" s="2"/>
      <c r="K28" s="2"/>
      <c r="L28" s="230"/>
      <c r="M28" s="231"/>
      <c r="N28" s="231"/>
      <c r="O28" s="231"/>
      <c r="P28" s="231"/>
      <c r="Q28" s="231"/>
      <c r="R28" s="2"/>
      <c r="Z28" s="45"/>
      <c r="AA28" s="52"/>
      <c r="AB28" s="53"/>
    </row>
    <row r="29" spans="1:28" ht="15">
      <c r="A29" s="89">
        <v>41426</v>
      </c>
      <c r="B29" s="91">
        <v>0.5</v>
      </c>
      <c r="C29" s="90">
        <v>0.44444444444444442</v>
      </c>
      <c r="D29" s="90">
        <v>5.5555555555555552E-2</v>
      </c>
      <c r="E29" s="183">
        <v>0.44444444444444442</v>
      </c>
      <c r="F29" s="183">
        <v>0.5</v>
      </c>
      <c r="G29" s="183">
        <v>5.5555555555555552E-2</v>
      </c>
      <c r="H29" s="135">
        <f t="shared" si="0"/>
        <v>1</v>
      </c>
      <c r="I29" s="2"/>
      <c r="J29" s="2"/>
      <c r="K29" s="2"/>
      <c r="L29" s="230"/>
      <c r="M29" s="231"/>
      <c r="N29" s="231"/>
      <c r="O29" s="231"/>
      <c r="P29" s="231"/>
      <c r="Q29" s="231"/>
      <c r="R29" s="2"/>
      <c r="Z29" s="45"/>
      <c r="AA29" s="52"/>
      <c r="AB29" s="53"/>
    </row>
    <row r="30" spans="1:28" ht="15">
      <c r="A30" s="89">
        <v>41518</v>
      </c>
      <c r="B30" s="91">
        <v>0.31578947368421051</v>
      </c>
      <c r="C30" s="90">
        <v>0.68421052631578949</v>
      </c>
      <c r="D30" s="90">
        <v>0</v>
      </c>
      <c r="E30" s="183">
        <v>0.42105263157894735</v>
      </c>
      <c r="F30" s="183">
        <v>0.47368421052631576</v>
      </c>
      <c r="G30" s="183">
        <v>0.10526315789473684</v>
      </c>
      <c r="H30" s="135">
        <f t="shared" si="0"/>
        <v>1</v>
      </c>
      <c r="I30" s="2"/>
      <c r="J30" s="2"/>
      <c r="K30" s="225"/>
      <c r="L30" s="230"/>
      <c r="M30" s="231"/>
      <c r="N30" s="231"/>
      <c r="O30" s="231"/>
      <c r="P30" s="231"/>
      <c r="Q30" s="231"/>
      <c r="R30" s="2"/>
      <c r="Z30" s="45"/>
      <c r="AA30" s="52"/>
      <c r="AB30" s="53"/>
    </row>
    <row r="31" spans="1:28" ht="15">
      <c r="A31" s="89">
        <v>41609</v>
      </c>
      <c r="B31" s="91">
        <v>0.41176470588235292</v>
      </c>
      <c r="C31" s="90">
        <v>0.47058823529411764</v>
      </c>
      <c r="D31" s="91">
        <v>0.11764705882352941</v>
      </c>
      <c r="E31" s="91">
        <v>0.47058823529411764</v>
      </c>
      <c r="F31" s="91">
        <v>0.41176470588235292</v>
      </c>
      <c r="G31" s="183">
        <v>0.11764705882352941</v>
      </c>
      <c r="H31" s="135">
        <f t="shared" si="0"/>
        <v>1</v>
      </c>
      <c r="I31" s="2"/>
      <c r="J31" s="2"/>
      <c r="K31" s="225"/>
      <c r="L31" s="230"/>
      <c r="M31" s="231"/>
      <c r="N31" s="231"/>
      <c r="O31" s="231"/>
      <c r="P31" s="231"/>
      <c r="Q31" s="231"/>
      <c r="R31" s="2"/>
      <c r="Z31" s="45"/>
      <c r="AA31" s="52"/>
      <c r="AB31" s="53"/>
    </row>
    <row r="32" spans="1:28" ht="15">
      <c r="A32" s="89">
        <v>41699</v>
      </c>
      <c r="B32" s="91">
        <v>0.36842105263157893</v>
      </c>
      <c r="C32" s="90">
        <v>0.52631578947368418</v>
      </c>
      <c r="D32" s="91">
        <v>0.10526315789473684</v>
      </c>
      <c r="E32" s="91">
        <v>0.36842105263157893</v>
      </c>
      <c r="F32" s="91">
        <v>0.47368421052631576</v>
      </c>
      <c r="G32" s="183">
        <v>0.15789473684210525</v>
      </c>
      <c r="H32" s="135">
        <f t="shared" si="0"/>
        <v>0.99999999999999989</v>
      </c>
      <c r="I32" s="2"/>
      <c r="J32" s="2"/>
      <c r="K32" s="225"/>
      <c r="L32" s="202"/>
      <c r="M32" s="233"/>
      <c r="N32" s="233"/>
      <c r="O32" s="233"/>
      <c r="P32" s="231"/>
      <c r="Q32" s="231"/>
      <c r="R32" s="2"/>
      <c r="Z32" s="45"/>
      <c r="AA32" s="52"/>
      <c r="AB32" s="53"/>
    </row>
    <row r="33" spans="1:28" ht="15">
      <c r="A33" s="89">
        <v>41791</v>
      </c>
      <c r="B33" s="91">
        <v>0.29411764705882354</v>
      </c>
      <c r="C33" s="90">
        <v>0.6470588235294118</v>
      </c>
      <c r="D33" s="91">
        <v>5.8823529411764705E-2</v>
      </c>
      <c r="E33" s="91">
        <v>0.17647058823529413</v>
      </c>
      <c r="F33" s="91">
        <v>0.82352941176470584</v>
      </c>
      <c r="G33" s="183">
        <v>0</v>
      </c>
      <c r="H33" s="135">
        <f t="shared" si="0"/>
        <v>1</v>
      </c>
      <c r="I33" s="2"/>
      <c r="J33" s="2"/>
      <c r="K33" s="2"/>
      <c r="L33" s="230"/>
      <c r="M33" s="233"/>
      <c r="N33" s="233"/>
      <c r="O33" s="233"/>
      <c r="P33" s="233"/>
      <c r="Q33" s="233"/>
      <c r="R33" s="2"/>
      <c r="Z33" s="45"/>
      <c r="AA33" s="52"/>
      <c r="AB33" s="53"/>
    </row>
    <row r="34" spans="1:28" ht="15">
      <c r="A34" s="89">
        <v>41883</v>
      </c>
      <c r="B34" s="91">
        <v>0.3125</v>
      </c>
      <c r="C34" s="91">
        <v>0.6875</v>
      </c>
      <c r="D34" s="90">
        <v>0</v>
      </c>
      <c r="E34" s="91">
        <v>0.1875</v>
      </c>
      <c r="F34" s="91">
        <v>0.75</v>
      </c>
      <c r="G34" s="183">
        <v>6.25E-2</v>
      </c>
      <c r="H34" s="135">
        <f t="shared" si="0"/>
        <v>1</v>
      </c>
      <c r="I34" s="2"/>
      <c r="J34" s="2"/>
      <c r="K34" s="2"/>
      <c r="L34" s="202"/>
      <c r="M34" s="233"/>
      <c r="N34" s="233"/>
      <c r="O34" s="233"/>
      <c r="P34" s="233"/>
      <c r="Q34" s="233"/>
      <c r="R34" s="2"/>
      <c r="Z34" s="45"/>
      <c r="AA34" s="52"/>
      <c r="AB34" s="53"/>
    </row>
    <row r="35" spans="1:28" ht="15">
      <c r="A35" s="89">
        <v>41974</v>
      </c>
      <c r="B35" s="91">
        <v>0.15384615384615385</v>
      </c>
      <c r="C35" s="90">
        <v>0.61538461538461542</v>
      </c>
      <c r="D35" s="184">
        <v>0.23076923076923078</v>
      </c>
      <c r="E35" s="91">
        <v>0.15384615384615385</v>
      </c>
      <c r="F35" s="91">
        <v>0.76923076923076927</v>
      </c>
      <c r="G35" s="183">
        <v>7.6923076923076927E-2</v>
      </c>
      <c r="H35" s="135">
        <f t="shared" si="0"/>
        <v>1</v>
      </c>
      <c r="I35" s="2"/>
      <c r="J35" s="2" t="s">
        <v>109</v>
      </c>
      <c r="K35" s="2"/>
      <c r="L35" s="202"/>
      <c r="M35" s="233"/>
      <c r="N35" s="233"/>
      <c r="O35" s="233"/>
      <c r="P35" s="233"/>
      <c r="Q35" s="233"/>
      <c r="R35" s="2"/>
      <c r="Z35" s="45"/>
      <c r="AA35" s="52"/>
      <c r="AB35" s="53"/>
    </row>
    <row r="36" spans="1:28" ht="15">
      <c r="A36" s="89">
        <v>42064</v>
      </c>
      <c r="B36" s="91">
        <v>0.38461538461538464</v>
      </c>
      <c r="C36" s="91">
        <v>0.61538461538461542</v>
      </c>
      <c r="D36" s="183">
        <v>0</v>
      </c>
      <c r="E36" s="91">
        <v>0.46153846153846156</v>
      </c>
      <c r="F36" s="91">
        <v>0.53846153846153844</v>
      </c>
      <c r="G36" s="183">
        <v>0</v>
      </c>
      <c r="H36" s="135">
        <f t="shared" si="0"/>
        <v>1</v>
      </c>
      <c r="I36" s="2"/>
      <c r="J36" s="1" t="s">
        <v>330</v>
      </c>
      <c r="K36" s="2"/>
      <c r="L36" s="230"/>
      <c r="M36" s="234"/>
      <c r="N36" s="234"/>
      <c r="O36" s="234"/>
      <c r="P36" s="234"/>
      <c r="Q36" s="234"/>
      <c r="R36" s="2"/>
      <c r="Z36" s="45"/>
      <c r="AA36" s="52"/>
      <c r="AB36" s="53"/>
    </row>
    <row r="37" spans="1:28" ht="15">
      <c r="A37" s="89">
        <v>42156</v>
      </c>
      <c r="B37" s="91">
        <v>0.4375</v>
      </c>
      <c r="C37" s="90">
        <v>0.5</v>
      </c>
      <c r="D37" s="91">
        <v>6.25E-2</v>
      </c>
      <c r="E37" s="91">
        <v>0.4375</v>
      </c>
      <c r="F37" s="91">
        <v>0.5</v>
      </c>
      <c r="G37" s="183">
        <v>6.25E-2</v>
      </c>
      <c r="H37" s="135">
        <f t="shared" si="0"/>
        <v>1</v>
      </c>
      <c r="I37" s="2"/>
      <c r="J37" s="2"/>
      <c r="K37" s="2"/>
      <c r="L37" s="2"/>
      <c r="M37" s="2"/>
      <c r="N37" s="2"/>
      <c r="O37" s="2"/>
      <c r="P37" s="2"/>
      <c r="Q37" s="2"/>
      <c r="R37" s="2"/>
      <c r="Z37" s="45"/>
      <c r="AA37" s="52"/>
      <c r="AB37" s="53"/>
    </row>
    <row r="38" spans="1:28" ht="15">
      <c r="A38" s="89">
        <v>42248</v>
      </c>
      <c r="B38" s="184">
        <v>0.5714285714285714</v>
      </c>
      <c r="C38" s="183">
        <v>0.42857142857142855</v>
      </c>
      <c r="D38" s="184">
        <v>0</v>
      </c>
      <c r="E38" s="91">
        <v>0.71428571428571419</v>
      </c>
      <c r="F38" s="91">
        <v>0.2857142857142857</v>
      </c>
      <c r="G38" s="183">
        <v>0</v>
      </c>
      <c r="H38" s="135">
        <f t="shared" si="0"/>
        <v>1</v>
      </c>
      <c r="I38" s="2"/>
      <c r="J38" s="2"/>
      <c r="K38" s="2"/>
      <c r="L38" s="2"/>
      <c r="M38" s="2"/>
      <c r="N38" s="2"/>
      <c r="O38" s="2"/>
      <c r="P38" s="2"/>
      <c r="Q38" s="2"/>
      <c r="R38" s="2"/>
      <c r="Z38" s="45"/>
      <c r="AA38" s="52"/>
      <c r="AB38" s="53"/>
    </row>
    <row r="39" spans="1:28" ht="15">
      <c r="A39" s="89">
        <v>42339</v>
      </c>
      <c r="B39" s="91">
        <v>0.66666666666666663</v>
      </c>
      <c r="C39" s="91">
        <v>0.33333333333333331</v>
      </c>
      <c r="D39" s="183">
        <v>0</v>
      </c>
      <c r="E39" s="91">
        <v>0.46666666666666667</v>
      </c>
      <c r="F39" s="91">
        <v>0.46666666666666667</v>
      </c>
      <c r="G39" s="183">
        <v>6.6666666666666666E-2</v>
      </c>
      <c r="H39" s="135">
        <f t="shared" si="0"/>
        <v>1</v>
      </c>
      <c r="I39" s="2"/>
      <c r="J39" s="2"/>
      <c r="K39" s="2"/>
      <c r="L39" s="2"/>
      <c r="M39" s="2"/>
      <c r="N39" s="2"/>
      <c r="O39" s="2"/>
      <c r="P39" s="2"/>
      <c r="Q39" s="2"/>
      <c r="R39" s="2"/>
      <c r="Z39" s="45"/>
      <c r="AA39" s="52"/>
      <c r="AB39" s="53"/>
    </row>
    <row r="40" spans="1:28" ht="15">
      <c r="A40" s="89">
        <v>42430</v>
      </c>
      <c r="B40" s="91">
        <v>0.53333333333333333</v>
      </c>
      <c r="C40" s="91">
        <v>0.46666666666666667</v>
      </c>
      <c r="D40" s="183">
        <v>0</v>
      </c>
      <c r="E40" s="91">
        <v>0.39999999999999997</v>
      </c>
      <c r="F40" s="91">
        <v>0.53333333333333333</v>
      </c>
      <c r="G40" s="183">
        <v>6.6666666666666666E-2</v>
      </c>
      <c r="H40" s="135">
        <f t="shared" si="0"/>
        <v>1</v>
      </c>
      <c r="I40" s="2"/>
      <c r="J40" s="2"/>
      <c r="K40" s="2"/>
      <c r="L40" s="2"/>
      <c r="M40" s="2"/>
      <c r="N40" s="2"/>
      <c r="O40" s="2"/>
      <c r="P40" s="2"/>
      <c r="Q40" s="2"/>
      <c r="R40" s="2"/>
      <c r="Z40" s="45"/>
      <c r="AA40" s="52"/>
      <c r="AB40" s="53"/>
    </row>
    <row r="41" spans="1:28" ht="15">
      <c r="A41" s="89">
        <v>42522</v>
      </c>
      <c r="B41" s="91">
        <v>0.53333333333333333</v>
      </c>
      <c r="C41" s="90">
        <v>0.46666666666666667</v>
      </c>
      <c r="D41" s="91">
        <v>0</v>
      </c>
      <c r="E41" s="91">
        <v>0.47058823529411764</v>
      </c>
      <c r="F41" s="91">
        <v>0.52941176470588236</v>
      </c>
      <c r="G41" s="183">
        <v>0</v>
      </c>
      <c r="H41" s="135">
        <f t="shared" si="0"/>
        <v>1</v>
      </c>
      <c r="I41" s="2"/>
      <c r="J41" s="2"/>
      <c r="K41" s="2"/>
      <c r="L41" s="2"/>
      <c r="M41" s="2"/>
      <c r="N41" s="2"/>
      <c r="O41" s="2"/>
      <c r="P41" s="2"/>
      <c r="Q41" s="2"/>
      <c r="R41" s="2"/>
      <c r="Z41" s="45"/>
      <c r="AA41" s="52"/>
      <c r="AB41" s="53"/>
    </row>
    <row r="42" spans="1:28" ht="15">
      <c r="A42" s="89">
        <v>42614</v>
      </c>
      <c r="B42" s="91">
        <v>0.7142857142857143</v>
      </c>
      <c r="C42" s="90">
        <v>0.21428571428571427</v>
      </c>
      <c r="D42" s="91">
        <v>7.1428571428571425E-2</v>
      </c>
      <c r="E42" s="91">
        <v>0.5</v>
      </c>
      <c r="F42" s="91">
        <v>0.42857142857142855</v>
      </c>
      <c r="G42" s="183">
        <v>7.1428571428571425E-2</v>
      </c>
      <c r="H42" s="135">
        <f t="shared" si="0"/>
        <v>1</v>
      </c>
      <c r="I42" s="2"/>
      <c r="J42" s="2"/>
      <c r="K42" s="2"/>
      <c r="L42" s="2"/>
      <c r="M42" s="2"/>
      <c r="N42" s="2"/>
      <c r="O42" s="2"/>
      <c r="P42" s="2"/>
      <c r="Q42" s="2"/>
      <c r="R42" s="2"/>
      <c r="Z42" s="45"/>
      <c r="AA42" s="52"/>
      <c r="AB42" s="53"/>
    </row>
    <row r="43" spans="1:28">
      <c r="A43" s="89">
        <v>42705</v>
      </c>
      <c r="B43" s="91">
        <v>0.41666666666666663</v>
      </c>
      <c r="C43" s="90">
        <v>0.5</v>
      </c>
      <c r="D43" s="91">
        <v>8.3333333333333329E-2</v>
      </c>
      <c r="E43" s="91">
        <v>0.38461538461538464</v>
      </c>
      <c r="F43" s="91">
        <v>0.61538461538461542</v>
      </c>
      <c r="G43" s="183">
        <v>0</v>
      </c>
      <c r="H43" s="135">
        <f t="shared" si="0"/>
        <v>1</v>
      </c>
      <c r="Z43" s="45"/>
      <c r="AA43" s="52"/>
      <c r="AB43" s="53"/>
    </row>
    <row r="44" spans="1:28">
      <c r="A44" s="89">
        <v>42795</v>
      </c>
      <c r="B44" s="91">
        <v>0.33333333333333331</v>
      </c>
      <c r="C44" s="90">
        <v>0.66666666666666663</v>
      </c>
      <c r="D44" s="184">
        <v>0</v>
      </c>
      <c r="E44" s="91">
        <v>0.2</v>
      </c>
      <c r="F44" s="91">
        <v>0.66666666666666663</v>
      </c>
      <c r="G44" s="183">
        <v>0.13333333333333333</v>
      </c>
      <c r="H44" s="135">
        <f t="shared" si="0"/>
        <v>1</v>
      </c>
      <c r="Z44" s="45"/>
      <c r="AA44" s="52"/>
      <c r="AB44" s="53"/>
    </row>
    <row r="45" spans="1:28">
      <c r="A45" s="89">
        <v>42887</v>
      </c>
      <c r="B45" s="91">
        <v>0.5625</v>
      </c>
      <c r="C45" s="91">
        <v>0.375</v>
      </c>
      <c r="D45" s="183">
        <v>6.25E-2</v>
      </c>
      <c r="E45" s="91">
        <v>0.39999999999999997</v>
      </c>
      <c r="F45" s="91">
        <v>0.6</v>
      </c>
      <c r="G45" s="183">
        <v>0</v>
      </c>
      <c r="H45" s="135">
        <f t="shared" si="0"/>
        <v>1</v>
      </c>
      <c r="Z45" s="45"/>
      <c r="AA45" s="52"/>
      <c r="AB45" s="53"/>
    </row>
    <row r="46" spans="1:28">
      <c r="A46" s="89">
        <v>42979</v>
      </c>
      <c r="B46" s="91">
        <v>0.4375</v>
      </c>
      <c r="C46" s="91">
        <v>0.4375</v>
      </c>
      <c r="D46" s="183">
        <v>0.125</v>
      </c>
      <c r="E46" s="91">
        <v>0.5</v>
      </c>
      <c r="F46" s="91">
        <v>0.4375</v>
      </c>
      <c r="G46" s="183">
        <v>6.25E-2</v>
      </c>
      <c r="H46" s="135">
        <f t="shared" si="0"/>
        <v>1</v>
      </c>
      <c r="Z46" s="45"/>
      <c r="AA46" s="52"/>
      <c r="AB46" s="53"/>
    </row>
    <row r="47" spans="1:28">
      <c r="A47" s="89">
        <v>43070</v>
      </c>
      <c r="B47" s="91">
        <v>0.60000000000000009</v>
      </c>
      <c r="C47" s="91">
        <v>0.4</v>
      </c>
      <c r="D47" s="183">
        <v>0</v>
      </c>
      <c r="E47" s="91">
        <v>0.66666666666666663</v>
      </c>
      <c r="F47" s="91">
        <v>0.33333333333333331</v>
      </c>
      <c r="G47" s="183">
        <v>0</v>
      </c>
      <c r="H47" s="135">
        <f t="shared" si="0"/>
        <v>1</v>
      </c>
      <c r="Z47" s="45"/>
      <c r="AA47" s="52"/>
      <c r="AB47" s="53"/>
    </row>
    <row r="48" spans="1:28">
      <c r="A48" s="89">
        <v>43160</v>
      </c>
      <c r="B48" s="91">
        <v>0.2857142857142857</v>
      </c>
      <c r="C48" s="91">
        <v>0.7142857142857143</v>
      </c>
      <c r="D48" s="183">
        <v>0</v>
      </c>
      <c r="E48" s="91">
        <v>0.35714285714285715</v>
      </c>
      <c r="F48" s="91">
        <v>0.6428571428571429</v>
      </c>
      <c r="G48" s="183">
        <v>0</v>
      </c>
      <c r="H48" s="135">
        <f t="shared" si="0"/>
        <v>1</v>
      </c>
      <c r="Z48" s="45"/>
      <c r="AA48" s="52"/>
      <c r="AB48" s="53"/>
    </row>
    <row r="49" spans="1:28">
      <c r="A49" s="89">
        <v>43252</v>
      </c>
      <c r="B49" s="91">
        <v>0.4</v>
      </c>
      <c r="C49" s="91">
        <v>0.6</v>
      </c>
      <c r="D49" s="183">
        <v>0</v>
      </c>
      <c r="E49" s="91">
        <v>0</v>
      </c>
      <c r="F49" s="91">
        <v>0.2</v>
      </c>
      <c r="G49" s="183">
        <v>0.8</v>
      </c>
      <c r="H49" s="135">
        <f t="shared" si="0"/>
        <v>1</v>
      </c>
      <c r="Z49" s="45"/>
      <c r="AA49" s="52"/>
      <c r="AB49" s="53"/>
    </row>
    <row r="50" spans="1:28">
      <c r="A50" s="89">
        <v>43344</v>
      </c>
      <c r="B50" s="91">
        <v>0.30769230769230771</v>
      </c>
      <c r="C50" s="91">
        <v>0.69230769230769229</v>
      </c>
      <c r="D50" s="183">
        <v>0</v>
      </c>
      <c r="E50" s="91">
        <v>0.15384615384615385</v>
      </c>
      <c r="F50" s="91">
        <v>0.76923076923076927</v>
      </c>
      <c r="G50" s="183">
        <v>7.6923076923076927E-2</v>
      </c>
      <c r="H50" s="135">
        <f t="shared" si="0"/>
        <v>1</v>
      </c>
      <c r="Z50" s="45"/>
      <c r="AA50" s="52"/>
      <c r="AB50" s="53"/>
    </row>
    <row r="51" spans="1:28">
      <c r="A51" s="89">
        <v>43435</v>
      </c>
      <c r="B51" s="91">
        <v>6.6666666666666666E-2</v>
      </c>
      <c r="C51" s="91">
        <v>0.8666666666666667</v>
      </c>
      <c r="D51" s="183">
        <v>6.6666666666666666E-2</v>
      </c>
      <c r="E51" s="91">
        <v>0</v>
      </c>
      <c r="F51" s="91">
        <v>0.8666666666666667</v>
      </c>
      <c r="G51" s="183">
        <v>0.13333333333333333</v>
      </c>
      <c r="H51" s="135">
        <f t="shared" si="0"/>
        <v>1</v>
      </c>
      <c r="Z51" s="45"/>
      <c r="AA51" s="52"/>
      <c r="AB51" s="53"/>
    </row>
    <row r="52" spans="1:28">
      <c r="A52" s="89">
        <v>43525</v>
      </c>
      <c r="B52" s="91">
        <v>6.6666666666666666E-2</v>
      </c>
      <c r="C52" s="91">
        <v>0.73333333333333328</v>
      </c>
      <c r="D52" s="183">
        <v>0.2</v>
      </c>
      <c r="E52" s="91">
        <v>0.2</v>
      </c>
      <c r="F52" s="91">
        <v>0.53333333333333333</v>
      </c>
      <c r="G52" s="183">
        <v>0.26666666666666666</v>
      </c>
      <c r="H52" s="135">
        <f t="shared" si="0"/>
        <v>1</v>
      </c>
      <c r="Z52" s="45"/>
      <c r="AA52" s="52"/>
      <c r="AB52" s="53"/>
    </row>
    <row r="53" spans="1:28">
      <c r="A53" s="89">
        <v>43617</v>
      </c>
      <c r="B53" s="91">
        <v>0.45454545454545459</v>
      </c>
      <c r="C53" s="91">
        <v>0.36363636363636365</v>
      </c>
      <c r="D53" s="183">
        <v>0.18181818181818182</v>
      </c>
      <c r="E53" s="91">
        <v>0.45454545454545453</v>
      </c>
      <c r="F53" s="91">
        <v>0.45454545454545453</v>
      </c>
      <c r="G53" s="183">
        <v>9.0909090909090912E-2</v>
      </c>
      <c r="H53" s="135">
        <f t="shared" si="0"/>
        <v>1</v>
      </c>
      <c r="Z53" s="45"/>
      <c r="AA53" s="52"/>
      <c r="AB53" s="53"/>
    </row>
    <row r="54" spans="1:28">
      <c r="A54" s="89">
        <v>43709</v>
      </c>
      <c r="B54" s="91">
        <v>0.25</v>
      </c>
      <c r="C54" s="91">
        <v>0.5</v>
      </c>
      <c r="D54" s="183">
        <v>0.25</v>
      </c>
      <c r="E54" s="91">
        <v>0.16666666666666666</v>
      </c>
      <c r="F54" s="91">
        <v>0.58333333333333337</v>
      </c>
      <c r="G54" s="183">
        <v>0.25</v>
      </c>
      <c r="H54" s="135">
        <f t="shared" si="0"/>
        <v>1</v>
      </c>
      <c r="I54" s="135"/>
      <c r="Z54" s="45"/>
      <c r="AA54" s="52"/>
      <c r="AB54" s="53"/>
    </row>
    <row r="55" spans="1:28">
      <c r="A55" s="89">
        <v>43800</v>
      </c>
      <c r="B55" s="91">
        <v>9.0909090909090912E-2</v>
      </c>
      <c r="C55" s="91">
        <v>0.72727272727272729</v>
      </c>
      <c r="D55" s="183">
        <v>0.18181818181818182</v>
      </c>
      <c r="E55" s="91">
        <v>0</v>
      </c>
      <c r="F55" s="91">
        <v>0.9</v>
      </c>
      <c r="G55" s="183">
        <v>0.1</v>
      </c>
      <c r="H55" s="135">
        <f t="shared" ref="H55:H71" si="1">+SUM(E55:G55)</f>
        <v>1</v>
      </c>
      <c r="Z55" s="45"/>
      <c r="AA55" s="52"/>
      <c r="AB55" s="53"/>
    </row>
    <row r="56" spans="1:28">
      <c r="A56" s="89">
        <v>43891</v>
      </c>
      <c r="B56" s="91">
        <v>0.42857142857142844</v>
      </c>
      <c r="C56" s="91">
        <v>0.50000000000000022</v>
      </c>
      <c r="D56" s="183">
        <v>7.1428571428571425E-2</v>
      </c>
      <c r="E56" s="91">
        <v>0.9285714285714286</v>
      </c>
      <c r="F56" s="91">
        <v>0</v>
      </c>
      <c r="G56" s="183">
        <v>7.1428571428571425E-2</v>
      </c>
      <c r="H56" s="135">
        <f t="shared" si="1"/>
        <v>1</v>
      </c>
      <c r="Z56" s="45"/>
      <c r="AA56" s="52"/>
      <c r="AB56" s="53"/>
    </row>
    <row r="57" spans="1:28">
      <c r="A57" s="89">
        <v>43983</v>
      </c>
      <c r="B57" s="91">
        <v>0.75</v>
      </c>
      <c r="C57" s="91">
        <v>0.125</v>
      </c>
      <c r="D57" s="183">
        <v>0.125</v>
      </c>
      <c r="E57" s="91">
        <v>0.625</v>
      </c>
      <c r="F57" s="91">
        <v>0.25</v>
      </c>
      <c r="G57" s="183">
        <v>0.125</v>
      </c>
      <c r="H57" s="135">
        <f t="shared" si="1"/>
        <v>1</v>
      </c>
      <c r="Z57" s="45"/>
      <c r="AA57" s="52"/>
      <c r="AB57" s="53"/>
    </row>
    <row r="58" spans="1:28">
      <c r="A58" s="89">
        <v>44075</v>
      </c>
      <c r="B58" s="91">
        <v>0.72727272727272696</v>
      </c>
      <c r="C58" s="91">
        <v>0.18181818181818199</v>
      </c>
      <c r="D58" s="183">
        <v>9.0909090909090898E-2</v>
      </c>
      <c r="E58" s="91">
        <v>0.63636363636363602</v>
      </c>
      <c r="F58" s="91">
        <v>0.18181818181818199</v>
      </c>
      <c r="G58" s="91">
        <v>0.18181818181818199</v>
      </c>
      <c r="H58" s="135">
        <f t="shared" si="1"/>
        <v>1</v>
      </c>
      <c r="Z58" s="45"/>
      <c r="AA58" s="52"/>
      <c r="AB58" s="53"/>
    </row>
    <row r="59" spans="1:28">
      <c r="A59" s="89">
        <v>44166</v>
      </c>
      <c r="B59" s="91">
        <v>0.58333333333333326</v>
      </c>
      <c r="C59" s="91">
        <v>0.25</v>
      </c>
      <c r="D59" s="91">
        <v>0.16666666666666699</v>
      </c>
      <c r="E59" s="91">
        <v>0.5</v>
      </c>
      <c r="F59" s="90">
        <v>0.25</v>
      </c>
      <c r="G59" s="90">
        <v>0.25</v>
      </c>
      <c r="H59" s="135">
        <f t="shared" si="1"/>
        <v>1</v>
      </c>
      <c r="Z59" s="45"/>
      <c r="AA59" s="52"/>
      <c r="AB59" s="53"/>
    </row>
    <row r="60" spans="1:28">
      <c r="A60" s="89">
        <v>44256</v>
      </c>
      <c r="B60" s="91">
        <v>0.25</v>
      </c>
      <c r="C60" s="91">
        <v>0.58333333333333304</v>
      </c>
      <c r="D60" s="91">
        <v>0.1666666666666666</v>
      </c>
      <c r="E60" s="91">
        <v>0.25</v>
      </c>
      <c r="F60" s="91">
        <v>0.5</v>
      </c>
      <c r="G60" s="183">
        <v>0.25000000000000028</v>
      </c>
      <c r="H60" s="135">
        <f t="shared" si="1"/>
        <v>1.0000000000000002</v>
      </c>
      <c r="Z60" s="45"/>
      <c r="AA60" s="52"/>
      <c r="AB60" s="53"/>
    </row>
    <row r="61" spans="1:28">
      <c r="A61" s="89">
        <v>44348</v>
      </c>
      <c r="B61" s="91">
        <v>0.133333333333333</v>
      </c>
      <c r="C61" s="91">
        <v>0.8</v>
      </c>
      <c r="D61" s="183">
        <v>6.6666666666666693E-2</v>
      </c>
      <c r="E61" s="91">
        <v>6.6666666666666693E-2</v>
      </c>
      <c r="F61" s="91">
        <v>0.8</v>
      </c>
      <c r="G61" s="183">
        <v>0.133333333333333</v>
      </c>
      <c r="H61" s="135">
        <f t="shared" si="1"/>
        <v>0.99999999999999967</v>
      </c>
      <c r="Z61" s="45"/>
      <c r="AB61" s="53"/>
    </row>
    <row r="62" spans="1:28">
      <c r="A62" s="89">
        <v>44440</v>
      </c>
      <c r="B62" s="91">
        <v>0.21052631578947401</v>
      </c>
      <c r="C62" s="91">
        <v>0.63157894736842102</v>
      </c>
      <c r="D62" s="183">
        <v>0.15789473684210539</v>
      </c>
      <c r="E62" s="91">
        <v>0.105263157894737</v>
      </c>
      <c r="F62" s="91">
        <v>0.73684210526315796</v>
      </c>
      <c r="G62" s="183">
        <v>0.15789473684210539</v>
      </c>
      <c r="H62" s="135">
        <f t="shared" si="1"/>
        <v>1.0000000000000002</v>
      </c>
      <c r="Z62" s="45"/>
      <c r="AB62" s="53"/>
    </row>
    <row r="63" spans="1:28">
      <c r="A63" s="89">
        <v>44531</v>
      </c>
      <c r="B63" s="91">
        <v>0.125</v>
      </c>
      <c r="C63" s="91">
        <v>0.75</v>
      </c>
      <c r="D63" s="91">
        <v>0.125</v>
      </c>
      <c r="E63" s="91">
        <v>6.25E-2</v>
      </c>
      <c r="F63" s="91">
        <v>0.625</v>
      </c>
      <c r="G63" s="91">
        <v>0.3125</v>
      </c>
      <c r="H63" s="135">
        <f t="shared" si="1"/>
        <v>1</v>
      </c>
    </row>
    <row r="64" spans="1:28">
      <c r="A64" s="89">
        <v>44621</v>
      </c>
      <c r="B64" s="91">
        <v>6.25E-2</v>
      </c>
      <c r="C64" s="91">
        <v>0.8125</v>
      </c>
      <c r="D64" s="91">
        <v>0.125</v>
      </c>
      <c r="E64" s="91">
        <v>0</v>
      </c>
      <c r="F64" s="91">
        <v>0.875</v>
      </c>
      <c r="G64" s="91">
        <v>0.125</v>
      </c>
      <c r="H64" s="135">
        <f t="shared" si="1"/>
        <v>1</v>
      </c>
    </row>
    <row r="65" spans="1:28">
      <c r="A65" s="89">
        <v>44713</v>
      </c>
      <c r="B65" s="91">
        <v>0.35714285714285698</v>
      </c>
      <c r="C65" s="91">
        <v>0.5</v>
      </c>
      <c r="D65" s="91">
        <v>0.14285714285714299</v>
      </c>
      <c r="E65" s="91">
        <v>0.5</v>
      </c>
      <c r="F65" s="91">
        <v>0.5</v>
      </c>
      <c r="G65" s="91">
        <v>0</v>
      </c>
      <c r="H65" s="135">
        <f t="shared" si="1"/>
        <v>1</v>
      </c>
      <c r="AA65" s="287"/>
      <c r="AB65" s="287"/>
    </row>
    <row r="66" spans="1:28">
      <c r="A66" s="89">
        <v>44805</v>
      </c>
      <c r="B66" s="91">
        <v>0.5</v>
      </c>
      <c r="C66" s="91">
        <v>0.5</v>
      </c>
      <c r="D66" s="91">
        <v>0</v>
      </c>
      <c r="E66" s="91">
        <v>0.42857142857142899</v>
      </c>
      <c r="F66" s="91">
        <v>0.5</v>
      </c>
      <c r="G66" s="91">
        <v>7.1428571428571397E-2</v>
      </c>
      <c r="H66" s="135">
        <f t="shared" si="1"/>
        <v>1.0000000000000004</v>
      </c>
      <c r="AA66" s="287"/>
      <c r="AB66" s="287"/>
    </row>
    <row r="67" spans="1:28">
      <c r="A67" s="89">
        <v>44896</v>
      </c>
      <c r="B67" s="91">
        <v>0.5</v>
      </c>
      <c r="C67" s="91">
        <v>0.5</v>
      </c>
      <c r="D67" s="91">
        <v>0</v>
      </c>
      <c r="E67" s="91">
        <v>0.5</v>
      </c>
      <c r="F67" s="91">
        <v>0.4375</v>
      </c>
      <c r="G67" s="91">
        <v>6.25E-2</v>
      </c>
      <c r="H67" s="135">
        <f t="shared" si="1"/>
        <v>1</v>
      </c>
      <c r="AA67" s="287"/>
      <c r="AB67" s="287"/>
    </row>
    <row r="68" spans="1:28">
      <c r="A68" s="89">
        <v>44986</v>
      </c>
      <c r="B68" s="91">
        <v>0.76470588235294101</v>
      </c>
      <c r="C68" s="91">
        <v>0.23529411764705899</v>
      </c>
      <c r="D68" s="91">
        <v>0</v>
      </c>
      <c r="E68" s="91">
        <v>0.58823529411764697</v>
      </c>
      <c r="F68" s="91">
        <v>0.41176470588235298</v>
      </c>
      <c r="G68" s="91">
        <v>0</v>
      </c>
      <c r="H68" s="135">
        <f t="shared" si="1"/>
        <v>1</v>
      </c>
      <c r="AA68" s="287"/>
      <c r="AB68" s="287"/>
    </row>
    <row r="69" spans="1:28">
      <c r="A69" s="89">
        <v>45078</v>
      </c>
      <c r="B69" s="91">
        <v>0.7619047619047622</v>
      </c>
      <c r="C69" s="91">
        <v>0.238095238095238</v>
      </c>
      <c r="D69" s="91">
        <v>0</v>
      </c>
      <c r="E69" s="91">
        <v>0.57142857142857151</v>
      </c>
      <c r="F69" s="91">
        <v>0.42857142857142899</v>
      </c>
      <c r="G69" s="91">
        <v>0</v>
      </c>
      <c r="H69" s="135">
        <f t="shared" si="1"/>
        <v>1.0000000000000004</v>
      </c>
      <c r="AA69" s="287"/>
      <c r="AB69" s="287"/>
    </row>
    <row r="70" spans="1:28">
      <c r="A70" s="89">
        <v>45170</v>
      </c>
      <c r="B70" s="91">
        <v>0.6875</v>
      </c>
      <c r="C70" s="91">
        <v>0.3125</v>
      </c>
      <c r="D70" s="91">
        <v>0</v>
      </c>
      <c r="E70" s="91">
        <v>0.625</v>
      </c>
      <c r="F70" s="91">
        <v>0.375</v>
      </c>
      <c r="G70" s="91">
        <v>0</v>
      </c>
      <c r="H70" s="135">
        <f t="shared" si="1"/>
        <v>1</v>
      </c>
      <c r="AA70" s="287"/>
      <c r="AB70" s="287"/>
    </row>
    <row r="71" spans="1:28">
      <c r="A71" s="43">
        <v>45261</v>
      </c>
      <c r="B71" s="91">
        <v>0.5625</v>
      </c>
      <c r="C71" s="91">
        <v>0.4375</v>
      </c>
      <c r="D71" s="91">
        <v>0</v>
      </c>
      <c r="E71" s="91">
        <v>0.625</v>
      </c>
      <c r="F71" s="91">
        <v>0.375</v>
      </c>
      <c r="G71" s="91">
        <v>0</v>
      </c>
      <c r="H71" s="135">
        <f t="shared" si="1"/>
        <v>1</v>
      </c>
      <c r="AA71" s="287"/>
      <c r="AB71" s="287"/>
    </row>
    <row r="72" spans="1:28">
      <c r="A72" s="43">
        <v>45352</v>
      </c>
      <c r="B72" s="91">
        <v>0.47058823529411797</v>
      </c>
      <c r="C72" s="91">
        <v>0.47058823529411797</v>
      </c>
      <c r="D72" s="91">
        <v>5.8823529411764698E-2</v>
      </c>
      <c r="E72" s="91">
        <v>0.52941176470588203</v>
      </c>
      <c r="F72" s="91">
        <v>0.47058823529411797</v>
      </c>
      <c r="G72" s="91">
        <v>0</v>
      </c>
      <c r="H72" s="135">
        <f>+SUM(E72:G72)</f>
        <v>1</v>
      </c>
      <c r="AA72" s="287"/>
      <c r="AB72" s="287"/>
    </row>
    <row r="73" spans="1:28">
      <c r="A73" s="89">
        <v>45444</v>
      </c>
      <c r="B73" s="91">
        <v>0.42105263157894801</v>
      </c>
      <c r="C73" s="91">
        <v>0.57894736842105299</v>
      </c>
      <c r="D73" s="91">
        <v>0</v>
      </c>
      <c r="E73" s="91">
        <v>0.52631578947368407</v>
      </c>
      <c r="F73" s="91">
        <v>0.47368421052631599</v>
      </c>
      <c r="G73" s="91">
        <v>0</v>
      </c>
      <c r="H73" s="135">
        <f>+SUM(E73:G73)</f>
        <v>1</v>
      </c>
      <c r="AA73" s="287"/>
      <c r="AB73" s="287"/>
    </row>
    <row r="74" spans="1:28">
      <c r="A74" s="89">
        <v>45536</v>
      </c>
      <c r="B74" s="91">
        <v>0.52631578947368407</v>
      </c>
      <c r="C74" s="91">
        <v>0.47368421052631599</v>
      </c>
      <c r="D74" s="91">
        <v>0</v>
      </c>
      <c r="E74" s="91"/>
      <c r="F74" s="91"/>
      <c r="G74" s="91"/>
      <c r="H74" s="135"/>
      <c r="AA74" s="287"/>
      <c r="AB74" s="287"/>
    </row>
    <row r="75" spans="1:28">
      <c r="A75" s="89"/>
      <c r="B75" s="91"/>
      <c r="C75" s="91"/>
      <c r="D75" s="91"/>
      <c r="E75" s="91"/>
      <c r="F75" s="91"/>
      <c r="G75" s="91"/>
      <c r="H75" s="135"/>
      <c r="AA75" s="287"/>
      <c r="AB75" s="287"/>
    </row>
    <row r="76" spans="1:28">
      <c r="A76" s="89"/>
      <c r="B76" s="91"/>
      <c r="C76" s="91"/>
      <c r="D76" s="91"/>
      <c r="E76" s="91"/>
      <c r="F76" s="91"/>
      <c r="G76" s="91"/>
      <c r="H76" s="135"/>
      <c r="AA76" s="287"/>
      <c r="AB76" s="287"/>
    </row>
    <row r="77" spans="1:28">
      <c r="D77" s="91"/>
      <c r="G77" s="122"/>
      <c r="Z77" s="45"/>
      <c r="AA77" s="52"/>
      <c r="AB77" s="53"/>
    </row>
    <row r="78" spans="1:28">
      <c r="G78" s="124"/>
      <c r="Z78" s="45"/>
      <c r="AB78" s="53"/>
    </row>
    <row r="79" spans="1:28">
      <c r="G79" s="124"/>
      <c r="AB79" s="53"/>
    </row>
    <row r="80" spans="1:28">
      <c r="G80" s="124"/>
    </row>
    <row r="81" spans="1:28">
      <c r="G81" s="126"/>
      <c r="AA81" s="287"/>
      <c r="AB81" s="287"/>
    </row>
    <row r="82" spans="1:28">
      <c r="A82" s="81"/>
      <c r="E82" s="124"/>
      <c r="F82" s="124"/>
      <c r="G82" s="124"/>
      <c r="AA82" s="182"/>
      <c r="AB82" s="182"/>
    </row>
    <row r="83" spans="1:28">
      <c r="A83" s="81"/>
      <c r="Z83" s="45"/>
      <c r="AA83" s="52"/>
      <c r="AB83" s="53"/>
    </row>
    <row r="84" spans="1:28" ht="25.5" customHeight="1">
      <c r="A84" s="81"/>
      <c r="B84" s="289"/>
      <c r="C84" s="289"/>
      <c r="D84" s="289"/>
      <c r="E84" s="117"/>
      <c r="F84" s="117"/>
      <c r="G84" s="117"/>
      <c r="Z84" s="45"/>
      <c r="AA84" s="52"/>
      <c r="AB84" s="53"/>
    </row>
    <row r="85" spans="1:28">
      <c r="B85" s="119"/>
      <c r="C85" s="119"/>
      <c r="D85" s="119"/>
      <c r="E85" s="119"/>
      <c r="F85" s="119"/>
      <c r="G85" s="119"/>
      <c r="Z85" s="45"/>
      <c r="AA85" s="52"/>
      <c r="AB85" s="53"/>
    </row>
    <row r="86" spans="1:28">
      <c r="A86" s="181"/>
      <c r="B86" s="180"/>
      <c r="C86" s="90"/>
      <c r="D86" s="90"/>
      <c r="Z86" s="45"/>
      <c r="AA86" s="52"/>
      <c r="AB86" s="53"/>
    </row>
    <row r="87" spans="1:28">
      <c r="A87" s="121"/>
      <c r="B87" s="90"/>
      <c r="C87" s="90"/>
      <c r="D87" s="90"/>
      <c r="E87" s="90"/>
      <c r="F87" s="90"/>
      <c r="G87" s="90"/>
      <c r="Z87" s="45"/>
      <c r="AA87" s="52"/>
      <c r="AB87" s="53"/>
    </row>
    <row r="88" spans="1:28">
      <c r="A88" s="121"/>
      <c r="B88" s="90"/>
      <c r="C88" s="90"/>
      <c r="D88" s="90"/>
      <c r="E88" s="90"/>
      <c r="F88" s="90"/>
      <c r="G88" s="90"/>
      <c r="Z88" s="45"/>
      <c r="AA88" s="52"/>
      <c r="AB88" s="53"/>
    </row>
    <row r="89" spans="1:28">
      <c r="A89" s="121"/>
      <c r="B89" s="90"/>
      <c r="C89" s="90"/>
      <c r="D89" s="90"/>
      <c r="E89" s="90"/>
      <c r="F89" s="90"/>
      <c r="G89" s="90"/>
      <c r="Z89" s="45"/>
      <c r="AA89" s="52"/>
      <c r="AB89" s="53"/>
    </row>
    <row r="90" spans="1:28">
      <c r="A90" s="121"/>
      <c r="B90" s="90"/>
      <c r="C90" s="90"/>
      <c r="D90" s="90"/>
      <c r="E90" s="90"/>
      <c r="F90" s="90"/>
      <c r="G90" s="90"/>
      <c r="Z90" s="45"/>
      <c r="AA90" s="52"/>
      <c r="AB90" s="53"/>
    </row>
    <row r="91" spans="1:28">
      <c r="A91" s="121"/>
      <c r="B91" s="90"/>
      <c r="C91" s="90"/>
      <c r="D91" s="90"/>
      <c r="E91" s="90"/>
      <c r="F91" s="90"/>
      <c r="G91" s="90"/>
      <c r="Z91" s="45"/>
      <c r="AA91" s="52"/>
      <c r="AB91" s="53"/>
    </row>
    <row r="92" spans="1:28">
      <c r="A92" s="121"/>
      <c r="B92" s="90"/>
      <c r="C92" s="90"/>
      <c r="D92" s="90"/>
      <c r="E92" s="90"/>
      <c r="F92" s="90"/>
      <c r="G92" s="90"/>
      <c r="Z92" s="45"/>
      <c r="AA92" s="52"/>
      <c r="AB92" s="53"/>
    </row>
    <row r="93" spans="1:28">
      <c r="A93" s="121"/>
      <c r="B93" s="90"/>
      <c r="C93" s="90"/>
      <c r="D93" s="90"/>
      <c r="E93" s="90"/>
      <c r="F93" s="90"/>
      <c r="G93" s="90"/>
      <c r="Z93" s="45"/>
      <c r="AA93" s="52"/>
      <c r="AB93" s="53"/>
    </row>
    <row r="94" spans="1:28">
      <c r="A94" s="121"/>
      <c r="B94" s="90"/>
      <c r="C94" s="90"/>
      <c r="D94" s="90"/>
      <c r="E94" s="90"/>
      <c r="F94" s="90"/>
      <c r="G94" s="90"/>
      <c r="Z94" s="45"/>
      <c r="AB94" s="53"/>
    </row>
    <row r="95" spans="1:28">
      <c r="A95" s="43"/>
      <c r="B95" s="46"/>
      <c r="C95" s="46"/>
      <c r="D95" s="46"/>
      <c r="E95" s="90"/>
      <c r="F95" s="90"/>
      <c r="G95" s="90"/>
      <c r="AB95" s="53"/>
    </row>
    <row r="96" spans="1:28">
      <c r="A96" s="121"/>
      <c r="B96" s="46"/>
      <c r="C96" s="46"/>
      <c r="D96" s="46"/>
      <c r="E96" s="46"/>
      <c r="F96" s="46"/>
      <c r="G96" s="46"/>
    </row>
    <row r="97" spans="1:7">
      <c r="A97" s="43"/>
      <c r="B97" s="46"/>
      <c r="C97" s="46"/>
      <c r="D97" s="46"/>
      <c r="E97" s="46"/>
      <c r="F97" s="46"/>
      <c r="G97" s="46"/>
    </row>
    <row r="98" spans="1:7">
      <c r="A98" s="43"/>
      <c r="B98" s="46"/>
      <c r="C98" s="46"/>
      <c r="D98" s="46"/>
      <c r="E98" s="46"/>
      <c r="F98" s="46"/>
      <c r="G98" s="46"/>
    </row>
    <row r="99" spans="1:7">
      <c r="A99" s="121"/>
      <c r="B99" s="126"/>
      <c r="C99" s="126"/>
      <c r="D99" s="126"/>
      <c r="E99" s="126"/>
      <c r="F99" s="126"/>
      <c r="G99" s="126"/>
    </row>
  </sheetData>
  <mergeCells count="18">
    <mergeCell ref="AA66:AB66"/>
    <mergeCell ref="AA4:AB4"/>
    <mergeCell ref="B6:D6"/>
    <mergeCell ref="E6:G6"/>
    <mergeCell ref="AA21:AB21"/>
    <mergeCell ref="AA65:AB65"/>
    <mergeCell ref="AA67:AB67"/>
    <mergeCell ref="AA68:AB68"/>
    <mergeCell ref="AA69:AB69"/>
    <mergeCell ref="AA81:AB81"/>
    <mergeCell ref="B84:D84"/>
    <mergeCell ref="AA70:AB70"/>
    <mergeCell ref="AA71:AB71"/>
    <mergeCell ref="AA72:AB72"/>
    <mergeCell ref="AA73:AB73"/>
    <mergeCell ref="AA74:AB74"/>
    <mergeCell ref="AA75:AB75"/>
    <mergeCell ref="AA76:AB76"/>
  </mergeCells>
  <pageMargins left="0.7" right="0.7" top="0.75" bottom="0.75" header="0.3" footer="0.3"/>
  <pageSetup scale="4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7E7BBA2B89E148B7CA37853D333667" ma:contentTypeVersion="3" ma:contentTypeDescription="Create a new document." ma:contentTypeScope="" ma:versionID="7d2e23d3ae67a5fee56c9df9b422c088">
  <xsd:schema xmlns:xsd="http://www.w3.org/2001/XMLSchema" xmlns:xs="http://www.w3.org/2001/XMLSchema" xmlns:p="http://schemas.microsoft.com/office/2006/metadata/properties" xmlns:ns2="7ec0ca1c-2aec-40c0-bdd2-c4d3bccc6cd7" targetNamespace="http://schemas.microsoft.com/office/2006/metadata/properties" ma:root="true" ma:fieldsID="79bd6d472b60d54f42315787d3775613" ns2:_="">
    <xsd:import namespace="7ec0ca1c-2aec-40c0-bdd2-c4d3bccc6c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0ca1c-2aec-40c0-bdd2-c4d3bccc6c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B4541E-3D96-493A-B2BF-1CDC29734F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DCDCD-DC9A-4321-A756-E2225D8AC898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7ec0ca1c-2aec-40c0-bdd2-c4d3bccc6cd7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DBF317E-44BE-4604-8FCD-D1BCC2F1E5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c0ca1c-2aec-40c0-bdd2-c4d3bccc6c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23</vt:i4>
      </vt:variant>
    </vt:vector>
  </HeadingPairs>
  <TitlesOfParts>
    <vt:vector size="54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G20.</vt:lpstr>
      <vt:lpstr>G20</vt:lpstr>
      <vt:lpstr>G21.</vt:lpstr>
      <vt:lpstr>PARTICIPACION</vt:lpstr>
      <vt:lpstr>Tabla Final</vt:lpstr>
      <vt:lpstr>Lista de preguntas</vt:lpstr>
      <vt:lpstr>G20A</vt:lpstr>
      <vt:lpstr>G20B</vt:lpstr>
      <vt:lpstr>G20C</vt:lpstr>
      <vt:lpstr>G7A</vt:lpstr>
      <vt:lpstr>G7B</vt:lpstr>
      <vt:lpstr>G7C</vt:lpstr>
      <vt:lpstr>'G1'!Área_de_impresión</vt:lpstr>
      <vt:lpstr>'G10'!Área_de_impresión</vt:lpstr>
      <vt:lpstr>'G11'!Área_de_impresión</vt:lpstr>
      <vt:lpstr>'G12'!Área_de_impresión</vt:lpstr>
      <vt:lpstr>'G13'!Área_de_impresión</vt:lpstr>
      <vt:lpstr>'G14'!Área_de_impresión</vt:lpstr>
      <vt:lpstr>'G15'!Área_de_impresión</vt:lpstr>
      <vt:lpstr>'G16'!Área_de_impresión</vt:lpstr>
      <vt:lpstr>'G17'!Área_de_impresión</vt:lpstr>
      <vt:lpstr>'G18'!Área_de_impresión</vt:lpstr>
      <vt:lpstr>'G19'!Área_de_impresión</vt:lpstr>
      <vt:lpstr>'G2'!Área_de_impresión</vt:lpstr>
      <vt:lpstr>'G20'!Área_de_impresión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G7A!Área_de_impresión</vt:lpstr>
      <vt:lpstr>G7B!Área_de_impresión</vt:lpstr>
      <vt:lpstr>G7C!Área_de_impresión</vt:lpstr>
      <vt:lpstr>'G8'!Área_de_impresión</vt:lpstr>
      <vt:lpstr>'G9'!Área_de_impresión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Castaño Lavado Jessica Fernanda</dc:creator>
  <cp:keywords/>
  <dc:description/>
  <cp:lastModifiedBy>Rodríguez Novoa Daniela</cp:lastModifiedBy>
  <cp:revision/>
  <dcterms:created xsi:type="dcterms:W3CDTF">2012-12-26T13:53:08Z</dcterms:created>
  <dcterms:modified xsi:type="dcterms:W3CDTF">2024-08-06T21:49:29Z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ec8d3271-8b51-4146-a114-54aa47abdec5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d7faaadc-1a6d-4614-bb5b-a314f37e002a_Enabled">
    <vt:lpwstr>true</vt:lpwstr>
  </property>
  <property fmtid="{D5CDD505-2E9C-101B-9397-08002B2CF9AE}" pid="6" name="MSIP_Label_d7faaadc-1a6d-4614-bb5b-a314f37e002a_SetDate">
    <vt:lpwstr>2022-10-25T19:35:54Z</vt:lpwstr>
  </property>
  <property fmtid="{D5CDD505-2E9C-101B-9397-08002B2CF9AE}" pid="7" name="MSIP_Label_d7faaadc-1a6d-4614-bb5b-a314f37e002a_Method">
    <vt:lpwstr>Standard</vt:lpwstr>
  </property>
  <property fmtid="{D5CDD505-2E9C-101B-9397-08002B2CF9AE}" pid="8" name="MSIP_Label_d7faaadc-1a6d-4614-bb5b-a314f37e002a_Name">
    <vt:lpwstr>Documento en construcción</vt:lpwstr>
  </property>
  <property fmtid="{D5CDD505-2E9C-101B-9397-08002B2CF9AE}" pid="9" name="MSIP_Label_d7faaadc-1a6d-4614-bb5b-a314f37e002a_SiteId">
    <vt:lpwstr>2ff255e1-ae00-44bc-9787-fa8f8061bf68</vt:lpwstr>
  </property>
  <property fmtid="{D5CDD505-2E9C-101B-9397-08002B2CF9AE}" pid="10" name="MSIP_Label_d7faaadc-1a6d-4614-bb5b-a314f37e002a_ActionId">
    <vt:lpwstr>a90a319c-6647-4aee-8919-63ecf563696f</vt:lpwstr>
  </property>
  <property fmtid="{D5CDD505-2E9C-101B-9397-08002B2CF9AE}" pid="11" name="MSIP_Label_d7faaadc-1a6d-4614-bb5b-a314f37e002a_ContentBits">
    <vt:lpwstr>0</vt:lpwstr>
  </property>
  <property fmtid="{D5CDD505-2E9C-101B-9397-08002B2CF9AE}" pid="12" name="ContentTypeId">
    <vt:lpwstr>0x010100D87E7BBA2B89E148B7CA37853D333667</vt:lpwstr>
  </property>
</Properties>
</file>