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GT\defi\Encuesta Endeudamiento Externo y Cupos\Encuesta Endeudamiento Externo y Cupos\2022\Encuesta Septiembre\"/>
    </mc:Choice>
  </mc:AlternateContent>
  <xr:revisionPtr revIDLastSave="0" documentId="13_ncr:1_{70F01599-1133-4786-B3B4-34C3BD34C5F7}" xr6:coauthVersionLast="47" xr6:coauthVersionMax="47" xr10:uidLastSave="{00000000-0000-0000-0000-000000000000}"/>
  <bookViews>
    <workbookView xWindow="-120" yWindow="480" windowWidth="20730" windowHeight="11160" activeTab="4" xr2:uid="{00000000-000D-0000-FFFF-FFFF00000000}"/>
  </bookViews>
  <sheets>
    <sheet name="Graficos 1 y 2" sheetId="5" r:id="rId1"/>
    <sheet name="Gráfico 3" sheetId="4" r:id="rId2"/>
    <sheet name="Cuadro 1" sheetId="1" r:id="rId3"/>
    <sheet name="Gráfico 4" sheetId="6" r:id="rId4"/>
    <sheet name="Grafico 5" sheetId="8" r:id="rId5"/>
  </sheets>
  <definedNames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4">OFFSET(#REF!,0,0,1,COUNTA(#REF!)-1)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4">OFFSET(#REF!,0,0,2,COUNTA(#REF!)-1)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4">OFFSET(#REF!,0,0,1,COUNTA(#REF!)-1)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8" l="1"/>
  <c r="G32" i="8" l="1"/>
  <c r="G31" i="8"/>
  <c r="J13" i="6"/>
  <c r="J12" i="6"/>
  <c r="J11" i="6"/>
  <c r="J10" i="6"/>
  <c r="J9" i="6"/>
  <c r="J8" i="6"/>
  <c r="J7" i="6"/>
  <c r="J6" i="6"/>
  <c r="L46" i="6" l="1"/>
  <c r="L13" i="6"/>
  <c r="L12" i="6"/>
  <c r="L11" i="6"/>
  <c r="L10" i="6"/>
  <c r="L9" i="6"/>
  <c r="L8" i="6"/>
  <c r="L7" i="6"/>
  <c r="L6" i="6"/>
  <c r="G29" i="8" l="1"/>
  <c r="G30" i="8"/>
  <c r="M45" i="6"/>
  <c r="N45" i="6" s="1"/>
  <c r="M44" i="6"/>
  <c r="N44" i="6" s="1"/>
  <c r="M43" i="6"/>
  <c r="N43" i="6" s="1"/>
  <c r="M42" i="6"/>
  <c r="N42" i="6" s="1"/>
  <c r="M41" i="6"/>
  <c r="M40" i="6"/>
  <c r="N40" i="6" s="1"/>
  <c r="M39" i="6"/>
  <c r="N39" i="6" s="1"/>
  <c r="N13" i="6"/>
  <c r="N12" i="6"/>
  <c r="N11" i="6"/>
  <c r="N10" i="6"/>
  <c r="N9" i="6"/>
  <c r="N8" i="6"/>
  <c r="N7" i="6"/>
  <c r="N6" i="6"/>
  <c r="P40" i="6" l="1"/>
  <c r="P42" i="6"/>
  <c r="P43" i="6"/>
  <c r="P44" i="6"/>
  <c r="P45" i="6"/>
  <c r="P39" i="6"/>
  <c r="P41" i="6" l="1"/>
  <c r="N41" i="6"/>
  <c r="P7" i="6"/>
  <c r="P12" i="6"/>
  <c r="P10" i="6"/>
  <c r="P6" i="6"/>
  <c r="P9" i="6"/>
  <c r="P11" i="6"/>
  <c r="P8" i="6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T45" i="6" l="1"/>
  <c r="T44" i="6"/>
  <c r="T43" i="6"/>
  <c r="T42" i="6"/>
  <c r="T41" i="6"/>
  <c r="T40" i="6"/>
  <c r="T39" i="6"/>
  <c r="AF45" i="6" l="1"/>
  <c r="AH45" i="6" s="1"/>
  <c r="AD45" i="6"/>
  <c r="AB45" i="6"/>
  <c r="Z45" i="6"/>
  <c r="X45" i="6"/>
  <c r="AF44" i="6"/>
  <c r="AH44" i="6" s="1"/>
  <c r="AD44" i="6"/>
  <c r="AB44" i="6"/>
  <c r="Z44" i="6"/>
  <c r="X44" i="6"/>
  <c r="AF43" i="6"/>
  <c r="AH43" i="6" s="1"/>
  <c r="AD43" i="6"/>
  <c r="AB43" i="6"/>
  <c r="Z43" i="6"/>
  <c r="X43" i="6"/>
  <c r="AF42" i="6"/>
  <c r="AH42" i="6" s="1"/>
  <c r="AD42" i="6"/>
  <c r="AB42" i="6"/>
  <c r="Z42" i="6"/>
  <c r="X42" i="6"/>
  <c r="AF41" i="6"/>
  <c r="AH41" i="6" s="1"/>
  <c r="AD41" i="6"/>
  <c r="AB41" i="6"/>
  <c r="Z41" i="6"/>
  <c r="X41" i="6"/>
  <c r="AF40" i="6"/>
  <c r="AH40" i="6" s="1"/>
  <c r="AD40" i="6"/>
  <c r="AB40" i="6"/>
  <c r="Z40" i="6"/>
  <c r="X40" i="6"/>
  <c r="AF39" i="6"/>
  <c r="AH39" i="6" s="1"/>
  <c r="AD39" i="6"/>
  <c r="AB39" i="6"/>
  <c r="Z39" i="6"/>
  <c r="X39" i="6"/>
  <c r="AH12" i="6"/>
  <c r="AF12" i="6"/>
  <c r="AD12" i="6"/>
  <c r="AB12" i="6"/>
  <c r="Z12" i="6"/>
  <c r="X12" i="6"/>
  <c r="V12" i="6"/>
  <c r="AH11" i="6"/>
  <c r="AF11" i="6"/>
  <c r="AD11" i="6"/>
  <c r="AB11" i="6"/>
  <c r="Z11" i="6"/>
  <c r="X11" i="6"/>
  <c r="V11" i="6"/>
  <c r="AH10" i="6"/>
  <c r="AF10" i="6"/>
  <c r="AD10" i="6"/>
  <c r="AB10" i="6"/>
  <c r="Z10" i="6"/>
  <c r="X10" i="6"/>
  <c r="V10" i="6"/>
  <c r="AH9" i="6"/>
  <c r="AF9" i="6"/>
  <c r="AD9" i="6"/>
  <c r="AB9" i="6"/>
  <c r="Z9" i="6"/>
  <c r="X9" i="6"/>
  <c r="V9" i="6"/>
  <c r="AH8" i="6"/>
  <c r="AF8" i="6"/>
  <c r="AD8" i="6"/>
  <c r="AB8" i="6"/>
  <c r="Z8" i="6"/>
  <c r="X8" i="6"/>
  <c r="V8" i="6"/>
  <c r="AH7" i="6"/>
  <c r="AF7" i="6"/>
  <c r="AD7" i="6"/>
  <c r="AB7" i="6"/>
  <c r="Z7" i="6"/>
  <c r="X7" i="6"/>
  <c r="V7" i="6"/>
  <c r="AH6" i="6"/>
  <c r="AF6" i="6"/>
  <c r="AD6" i="6"/>
  <c r="AB6" i="6"/>
  <c r="Z6" i="6"/>
  <c r="X6" i="6"/>
  <c r="V6" i="6"/>
  <c r="R9" i="6" l="1"/>
  <c r="R10" i="6"/>
  <c r="R11" i="6"/>
  <c r="R12" i="6"/>
  <c r="R6" i="6"/>
  <c r="R7" i="6"/>
  <c r="R8" i="6"/>
  <c r="T12" i="6"/>
  <c r="T8" i="6"/>
  <c r="T9" i="6"/>
  <c r="T11" i="6"/>
  <c r="T7" i="6"/>
  <c r="T6" i="6"/>
  <c r="T10" i="6"/>
</calcChain>
</file>

<file path=xl/sharedStrings.xml><?xml version="1.0" encoding="utf-8"?>
<sst xmlns="http://schemas.openxmlformats.org/spreadsheetml/2006/main" count="260" uniqueCount="58">
  <si>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</si>
  <si>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</si>
  <si>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</si>
  <si>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</si>
  <si>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</si>
  <si>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</si>
  <si>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</si>
  <si>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</si>
  <si>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</si>
  <si>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</si>
  <si>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</si>
  <si>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</si>
  <si>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</si>
  <si>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</si>
  <si>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</si>
  <si>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r>
      <t xml:space="preserve">Panel B.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</si>
  <si>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</si>
  <si>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</si>
  <si>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-</t>
  </si>
  <si>
    <t>Otras</t>
  </si>
  <si>
    <t>TR</t>
  </si>
  <si>
    <r>
      <t>Fuente: Banco de la República (</t>
    </r>
    <r>
      <rPr>
        <i/>
        <sz val="9"/>
        <color theme="1"/>
        <rFont val="ZapfHumnst BT"/>
        <family val="2"/>
      </rPr>
      <t>Encuesta de endeudamiento externo y cupos)</t>
    </r>
    <r>
      <rPr>
        <sz val="9"/>
        <color theme="1"/>
        <rFont val="ZapfHumnst BT"/>
        <family val="2"/>
      </rPr>
      <t>.</t>
    </r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</si>
  <si>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</si>
  <si>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</si>
  <si>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</si>
  <si>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</si>
  <si>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</si>
  <si>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</si>
  <si>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</si>
  <si>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</si>
  <si>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</si>
  <si>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</si>
  <si>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</si>
  <si>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</si>
  <si>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</si>
  <si>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</si>
  <si>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</si>
  <si>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</si>
  <si>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</si>
  <si>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</si>
  <si>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</si>
  <si>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</si>
  <si>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</si>
  <si>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t>Gráfico 5</t>
  </si>
  <si>
    <t>Plazo 1 a 3 meses</t>
  </si>
  <si>
    <t>Plazo 3 a 6 meses</t>
  </si>
  <si>
    <t>Plazo 6 a 12 meses</t>
  </si>
  <si>
    <t>Plazo a más de 12 meses</t>
  </si>
  <si>
    <t>DEMANDA</t>
  </si>
  <si>
    <t>Alta</t>
  </si>
  <si>
    <t>Media</t>
  </si>
  <si>
    <t>Baja</t>
  </si>
  <si>
    <r>
      <t xml:space="preserve">Encuesta Jun 2022 - </t>
    </r>
    <r>
      <rPr>
        <i/>
        <sz val="11"/>
        <color rgb="FFC00000"/>
        <rFont val="ZapfHumnst BT"/>
        <family val="2"/>
      </rPr>
      <t>Segmento de capital de trabajo</t>
    </r>
  </si>
  <si>
    <t>SOFR 1m</t>
  </si>
  <si>
    <t>SOFR 3m</t>
  </si>
  <si>
    <t>SOFR 6m</t>
  </si>
  <si>
    <t>SOFR 12m</t>
  </si>
  <si>
    <r>
      <t xml:space="preserve">Encuesta Septiembre 2022 - </t>
    </r>
    <r>
      <rPr>
        <i/>
        <sz val="11"/>
        <color rgb="FFC00000"/>
        <rFont val="ZapfHumnst BT"/>
        <family val="2"/>
      </rPr>
      <t>Segmento de comercio exterior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</si>
</sst>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0.0"/>
    <numFmt numFmtId="167" formatCode="_(* #,##0_);_(* \(#,##0\);_(* &quot;-&quot;??_);_(@_)"/>
    <numFmt numFmtId="168" formatCode="_(* #,##0.0_);_(* \(#,##0.0\);_(* &quot;-&quot;??_);_(@_)"/>
  </numFmts>
  <fonts count="27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i/>
      <sz val="9"/>
      <color theme="1"/>
      <name val="ZapfHumnst BT"/>
      <family val="2"/>
    </font>
    <font>
      <i/>
      <sz val="11"/>
      <color rgb="FFC00000"/>
      <name val="ZapfHumnst BT"/>
      <family val="2"/>
    </font>
    <font>
      <sz val="11"/>
      <color theme="5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0006"/>
      <name val="Times New Roman"/>
      <family val="1"/>
    </font>
    <font>
      <sz val="11"/>
      <color rgb="FF9C5700"/>
      <name val="Times New Roman"/>
      <family val="1"/>
    </font>
    <font>
      <sz val="11"/>
      <color rgb="FF0061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</cellStyleXfs>
  <cellXfs count="106">
    <xf numFmtId="0" fontId="0" fillId="0" borderId="0" xfId="0"/>
    <xf numFmtId="0" fontId="1" fillId="0" borderId="0" xfId="0" applyFont="1" applyFill="1"/>
    <xf numFmtId="0" fontId="2" fillId="0" borderId="0" xfId="0" applyFont="1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4" xfId="0" applyFont="1" applyBorder="1"/>
    <xf numFmtId="0" fontId="4" fillId="0" borderId="0" xfId="0" applyFont="1"/>
    <xf numFmtId="0" fontId="0" fillId="0" borderId="0" xfId="0" applyBorder="1"/>
    <xf numFmtId="0" fontId="0" fillId="0" borderId="8" xfId="0" applyBorder="1"/>
    <xf numFmtId="0" fontId="1" fillId="0" borderId="4" xfId="0" applyFont="1" applyFill="1" applyBorder="1"/>
    <xf numFmtId="165" fontId="1" fillId="0" borderId="7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165" fontId="1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4" fillId="0" borderId="0" xfId="0" applyFont="1" applyAlignment="1"/>
    <xf numFmtId="0" fontId="7" fillId="0" borderId="0" xfId="0" applyFont="1"/>
    <xf numFmtId="10" fontId="11" fillId="0" borderId="0" xfId="0" applyNumberFormat="1" applyFont="1"/>
    <xf numFmtId="0" fontId="11" fillId="0" borderId="0" xfId="0" applyFont="1"/>
    <xf numFmtId="49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12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/>
    <xf numFmtId="0" fontId="7" fillId="0" borderId="4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17" fontId="1" fillId="0" borderId="10" xfId="0" applyNumberFormat="1" applyFont="1" applyFill="1" applyBorder="1"/>
    <xf numFmtId="0" fontId="1" fillId="0" borderId="9" xfId="0" applyFont="1" applyFill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/>
    </xf>
    <xf numFmtId="165" fontId="4" fillId="0" borderId="0" xfId="1" applyNumberFormat="1" applyFont="1" applyAlignment="1"/>
    <xf numFmtId="0" fontId="17" fillId="0" borderId="0" xfId="3" applyFont="1" applyAlignment="1"/>
    <xf numFmtId="0" fontId="14" fillId="0" borderId="0" xfId="3"/>
    <xf numFmtId="0" fontId="17" fillId="0" borderId="4" xfId="3" applyFont="1" applyBorder="1" applyAlignment="1"/>
    <xf numFmtId="0" fontId="16" fillId="0" borderId="0" xfId="3" applyFont="1"/>
    <xf numFmtId="0" fontId="14" fillId="0" borderId="0" xfId="3" applyFill="1"/>
    <xf numFmtId="0" fontId="17" fillId="0" borderId="12" xfId="3" applyFont="1" applyFill="1" applyBorder="1"/>
    <xf numFmtId="0" fontId="14" fillId="0" borderId="12" xfId="3" applyFill="1" applyBorder="1" applyAlignment="1">
      <alignment horizontal="center"/>
    </xf>
    <xf numFmtId="167" fontId="14" fillId="0" borderId="0" xfId="3" applyNumberFormat="1" applyFill="1"/>
    <xf numFmtId="168" fontId="0" fillId="0" borderId="0" xfId="4" applyNumberFormat="1" applyFont="1" applyFill="1"/>
    <xf numFmtId="167" fontId="0" fillId="0" borderId="0" xfId="4" applyNumberFormat="1" applyFont="1" applyFill="1" applyBorder="1"/>
    <xf numFmtId="0" fontId="14" fillId="0" borderId="0" xfId="3" applyFill="1" applyBorder="1"/>
    <xf numFmtId="165" fontId="1" fillId="0" borderId="7" xfId="2" applyNumberFormat="1" applyFont="1" applyBorder="1" applyAlignment="1">
      <alignment horizontal="center" vertical="center"/>
    </xf>
    <xf numFmtId="166" fontId="1" fillId="0" borderId="7" xfId="2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17" fontId="13" fillId="0" borderId="11" xfId="0" applyNumberFormat="1" applyFont="1" applyFill="1" applyBorder="1" applyAlignment="1">
      <alignment horizontal="center"/>
    </xf>
    <xf numFmtId="9" fontId="1" fillId="0" borderId="7" xfId="1" applyFont="1" applyBorder="1" applyAlignment="1"/>
    <xf numFmtId="165" fontId="1" fillId="0" borderId="7" xfId="1" applyNumberFormat="1" applyFont="1" applyBorder="1" applyAlignment="1"/>
    <xf numFmtId="0" fontId="17" fillId="0" borderId="4" xfId="0" applyFont="1" applyBorder="1" applyAlignment="1"/>
    <xf numFmtId="0" fontId="18" fillId="2" borderId="3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8" fillId="2" borderId="0" xfId="0" applyFont="1" applyFill="1"/>
    <xf numFmtId="0" fontId="19" fillId="2" borderId="4" xfId="0" applyFont="1" applyFill="1" applyBorder="1" applyAlignment="1">
      <alignment horizontal="left" vertical="center" wrapText="1"/>
    </xf>
    <xf numFmtId="0" fontId="6" fillId="0" borderId="10" xfId="0" applyFont="1" applyFill="1" applyBorder="1"/>
    <xf numFmtId="0" fontId="6" fillId="0" borderId="0" xfId="0" applyFont="1" applyFill="1"/>
    <xf numFmtId="0" fontId="6" fillId="0" borderId="9" xfId="0" applyFont="1" applyFill="1" applyBorder="1"/>
    <xf numFmtId="0" fontId="6" fillId="0" borderId="12" xfId="0" applyFont="1" applyFill="1" applyBorder="1"/>
    <xf numFmtId="17" fontId="6" fillId="0" borderId="10" xfId="0" applyNumberFormat="1" applyFont="1" applyFill="1" applyBorder="1"/>
    <xf numFmtId="0" fontId="6" fillId="0" borderId="0" xfId="0" applyFont="1" applyFill="1" applyAlignment="1">
      <alignment horizontal="right"/>
    </xf>
    <xf numFmtId="0" fontId="1" fillId="0" borderId="10" xfId="0" applyFont="1" applyBorder="1" applyAlignment="1">
      <alignment horizontal="center"/>
    </xf>
    <xf numFmtId="0" fontId="18" fillId="0" borderId="0" xfId="0" applyFont="1"/>
    <xf numFmtId="0" fontId="19" fillId="2" borderId="0" xfId="0" applyFont="1" applyFill="1" applyAlignment="1">
      <alignment horizontal="left" vertical="center" wrapText="1"/>
    </xf>
    <xf numFmtId="17" fontId="13" fillId="0" borderId="11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17" fontId="1" fillId="0" borderId="10" xfId="0" applyNumberFormat="1" applyFont="1" applyBorder="1"/>
    <xf numFmtId="17" fontId="6" fillId="0" borderId="10" xfId="0" applyNumberFormat="1" applyFont="1" applyBorder="1"/>
    <xf numFmtId="0" fontId="17" fillId="0" borderId="4" xfId="0" applyFont="1" applyBorder="1"/>
    <xf numFmtId="0" fontId="18" fillId="2" borderId="0" xfId="0" applyFont="1" applyFill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18" fillId="2" borderId="0" xfId="0" applyFont="1" applyFill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4" fillId="3" borderId="0" xfId="6" applyFont="1" applyBorder="1" applyAlignment="1">
      <alignment horizontal="center" vertical="center" wrapText="1"/>
    </xf>
    <xf numFmtId="0" fontId="25" fillId="5" borderId="0" xfId="8" applyFont="1" applyBorder="1" applyAlignment="1">
      <alignment horizontal="center" vertical="center" wrapText="1"/>
    </xf>
    <xf numFmtId="0" fontId="26" fillId="4" borderId="0" xfId="7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24" fillId="3" borderId="4" xfId="6" applyFont="1" applyBorder="1" applyAlignment="1">
      <alignment horizontal="center" vertical="center" wrapText="1"/>
    </xf>
    <xf numFmtId="0" fontId="26" fillId="4" borderId="4" xfId="7" applyFont="1" applyBorder="1" applyAlignment="1">
      <alignment horizontal="center" vertical="center" wrapText="1"/>
    </xf>
  </cellXfs>
  <cellStyles count="9">
    <cellStyle name="Bueno" xfId="7" builtinId="26"/>
    <cellStyle name="Incorrecto" xfId="6" builtinId="27"/>
    <cellStyle name="Millares" xfId="2" builtinId="3"/>
    <cellStyle name="Millares 2" xfId="4" xr:uid="{00000000-0005-0000-0000-000001000000}"/>
    <cellStyle name="Neutral" xfId="8" builtinId="28"/>
    <cellStyle name="Normal" xfId="0" builtinId="0"/>
    <cellStyle name="Normal 2" xfId="3" xr:uid="{00000000-0005-0000-0000-000003000000}"/>
    <cellStyle name="Porcentaje" xfId="1" builtinId="5"/>
    <cellStyle name="Porcentaje 2" xfId="5" xr:uid="{00000000-0005-0000-0000-000005000000}"/>
  </cellStyles>
  <dxfs count="0"/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2'!$C$3:$BI$4</c:f>
              <c:multiLvlStrCache>
                <c:ptCount val="5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</c:lvl>
              </c:multiLvlStrCache>
            </c:multiLvlStrRef>
          </c:cat>
          <c:val>
            <c:numRef>
              <c:f>'Graficos 1 y 2'!$C$5:$BI$5</c:f>
              <c:numCache>
                <c:formatCode>_(* #,##0_);_(* \(#,##0\);_(* "-"??_);_(@_)</c:formatCode>
                <c:ptCount val="59"/>
                <c:pt idx="0">
                  <c:v>5836.8226500000019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7913.0981099999999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13097.295959999996</c:v>
                </c:pt>
                <c:pt idx="20">
                  <c:v>15611.576200000003</c:v>
                </c:pt>
                <c:pt idx="21">
                  <c:v>16565.521859999997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16843.352730000002</c:v>
                </c:pt>
                <c:pt idx="26">
                  <c:v>16594.625169999992</c:v>
                </c:pt>
                <c:pt idx="27">
                  <c:v>17882.123579999996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18111.382059999996</c:v>
                </c:pt>
                <c:pt idx="33">
                  <c:v>18051.76483</c:v>
                </c:pt>
                <c:pt idx="34">
                  <c:v>17983.949079999999</c:v>
                </c:pt>
                <c:pt idx="35">
                  <c:v>17852.175769999994</c:v>
                </c:pt>
                <c:pt idx="36">
                  <c:v>22049.860189999999</c:v>
                </c:pt>
                <c:pt idx="37">
                  <c:v>22731.558019999997</c:v>
                </c:pt>
                <c:pt idx="38">
                  <c:v>22958.583419999992</c:v>
                </c:pt>
                <c:pt idx="39">
                  <c:v>23076.500951999995</c:v>
                </c:pt>
                <c:pt idx="40">
                  <c:v>23315.085565219997</c:v>
                </c:pt>
                <c:pt idx="41">
                  <c:v>23247.778844480003</c:v>
                </c:pt>
                <c:pt idx="42">
                  <c:v>23594.843619429994</c:v>
                </c:pt>
                <c:pt idx="43">
                  <c:v>23835.102750000005</c:v>
                </c:pt>
                <c:pt idx="44">
                  <c:v>23970.271767683655</c:v>
                </c:pt>
                <c:pt idx="45">
                  <c:v>24046.871602185005</c:v>
                </c:pt>
                <c:pt idx="46" formatCode="General">
                  <c:v>24195.214965354651</c:v>
                </c:pt>
                <c:pt idx="47" formatCode="General">
                  <c:v>24608.727622560393</c:v>
                </c:pt>
                <c:pt idx="48" formatCode="General">
                  <c:v>25575.819000913936</c:v>
                </c:pt>
                <c:pt idx="49" formatCode="General">
                  <c:v>23156.534849700078</c:v>
                </c:pt>
                <c:pt idx="50" formatCode="General">
                  <c:v>23546.94169841662</c:v>
                </c:pt>
                <c:pt idx="51" formatCode="General">
                  <c:v>24019.874369303761</c:v>
                </c:pt>
                <c:pt idx="52" formatCode="General">
                  <c:v>25874.24671681357</c:v>
                </c:pt>
                <c:pt idx="53" formatCode="General">
                  <c:v>26158.730538435015</c:v>
                </c:pt>
                <c:pt idx="54" formatCode="General">
                  <c:v>25980.899386723449</c:v>
                </c:pt>
                <c:pt idx="55" formatCode="General">
                  <c:v>26030.484026162329</c:v>
                </c:pt>
                <c:pt idx="56" formatCode="General">
                  <c:v>25163.353887468915</c:v>
                </c:pt>
                <c:pt idx="57" formatCode="General">
                  <c:v>26076.220112046587</c:v>
                </c:pt>
                <c:pt idx="58" formatCode="General">
                  <c:v>25248.388842243134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2'!$C$3:$BI$4</c:f>
              <c:multiLvlStrCache>
                <c:ptCount val="5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</c:lvl>
              </c:multiLvlStrCache>
            </c:multiLvlStrRef>
          </c:cat>
          <c:val>
            <c:numRef>
              <c:f>'Graficos 1 y 2'!$C$7:$BI$7</c:f>
              <c:numCache>
                <c:formatCode>_(* #,##0.0_);_(* \(#,##0.0\);_(* "-"??_);_(@_)</c:formatCode>
                <c:ptCount val="59"/>
                <c:pt idx="0">
                  <c:v>47.380817027222825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40.30282038955135</c:v>
                </c:pt>
                <c:pt idx="9">
                  <c:v>45.226042804968877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70.381437997866584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63.154637544110479</c:v>
                </c:pt>
                <c:pt idx="19">
                  <c:v>62.568409197038598</c:v>
                </c:pt>
                <c:pt idx="20">
                  <c:v>60.240746735105432</c:v>
                </c:pt>
                <c:pt idx="21">
                  <c:v>66.217931814675723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63.971231634950158</c:v>
                </c:pt>
                <c:pt idx="26">
                  <c:v>61.897483099342622</c:v>
                </c:pt>
                <c:pt idx="27">
                  <c:v>63.08990456042919</c:v>
                </c:pt>
                <c:pt idx="28">
                  <c:v>63.312519593135605</c:v>
                </c:pt>
                <c:pt idx="29">
                  <c:v>61.247795394954373</c:v>
                </c:pt>
                <c:pt idx="30">
                  <c:v>58.737912964119396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63.059614432169617</c:v>
                </c:pt>
                <c:pt idx="34">
                  <c:v>61.471032923987799</c:v>
                </c:pt>
                <c:pt idx="35">
                  <c:v>61.414163972238356</c:v>
                </c:pt>
                <c:pt idx="36">
                  <c:v>60.956948044939054</c:v>
                </c:pt>
                <c:pt idx="37">
                  <c:v>61.849095154983146</c:v>
                </c:pt>
                <c:pt idx="38">
                  <c:v>61.913115873766763</c:v>
                </c:pt>
                <c:pt idx="39">
                  <c:v>62.487865655387608</c:v>
                </c:pt>
                <c:pt idx="40">
                  <c:v>60.599600091395509</c:v>
                </c:pt>
                <c:pt idx="41">
                  <c:v>59.755349966771099</c:v>
                </c:pt>
                <c:pt idx="42">
                  <c:v>60.399285310377827</c:v>
                </c:pt>
                <c:pt idx="43">
                  <c:v>62.949561337242386</c:v>
                </c:pt>
                <c:pt idx="44">
                  <c:v>60.125951321858459</c:v>
                </c:pt>
                <c:pt idx="45">
                  <c:v>60.74984049884732</c:v>
                </c:pt>
                <c:pt idx="46" formatCode="General">
                  <c:v>62.558142225242207</c:v>
                </c:pt>
                <c:pt idx="47" formatCode="General">
                  <c:v>64.275127981260056</c:v>
                </c:pt>
                <c:pt idx="48" formatCode="General">
                  <c:v>66.158784825133239</c:v>
                </c:pt>
                <c:pt idx="49" formatCode="General">
                  <c:v>69.639063201486934</c:v>
                </c:pt>
                <c:pt idx="50" formatCode="General">
                  <c:v>60.186996595361485</c:v>
                </c:pt>
                <c:pt idx="51" formatCode="General">
                  <c:v>56.632983248844326</c:v>
                </c:pt>
                <c:pt idx="52" formatCode="General">
                  <c:v>49.461882445579725</c:v>
                </c:pt>
                <c:pt idx="53" formatCode="General">
                  <c:v>48.171909978701841</c:v>
                </c:pt>
                <c:pt idx="54" formatCode="General">
                  <c:v>49.327808943038981</c:v>
                </c:pt>
                <c:pt idx="55" formatCode="General">
                  <c:v>52.699637812043079</c:v>
                </c:pt>
                <c:pt idx="56" formatCode="General">
                  <c:v>58.938409048653483</c:v>
                </c:pt>
                <c:pt idx="57" formatCode="General">
                  <c:v>60.243597759088296</c:v>
                </c:pt>
                <c:pt idx="58" formatCode="General">
                  <c:v>59.134659055515115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2'!$D$3:$BI$4</c:f>
              <c:multiLvlStrCache>
                <c:ptCount val="58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  <c:pt idx="52">
                    <c:v>2</c:v>
                  </c:pt>
                  <c:pt idx="53">
                    <c:v>3</c:v>
                  </c:pt>
                  <c:pt idx="54">
                    <c:v>4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  <c:pt idx="55">
                    <c:v>2022</c:v>
                  </c:pt>
                </c:lvl>
              </c:multiLvlStrCache>
            </c:multiLvlStrRef>
          </c:cat>
          <c:val>
            <c:numRef>
              <c:f>'Graficos 1 y 2'!$D$6:$BI$6</c:f>
              <c:numCache>
                <c:formatCode>_(* #,##0_);_(* \(#,##0\);_(* "-"??_);_(@_)</c:formatCode>
                <c:ptCount val="58"/>
                <c:pt idx="0">
                  <c:v>3755.7413000000001</c:v>
                </c:pt>
                <c:pt idx="1">
                  <c:v>4022.4394199999988</c:v>
                </c:pt>
                <c:pt idx="2">
                  <c:v>3764.4433500000005</c:v>
                </c:pt>
                <c:pt idx="3">
                  <c:v>3177.3510400000005</c:v>
                </c:pt>
                <c:pt idx="4">
                  <c:v>2302.8358199999998</c:v>
                </c:pt>
                <c:pt idx="5">
                  <c:v>2193.9943199999998</c:v>
                </c:pt>
                <c:pt idx="6">
                  <c:v>2489.6764800000001</c:v>
                </c:pt>
                <c:pt idx="7">
                  <c:v>2557.2274600000005</c:v>
                </c:pt>
                <c:pt idx="8">
                  <c:v>2855.7770000000005</c:v>
                </c:pt>
                <c:pt idx="9">
                  <c:v>4064.9981500000004</c:v>
                </c:pt>
                <c:pt idx="10">
                  <c:v>6467.4932199999994</c:v>
                </c:pt>
                <c:pt idx="11">
                  <c:v>7609.5181300000022</c:v>
                </c:pt>
                <c:pt idx="12">
                  <c:v>8778.8241600000019</c:v>
                </c:pt>
                <c:pt idx="13">
                  <c:v>9172.7983600000025</c:v>
                </c:pt>
                <c:pt idx="14">
                  <c:v>9801.7907599999999</c:v>
                </c:pt>
                <c:pt idx="15">
                  <c:v>8733.0488300000015</c:v>
                </c:pt>
                <c:pt idx="16">
                  <c:v>7886.1731400000008</c:v>
                </c:pt>
                <c:pt idx="17">
                  <c:v>9623.9743700000017</c:v>
                </c:pt>
                <c:pt idx="18">
                  <c:v>10106.216800000002</c:v>
                </c:pt>
                <c:pt idx="19">
                  <c:v>11291.454439999998</c:v>
                </c:pt>
                <c:pt idx="20">
                  <c:v>12984.444030000001</c:v>
                </c:pt>
                <c:pt idx="21">
                  <c:v>13599.961000000001</c:v>
                </c:pt>
                <c:pt idx="22">
                  <c:v>13476.719640000001</c:v>
                </c:pt>
                <c:pt idx="23">
                  <c:v>13614.380440000003</c:v>
                </c:pt>
                <c:pt idx="24">
                  <c:v>13014.039060000001</c:v>
                </c:pt>
                <c:pt idx="25">
                  <c:v>12484.480300000001</c:v>
                </c:pt>
                <c:pt idx="26">
                  <c:v>13798.324840000001</c:v>
                </c:pt>
                <c:pt idx="27">
                  <c:v>13456.485970000002</c:v>
                </c:pt>
                <c:pt idx="28">
                  <c:v>13479.569290000001</c:v>
                </c:pt>
                <c:pt idx="29">
                  <c:v>13312.986749999998</c:v>
                </c:pt>
                <c:pt idx="30">
                  <c:v>14523.494840000003</c:v>
                </c:pt>
                <c:pt idx="31">
                  <c:v>14558.428690000001</c:v>
                </c:pt>
                <c:pt idx="32">
                  <c:v>14825.578069999998</c:v>
                </c:pt>
                <c:pt idx="33">
                  <c:v>14571.989159999999</c:v>
                </c:pt>
                <c:pt idx="34">
                  <c:v>14596.848120000001</c:v>
                </c:pt>
                <c:pt idx="35">
                  <c:v>14202.4105</c:v>
                </c:pt>
                <c:pt idx="36">
                  <c:v>14768.79451</c:v>
                </c:pt>
                <c:pt idx="37">
                  <c:v>14947.4730602</c:v>
                </c:pt>
                <c:pt idx="38">
                  <c:v>15243.729097169999</c:v>
                </c:pt>
                <c:pt idx="39">
                  <c:v>15022.758728069999</c:v>
                </c:pt>
                <c:pt idx="40">
                  <c:v>14735.84586944</c:v>
                </c:pt>
                <c:pt idx="41">
                  <c:v>15054.115946817001</c:v>
                </c:pt>
                <c:pt idx="42">
                  <c:v>15923.366785325999</c:v>
                </c:pt>
                <c:pt idx="43">
                  <c:v>15363.954909964656</c:v>
                </c:pt>
                <c:pt idx="44">
                  <c:v>15471.543013430002</c:v>
                </c:pt>
                <c:pt idx="45" formatCode="General">
                  <c:v>16004.53393711965</c:v>
                </c:pt>
                <c:pt idx="46" formatCode="General">
                  <c:v>16762.902005580389</c:v>
                </c:pt>
                <c:pt idx="47" formatCode="General">
                  <c:v>17802.180720720193</c:v>
                </c:pt>
                <c:pt idx="48" formatCode="General">
                  <c:v>16851.358355116987</c:v>
                </c:pt>
                <c:pt idx="49" formatCode="General">
                  <c:v>14976.104878547765</c:v>
                </c:pt>
                <c:pt idx="50" formatCode="General">
                  <c:v>14221.52812008125</c:v>
                </c:pt>
                <c:pt idx="51" formatCode="General">
                  <c:v>13388.1780050696</c:v>
                </c:pt>
                <c:pt idx="52" formatCode="General">
                  <c:v>13308.783875066101</c:v>
                </c:pt>
                <c:pt idx="53" formatCode="General">
                  <c:v>13585.14993600613</c:v>
                </c:pt>
                <c:pt idx="54" formatCode="General">
                  <c:v>14502.916303229274</c:v>
                </c:pt>
                <c:pt idx="55" formatCode="General">
                  <c:v>15562.269622136677</c:v>
                </c:pt>
                <c:pt idx="56" formatCode="General">
                  <c:v>16436.19345257583</c:v>
                </c:pt>
                <c:pt idx="57" formatCode="General">
                  <c:v>15718.465291511198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3'!$A$4:$A$29</c:f>
              <c:numCache>
                <c:formatCode>mmm\-yy</c:formatCode>
                <c:ptCount val="2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</c:numCache>
            </c:numRef>
          </c:cat>
          <c:val>
            <c:numRef>
              <c:f>'Gráfico 3'!$B$4:$B$29</c:f>
              <c:numCache>
                <c:formatCode>@</c:formatCode>
                <c:ptCount val="26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  <c:pt idx="20" formatCode="General">
                  <c:v>4</c:v>
                </c:pt>
                <c:pt idx="21" formatCode="General">
                  <c:v>1</c:v>
                </c:pt>
                <c:pt idx="22" formatCode="General">
                  <c:v>1</c:v>
                </c:pt>
                <c:pt idx="23" formatCode="General">
                  <c:v>3</c:v>
                </c:pt>
                <c:pt idx="24" formatCode="General">
                  <c:v>1</c:v>
                </c:pt>
                <c:pt idx="25" formatCode="General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3'!$A$4:$A$29</c:f>
              <c:numCache>
                <c:formatCode>mmm\-yy</c:formatCode>
                <c:ptCount val="2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</c:numCache>
            </c:numRef>
          </c:cat>
          <c:val>
            <c:numRef>
              <c:f>'Gráfico 3'!$C$4:$C$29</c:f>
              <c:numCache>
                <c:formatCode>General</c:formatCode>
                <c:ptCount val="26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7</c:v>
                </c:pt>
                <c:pt idx="23">
                  <c:v>5</c:v>
                </c:pt>
                <c:pt idx="24">
                  <c:v>7</c:v>
                </c:pt>
                <c:pt idx="2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3'!$A$4:$A$29</c:f>
              <c:numCache>
                <c:formatCode>mmm\-yy</c:formatCode>
                <c:ptCount val="2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</c:numCache>
            </c:numRef>
          </c:cat>
          <c:val>
            <c:numRef>
              <c:f>'Gráfico 3'!$D$4:$D$29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3'!$A$4:$A$29</c:f>
              <c:numCache>
                <c:formatCode>mmm\-yy</c:formatCode>
                <c:ptCount val="2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</c:numCache>
            </c:numRef>
          </c:cat>
          <c:val>
            <c:numRef>
              <c:f>'Gráfico 3'!$E$4:$E$29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3'!$A$4:$A$29</c:f>
              <c:numCache>
                <c:formatCode>mmm\-yy</c:formatCode>
                <c:ptCount val="2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</c:numCache>
            </c:numRef>
          </c:cat>
          <c:val>
            <c:numRef>
              <c:f>'Gráfico 3'!$F$4:$F$29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3'!$A$4:$A$29</c:f>
              <c:numCache>
                <c:formatCode>mmm\-yy</c:formatCode>
                <c:ptCount val="2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</c:numCache>
            </c:numRef>
          </c:cat>
          <c:val>
            <c:numRef>
              <c:f>'Gráfico 3'!$G$4:$G$29</c:f>
              <c:numCache>
                <c:formatCode>General</c:formatCode>
                <c:ptCount val="26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7</c:v>
                </c:pt>
                <c:pt idx="24">
                  <c:v>6</c:v>
                </c:pt>
                <c:pt idx="2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3'!$A$4:$A$29</c:f>
              <c:numCache>
                <c:formatCode>mmm\-yy</c:formatCode>
                <c:ptCount val="2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</c:numCache>
            </c:numRef>
          </c:cat>
          <c:val>
            <c:numRef>
              <c:f>'Gráfico 3'!$H$4:$H$29</c:f>
              <c:numCache>
                <c:formatCode>General</c:formatCode>
                <c:ptCount val="26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3'!$A$4:$A$29</c:f>
              <c:numCache>
                <c:formatCode>mmm\-yy</c:formatCode>
                <c:ptCount val="2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</c:numCache>
            </c:numRef>
          </c:cat>
          <c:val>
            <c:numRef>
              <c:f>'Gráfico 3'!$I$4:$I$29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4FFC-4FDD-BD59-CEF82BA5C83A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4FFC-4FDD-BD59-CEF82BA5C83A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4FFC-4FDD-BD59-CEF82BA5C83A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4FFC-4FDD-BD59-CEF82BA5C8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4FFC-4FDD-BD59-CEF82BA5C83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4'!$G$6:$G$12</c:f>
              <c:numCache>
                <c:formatCode>0%</c:formatCode>
                <c:ptCount val="7"/>
                <c:pt idx="0">
                  <c:v>0.23529411764705882</c:v>
                </c:pt>
                <c:pt idx="1">
                  <c:v>0.17647058823529413</c:v>
                </c:pt>
                <c:pt idx="2">
                  <c:v>5.8823529411764705E-2</c:v>
                </c:pt>
                <c:pt idx="3">
                  <c:v>0.11764705882352941</c:v>
                </c:pt>
                <c:pt idx="4">
                  <c:v>0.29411764705882354</c:v>
                </c:pt>
                <c:pt idx="5">
                  <c:v>0</c:v>
                </c:pt>
                <c:pt idx="6">
                  <c:v>0.11764705882352941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FFC-4FDD-BD59-CEF82BA5C83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8D5-4EFB-8107-3B540E77D194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C8D5-4EFB-8107-3B540E77D194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8D5-4EFB-8107-3B540E77D194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C8D5-4EFB-8107-3B540E77D19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C8D5-4EFB-8107-3B540E77D194}"/>
              </c:ext>
            </c:extLst>
          </c:dPt>
          <c:dLbls>
            <c:dLbl>
              <c:idx val="0"/>
              <c:layout>
                <c:manualLayout>
                  <c:x val="-1.1878635343925817E-2"/>
                  <c:y val="-2.877187499999999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D5-4EFB-8107-3B540E77D1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D5-4EFB-8107-3B540E77D1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D5-4EFB-8107-3B540E77D194}"/>
                </c:ext>
              </c:extLst>
            </c:dLbl>
            <c:dLbl>
              <c:idx val="3"/>
              <c:layout>
                <c:manualLayout>
                  <c:x val="1.024020611426589E-2"/>
                  <c:y val="-5.403124999999999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D5-4EFB-8107-3B540E77D194}"/>
                </c:ext>
              </c:extLst>
            </c:dLbl>
            <c:dLbl>
              <c:idx val="4"/>
              <c:layout>
                <c:manualLayout>
                  <c:x val="-2.1785963769937283E-2"/>
                  <c:y val="2.745208333333333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D5-4EFB-8107-3B540E77D1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D5-4EFB-8107-3B540E77D1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D5-4EFB-8107-3B540E77D19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4'!$A$39:$A$45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4'!$G$39:$G$45</c:f>
              <c:numCache>
                <c:formatCode>0%</c:formatCode>
                <c:ptCount val="7"/>
                <c:pt idx="0">
                  <c:v>0.1111111111111111</c:v>
                </c:pt>
                <c:pt idx="1">
                  <c:v>0.1111111111111111</c:v>
                </c:pt>
                <c:pt idx="2">
                  <c:v>0.1111111111111111</c:v>
                </c:pt>
                <c:pt idx="3">
                  <c:v>0.33333333333333331</c:v>
                </c:pt>
                <c:pt idx="4">
                  <c:v>0.22222222222222221</c:v>
                </c:pt>
                <c:pt idx="5">
                  <c:v>0</c:v>
                </c:pt>
                <c:pt idx="6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D5-4EFB-8107-3B540E77D19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egendEntry>
        <c:idx val="6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'Grafico 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'Grafico 5'!$A$4:$A$34</c:f>
              <c:numCache>
                <c:formatCode>mmm\-yy</c:formatCode>
                <c:ptCount val="31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</c:numCache>
            </c:numRef>
          </c:cat>
          <c:val>
            <c:numRef>
              <c:f>'Grafico 5'!$B$4:$B$34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A-4AC3-BBD3-A7F544133668}"/>
            </c:ext>
          </c:extLst>
        </c:ser>
        <c:ser>
          <c:idx val="1"/>
          <c:order val="1"/>
          <c:tx>
            <c:strRef>
              <c:f>'Grafico 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'Grafico 5'!$A$4:$A$34</c:f>
              <c:numCache>
                <c:formatCode>mmm\-yy</c:formatCode>
                <c:ptCount val="31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</c:numCache>
            </c:numRef>
          </c:cat>
          <c:val>
            <c:numRef>
              <c:f>'Grafico 5'!$C$4:$C$34</c:f>
              <c:numCache>
                <c:formatCode>General</c:formatCode>
                <c:ptCount val="31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FA-4AC3-BBD3-A7F544133668}"/>
            </c:ext>
          </c:extLst>
        </c:ser>
        <c:ser>
          <c:idx val="2"/>
          <c:order val="2"/>
          <c:tx>
            <c:strRef>
              <c:f>'Grafico 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'Grafico 5'!$A$4:$A$34</c:f>
              <c:numCache>
                <c:formatCode>mmm\-yy</c:formatCode>
                <c:ptCount val="31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</c:numCache>
            </c:numRef>
          </c:cat>
          <c:val>
            <c:numRef>
              <c:f>'Grafico 5'!$D$4:$D$34</c:f>
              <c:numCache>
                <c:formatCode>General</c:formatCode>
                <c:ptCount val="31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FA-4AC3-BBD3-A7F544133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3</xdr:col>
      <xdr:colOff>718039</xdr:colOff>
      <xdr:row>30</xdr:row>
      <xdr:rowOff>0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3</xdr:col>
      <xdr:colOff>696058</xdr:colOff>
      <xdr:row>63</xdr:row>
      <xdr:rowOff>22500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17</xdr:col>
      <xdr:colOff>67235</xdr:colOff>
      <xdr:row>24</xdr:row>
      <xdr:rowOff>86846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I39"/>
  <sheetViews>
    <sheetView showGridLines="0" zoomScale="54" zoomScaleNormal="70" workbookViewId="0">
      <selection activeCell="P44" sqref="P44"/>
    </sheetView>
  </sheetViews>
  <sheetFormatPr baseColWidth="10" defaultRowHeight="12.75"/>
  <cols>
    <col min="1" max="1" width="14.42578125" style="49" customWidth="1"/>
    <col min="2" max="2" width="19.7109375" style="49" customWidth="1"/>
    <col min="3" max="12" width="11" style="49" bestFit="1" customWidth="1"/>
    <col min="13" max="13" width="10" style="49" bestFit="1" customWidth="1"/>
    <col min="14" max="38" width="11" style="49" bestFit="1" customWidth="1"/>
    <col min="39" max="39" width="10" style="49" bestFit="1" customWidth="1"/>
    <col min="40" max="42" width="11" style="49" bestFit="1" customWidth="1"/>
    <col min="43" max="16384" width="11.42578125" style="49"/>
  </cols>
  <sheetData>
    <row r="2" spans="1:61">
      <c r="B2" s="48" t="s">
        <v>33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</row>
    <row r="3" spans="1:61" ht="13.5" thickBot="1">
      <c r="C3" s="50">
        <v>2008</v>
      </c>
      <c r="D3" s="50" t="s">
        <v>34</v>
      </c>
      <c r="E3" s="50" t="s">
        <v>34</v>
      </c>
      <c r="F3" s="50" t="s">
        <v>34</v>
      </c>
      <c r="G3" s="50">
        <v>2009</v>
      </c>
      <c r="H3" s="50" t="s">
        <v>34</v>
      </c>
      <c r="I3" s="50" t="s">
        <v>34</v>
      </c>
      <c r="J3" s="50" t="s">
        <v>34</v>
      </c>
      <c r="K3" s="50">
        <v>2010</v>
      </c>
      <c r="L3" s="50" t="s">
        <v>34</v>
      </c>
      <c r="M3" s="50" t="s">
        <v>34</v>
      </c>
      <c r="N3" s="50" t="s">
        <v>34</v>
      </c>
      <c r="O3" s="50">
        <v>2011</v>
      </c>
      <c r="P3" s="50" t="s">
        <v>34</v>
      </c>
      <c r="Q3" s="50" t="s">
        <v>34</v>
      </c>
      <c r="R3" s="50" t="s">
        <v>34</v>
      </c>
      <c r="S3" s="50">
        <v>2012</v>
      </c>
      <c r="T3" s="50" t="s">
        <v>34</v>
      </c>
      <c r="U3" s="50" t="s">
        <v>34</v>
      </c>
      <c r="V3" s="50" t="s">
        <v>34</v>
      </c>
      <c r="W3" s="50">
        <v>2013</v>
      </c>
      <c r="X3" s="50" t="s">
        <v>34</v>
      </c>
      <c r="Y3" s="50" t="s">
        <v>34</v>
      </c>
      <c r="Z3" s="50" t="s">
        <v>34</v>
      </c>
      <c r="AA3" s="50">
        <v>2014</v>
      </c>
      <c r="AB3" s="50" t="s">
        <v>34</v>
      </c>
      <c r="AC3" s="50" t="s">
        <v>34</v>
      </c>
      <c r="AD3" s="50" t="s">
        <v>34</v>
      </c>
      <c r="AE3" s="50">
        <v>2015</v>
      </c>
      <c r="AF3" s="50" t="s">
        <v>34</v>
      </c>
      <c r="AG3" s="50" t="s">
        <v>34</v>
      </c>
      <c r="AH3" s="50" t="s">
        <v>34</v>
      </c>
      <c r="AI3" s="50">
        <v>2016</v>
      </c>
      <c r="AJ3" s="50" t="s">
        <v>34</v>
      </c>
      <c r="AK3" s="50" t="s">
        <v>34</v>
      </c>
      <c r="AL3" s="50" t="s">
        <v>34</v>
      </c>
      <c r="AM3" s="50">
        <v>2017</v>
      </c>
      <c r="AN3" s="50" t="s">
        <v>34</v>
      </c>
      <c r="AO3" s="50" t="s">
        <v>34</v>
      </c>
      <c r="AP3" s="50" t="s">
        <v>34</v>
      </c>
      <c r="AQ3" s="50">
        <v>2018</v>
      </c>
      <c r="AR3" s="50" t="s">
        <v>34</v>
      </c>
      <c r="AS3" s="50" t="s">
        <v>34</v>
      </c>
      <c r="AT3" s="50" t="s">
        <v>34</v>
      </c>
      <c r="AU3" s="50">
        <v>2019</v>
      </c>
      <c r="AV3" s="50" t="s">
        <v>34</v>
      </c>
      <c r="AY3" s="50">
        <v>2020</v>
      </c>
      <c r="BC3" s="65">
        <v>2021</v>
      </c>
      <c r="BF3" s="84" t="s">
        <v>34</v>
      </c>
      <c r="BG3" s="84">
        <v>2022</v>
      </c>
    </row>
    <row r="4" spans="1:61" s="52" customFormat="1" ht="15.75" thickBot="1">
      <c r="B4" s="53" t="s">
        <v>35</v>
      </c>
      <c r="C4" s="54">
        <v>1</v>
      </c>
      <c r="D4" s="54">
        <v>2</v>
      </c>
      <c r="E4" s="54">
        <v>3</v>
      </c>
      <c r="F4" s="54">
        <v>4</v>
      </c>
      <c r="G4" s="54">
        <v>1</v>
      </c>
      <c r="H4" s="54">
        <v>2</v>
      </c>
      <c r="I4" s="54">
        <v>3</v>
      </c>
      <c r="J4" s="54">
        <v>4</v>
      </c>
      <c r="K4" s="54">
        <v>1</v>
      </c>
      <c r="L4" s="54">
        <v>2</v>
      </c>
      <c r="M4" s="54">
        <v>3</v>
      </c>
      <c r="N4" s="54">
        <v>4</v>
      </c>
      <c r="O4" s="54">
        <v>1</v>
      </c>
      <c r="P4" s="54">
        <v>2</v>
      </c>
      <c r="Q4" s="54">
        <v>3</v>
      </c>
      <c r="R4" s="54">
        <v>4</v>
      </c>
      <c r="S4" s="54">
        <v>1</v>
      </c>
      <c r="T4" s="54">
        <v>2</v>
      </c>
      <c r="U4" s="54">
        <v>3</v>
      </c>
      <c r="V4" s="54">
        <v>4</v>
      </c>
      <c r="W4" s="54">
        <v>1</v>
      </c>
      <c r="X4" s="54">
        <v>2</v>
      </c>
      <c r="Y4" s="54">
        <v>3</v>
      </c>
      <c r="Z4" s="54">
        <v>4</v>
      </c>
      <c r="AA4" s="54">
        <v>1</v>
      </c>
      <c r="AB4" s="54">
        <v>2</v>
      </c>
      <c r="AC4" s="54">
        <v>3</v>
      </c>
      <c r="AD4" s="54">
        <v>4</v>
      </c>
      <c r="AE4" s="54">
        <v>1</v>
      </c>
      <c r="AF4" s="54">
        <v>2</v>
      </c>
      <c r="AG4" s="54">
        <v>3</v>
      </c>
      <c r="AH4" s="54">
        <v>4</v>
      </c>
      <c r="AI4" s="54">
        <v>1</v>
      </c>
      <c r="AJ4" s="54">
        <v>2</v>
      </c>
      <c r="AK4" s="54">
        <v>3</v>
      </c>
      <c r="AL4" s="54">
        <v>4</v>
      </c>
      <c r="AM4" s="54">
        <v>1</v>
      </c>
      <c r="AN4" s="54">
        <v>2</v>
      </c>
      <c r="AO4" s="54">
        <v>3</v>
      </c>
      <c r="AP4" s="54">
        <v>4</v>
      </c>
      <c r="AQ4" s="54">
        <v>1</v>
      </c>
      <c r="AR4" s="54">
        <v>2</v>
      </c>
      <c r="AS4" s="54">
        <v>3</v>
      </c>
      <c r="AT4" s="54">
        <v>4</v>
      </c>
      <c r="AU4" s="54">
        <v>1</v>
      </c>
      <c r="AV4" s="54">
        <v>2</v>
      </c>
      <c r="AW4" s="54">
        <v>3</v>
      </c>
      <c r="AX4" s="54">
        <v>4</v>
      </c>
      <c r="AY4" s="54">
        <v>1</v>
      </c>
      <c r="AZ4" s="61">
        <v>2</v>
      </c>
      <c r="BA4" s="61">
        <v>3</v>
      </c>
      <c r="BB4" s="61">
        <v>4</v>
      </c>
      <c r="BC4" s="61">
        <v>1</v>
      </c>
      <c r="BD4" s="61">
        <v>2</v>
      </c>
      <c r="BE4" s="61">
        <v>3</v>
      </c>
      <c r="BF4" s="61">
        <v>4</v>
      </c>
      <c r="BG4" s="61">
        <v>1</v>
      </c>
      <c r="BH4" s="61">
        <v>2</v>
      </c>
      <c r="BI4" s="61">
        <v>3</v>
      </c>
    </row>
    <row r="5" spans="1:61" s="52" customFormat="1" ht="15">
      <c r="A5" s="52" t="s">
        <v>37</v>
      </c>
      <c r="B5" s="58" t="s">
        <v>36</v>
      </c>
      <c r="C5" s="57">
        <v>5836.8226500000019</v>
      </c>
      <c r="D5" s="57">
        <v>6070.0381500000012</v>
      </c>
      <c r="E5" s="57">
        <v>6076.7682700000005</v>
      </c>
      <c r="F5" s="57">
        <v>5731.5612700000056</v>
      </c>
      <c r="G5" s="57">
        <v>5451.1874500000013</v>
      </c>
      <c r="H5" s="57">
        <v>5070.7709600000007</v>
      </c>
      <c r="I5" s="57">
        <v>5079.9307799999988</v>
      </c>
      <c r="J5" s="57">
        <v>5429.8599999999988</v>
      </c>
      <c r="K5" s="57">
        <v>5332.7743300000002</v>
      </c>
      <c r="L5" s="57">
        <v>5321.0733700000001</v>
      </c>
      <c r="M5" s="57">
        <v>5984.7720000000008</v>
      </c>
      <c r="N5" s="57">
        <v>7106.69146</v>
      </c>
      <c r="O5" s="57">
        <v>7913.0981099999999</v>
      </c>
      <c r="P5" s="57">
        <v>8971.0914699999994</v>
      </c>
      <c r="Q5" s="57">
        <v>9218.0400100000006</v>
      </c>
      <c r="R5" s="57">
        <v>9720.1962199999962</v>
      </c>
      <c r="S5" s="57">
        <v>9726.3158999999996</v>
      </c>
      <c r="T5" s="57">
        <v>10011.89062</v>
      </c>
      <c r="U5" s="57">
        <v>12360.789489999999</v>
      </c>
      <c r="V5" s="57">
        <v>13097.295959999996</v>
      </c>
      <c r="W5" s="57">
        <v>15611.576200000003</v>
      </c>
      <c r="X5" s="57">
        <v>16565.521859999997</v>
      </c>
      <c r="Y5" s="57">
        <v>16418.091700000004</v>
      </c>
      <c r="Z5" s="57">
        <v>16860.435219999999</v>
      </c>
      <c r="AA5" s="57">
        <v>17229.69536999999</v>
      </c>
      <c r="AB5" s="57">
        <v>16843.352730000002</v>
      </c>
      <c r="AC5" s="57">
        <v>16594.625169999992</v>
      </c>
      <c r="AD5" s="57">
        <v>17882.123579999996</v>
      </c>
      <c r="AE5" s="57">
        <v>17650.9522</v>
      </c>
      <c r="AF5" s="57">
        <v>18020.72783</v>
      </c>
      <c r="AG5" s="57">
        <v>18411.995480000001</v>
      </c>
      <c r="AH5" s="57">
        <v>18532.76123</v>
      </c>
      <c r="AI5" s="57">
        <v>18111.382059999996</v>
      </c>
      <c r="AJ5" s="57">
        <v>18051.76483</v>
      </c>
      <c r="AK5" s="57">
        <v>17983.949079999999</v>
      </c>
      <c r="AL5" s="57">
        <v>17852.175769999994</v>
      </c>
      <c r="AM5" s="57">
        <v>22049.860189999999</v>
      </c>
      <c r="AN5" s="57">
        <v>22731.558019999997</v>
      </c>
      <c r="AO5" s="57">
        <v>22958.583419999992</v>
      </c>
      <c r="AP5" s="57">
        <v>23076.500951999995</v>
      </c>
      <c r="AQ5" s="57">
        <v>23315.085565219997</v>
      </c>
      <c r="AR5" s="57">
        <v>23247.778844480003</v>
      </c>
      <c r="AS5" s="57">
        <v>23594.843619429994</v>
      </c>
      <c r="AT5" s="57">
        <v>23835.102750000005</v>
      </c>
      <c r="AU5" s="57">
        <v>23970.271767683655</v>
      </c>
      <c r="AV5" s="57">
        <v>24046.871602185005</v>
      </c>
      <c r="AW5" s="52">
        <v>24195.214965354651</v>
      </c>
      <c r="AX5" s="52">
        <v>24608.727622560393</v>
      </c>
      <c r="AY5" s="52">
        <v>25575.819000913936</v>
      </c>
      <c r="AZ5" s="52">
        <v>23156.534849700078</v>
      </c>
      <c r="BA5" s="52">
        <v>23546.94169841662</v>
      </c>
      <c r="BB5" s="52">
        <v>24019.874369303761</v>
      </c>
      <c r="BC5" s="52">
        <v>25874.24671681357</v>
      </c>
      <c r="BD5" s="52">
        <v>26158.730538435015</v>
      </c>
      <c r="BE5" s="52">
        <v>25980.899386723449</v>
      </c>
      <c r="BF5" s="52">
        <v>26030.484026162329</v>
      </c>
      <c r="BG5" s="52">
        <v>25163.353887468915</v>
      </c>
      <c r="BH5" s="52">
        <v>26076.220112046587</v>
      </c>
      <c r="BI5" s="52">
        <v>25248.388842243134</v>
      </c>
    </row>
    <row r="6" spans="1:61" s="52" customFormat="1">
      <c r="A6" s="52" t="s">
        <v>38</v>
      </c>
      <c r="B6" s="52" t="s">
        <v>36</v>
      </c>
      <c r="C6" s="55">
        <v>3388.8017199999995</v>
      </c>
      <c r="D6" s="55">
        <v>3755.7413000000001</v>
      </c>
      <c r="E6" s="55">
        <v>4022.4394199999988</v>
      </c>
      <c r="F6" s="55">
        <v>3764.4433500000005</v>
      </c>
      <c r="G6" s="55">
        <v>3177.3510400000005</v>
      </c>
      <c r="H6" s="55">
        <v>2302.8358199999998</v>
      </c>
      <c r="I6" s="55">
        <v>2193.9943199999998</v>
      </c>
      <c r="J6" s="55">
        <v>2489.6764800000001</v>
      </c>
      <c r="K6" s="55">
        <v>2557.2274600000005</v>
      </c>
      <c r="L6" s="55">
        <v>2855.7770000000005</v>
      </c>
      <c r="M6" s="55">
        <v>4064.9981500000004</v>
      </c>
      <c r="N6" s="55">
        <v>6467.4932199999994</v>
      </c>
      <c r="O6" s="55">
        <v>7609.5181300000022</v>
      </c>
      <c r="P6" s="55">
        <v>8778.8241600000019</v>
      </c>
      <c r="Q6" s="55">
        <v>9172.7983600000025</v>
      </c>
      <c r="R6" s="55">
        <v>9801.7907599999999</v>
      </c>
      <c r="S6" s="55">
        <v>8733.0488300000015</v>
      </c>
      <c r="T6" s="55">
        <v>7886.1731400000008</v>
      </c>
      <c r="U6" s="55">
        <v>9623.9743700000017</v>
      </c>
      <c r="V6" s="55">
        <v>10106.216800000002</v>
      </c>
      <c r="W6" s="55">
        <v>11291.454439999998</v>
      </c>
      <c r="X6" s="55">
        <v>12984.444030000001</v>
      </c>
      <c r="Y6" s="55">
        <v>13599.961000000001</v>
      </c>
      <c r="Z6" s="55">
        <v>13476.719640000001</v>
      </c>
      <c r="AA6" s="55">
        <v>13614.380440000003</v>
      </c>
      <c r="AB6" s="55">
        <v>13014.039060000001</v>
      </c>
      <c r="AC6" s="55">
        <v>12484.480300000001</v>
      </c>
      <c r="AD6" s="55">
        <v>13798.324840000001</v>
      </c>
      <c r="AE6" s="55">
        <v>13456.485970000002</v>
      </c>
      <c r="AF6" s="55">
        <v>13479.569290000001</v>
      </c>
      <c r="AG6" s="55">
        <v>13312.986749999998</v>
      </c>
      <c r="AH6" s="55">
        <v>14523.494840000003</v>
      </c>
      <c r="AI6" s="55">
        <v>14558.428690000001</v>
      </c>
      <c r="AJ6" s="55">
        <v>14825.578069999998</v>
      </c>
      <c r="AK6" s="55">
        <v>14571.989159999999</v>
      </c>
      <c r="AL6" s="55">
        <v>14596.848120000001</v>
      </c>
      <c r="AM6" s="55">
        <v>14202.4105</v>
      </c>
      <c r="AN6" s="55">
        <v>14768.79451</v>
      </c>
      <c r="AO6" s="55">
        <v>14947.4730602</v>
      </c>
      <c r="AP6" s="55">
        <v>15243.729097169999</v>
      </c>
      <c r="AQ6" s="55">
        <v>15022.758728069999</v>
      </c>
      <c r="AR6" s="55">
        <v>14735.84586944</v>
      </c>
      <c r="AS6" s="55">
        <v>15054.115946817001</v>
      </c>
      <c r="AT6" s="55">
        <v>15923.366785325999</v>
      </c>
      <c r="AU6" s="55">
        <v>15363.954909964656</v>
      </c>
      <c r="AV6" s="55">
        <v>15471.543013430002</v>
      </c>
      <c r="AW6" s="52">
        <v>16004.53393711965</v>
      </c>
      <c r="AX6" s="52">
        <v>16762.902005580389</v>
      </c>
      <c r="AY6" s="52">
        <v>17802.180720720193</v>
      </c>
      <c r="AZ6" s="52">
        <v>16851.358355116987</v>
      </c>
      <c r="BA6" s="52">
        <v>14976.104878547765</v>
      </c>
      <c r="BB6" s="52">
        <v>14221.52812008125</v>
      </c>
      <c r="BC6" s="52">
        <v>13388.1780050696</v>
      </c>
      <c r="BD6" s="52">
        <v>13308.783875066101</v>
      </c>
      <c r="BE6" s="52">
        <v>13585.14993600613</v>
      </c>
      <c r="BF6" s="52">
        <v>14502.916303229274</v>
      </c>
      <c r="BG6" s="52">
        <v>15562.269622136677</v>
      </c>
      <c r="BH6" s="52">
        <v>16436.19345257583</v>
      </c>
      <c r="BI6" s="52">
        <v>15718.465291511198</v>
      </c>
    </row>
    <row r="7" spans="1:61" s="52" customFormat="1" ht="15">
      <c r="A7" s="52" t="s">
        <v>39</v>
      </c>
      <c r="B7" s="52" t="s">
        <v>36</v>
      </c>
      <c r="C7" s="56">
        <v>47.380817027222825</v>
      </c>
      <c r="D7" s="56">
        <v>51.632966095937959</v>
      </c>
      <c r="E7" s="56">
        <v>53.574965102297689</v>
      </c>
      <c r="F7" s="56">
        <v>55.240707214842303</v>
      </c>
      <c r="G7" s="56">
        <v>50.172829041129376</v>
      </c>
      <c r="H7" s="56">
        <v>40.197811655843338</v>
      </c>
      <c r="I7" s="56">
        <v>38.713525738238502</v>
      </c>
      <c r="J7" s="56">
        <v>38.438384783401425</v>
      </c>
      <c r="K7" s="56">
        <v>40.30282038955135</v>
      </c>
      <c r="L7" s="56">
        <v>45.226042804968877</v>
      </c>
      <c r="M7" s="56">
        <v>57.323499541837187</v>
      </c>
      <c r="N7" s="56">
        <v>65.539303432767852</v>
      </c>
      <c r="O7" s="56">
        <v>70.381437997866584</v>
      </c>
      <c r="P7" s="56">
        <v>74.42882844666839</v>
      </c>
      <c r="Q7" s="56">
        <v>76.95928572998244</v>
      </c>
      <c r="R7" s="56">
        <v>78.330539607152119</v>
      </c>
      <c r="S7" s="56">
        <v>69.014142035012469</v>
      </c>
      <c r="T7" s="56">
        <v>60.740938657997447</v>
      </c>
      <c r="U7" s="56">
        <v>63.154637544110479</v>
      </c>
      <c r="V7" s="56">
        <v>62.568409197038598</v>
      </c>
      <c r="W7" s="56">
        <v>60.240746735105432</v>
      </c>
      <c r="X7" s="56">
        <v>66.217931814675723</v>
      </c>
      <c r="Y7" s="56">
        <v>70.680534084238275</v>
      </c>
      <c r="Z7" s="56">
        <v>66.976562126965078</v>
      </c>
      <c r="AA7" s="56">
        <v>65.260411623864996</v>
      </c>
      <c r="AB7" s="56">
        <v>63.971231634950158</v>
      </c>
      <c r="AC7" s="56">
        <v>61.897483099342622</v>
      </c>
      <c r="AD7" s="56">
        <v>63.08990456042919</v>
      </c>
      <c r="AE7" s="56">
        <v>63.312519593135605</v>
      </c>
      <c r="AF7" s="56">
        <v>61.247795394954373</v>
      </c>
      <c r="AG7" s="56">
        <v>58.737912964119396</v>
      </c>
      <c r="AH7" s="56">
        <v>61.827959405485757</v>
      </c>
      <c r="AI7" s="56">
        <v>64.863706596668209</v>
      </c>
      <c r="AJ7" s="56">
        <v>63.059614432169617</v>
      </c>
      <c r="AK7" s="56">
        <v>61.471032923987799</v>
      </c>
      <c r="AL7" s="56">
        <v>61.414163972238356</v>
      </c>
      <c r="AM7" s="56">
        <v>60.956948044939054</v>
      </c>
      <c r="AN7" s="56">
        <v>61.849095154983146</v>
      </c>
      <c r="AO7" s="56">
        <v>61.913115873766763</v>
      </c>
      <c r="AP7" s="56">
        <v>62.487865655387608</v>
      </c>
      <c r="AQ7" s="56">
        <v>60.599600091395509</v>
      </c>
      <c r="AR7" s="56">
        <v>59.755349966771099</v>
      </c>
      <c r="AS7" s="56">
        <v>60.399285310377827</v>
      </c>
      <c r="AT7" s="56">
        <v>62.949561337242386</v>
      </c>
      <c r="AU7" s="56">
        <v>60.125951321858459</v>
      </c>
      <c r="AV7" s="56">
        <v>60.74984049884732</v>
      </c>
      <c r="AW7" s="52">
        <v>62.558142225242207</v>
      </c>
      <c r="AX7" s="52">
        <v>64.275127981260056</v>
      </c>
      <c r="AY7" s="52">
        <v>66.158784825133239</v>
      </c>
      <c r="AZ7" s="52">
        <v>69.639063201486934</v>
      </c>
      <c r="BA7" s="52">
        <v>60.186996595361485</v>
      </c>
      <c r="BB7" s="52">
        <v>56.632983248844326</v>
      </c>
      <c r="BC7" s="52">
        <v>49.461882445579725</v>
      </c>
      <c r="BD7" s="52">
        <v>48.171909978701841</v>
      </c>
      <c r="BE7" s="52">
        <v>49.327808943038981</v>
      </c>
      <c r="BF7" s="52">
        <v>52.699637812043079</v>
      </c>
      <c r="BG7" s="52">
        <v>58.938409048653483</v>
      </c>
      <c r="BH7" s="52">
        <v>60.243597759088296</v>
      </c>
      <c r="BI7" s="52">
        <v>59.134659055515115</v>
      </c>
    </row>
    <row r="8" spans="1:61" s="52" customFormat="1" ht="15"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</row>
    <row r="39" spans="2:2">
      <c r="B39" s="51" t="s">
        <v>40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30"/>
  <sheetViews>
    <sheetView showGridLines="0" topLeftCell="A13" zoomScale="80" zoomScaleNormal="80" workbookViewId="0">
      <selection activeCell="A29" sqref="A29:I30"/>
    </sheetView>
  </sheetViews>
  <sheetFormatPr baseColWidth="10" defaultRowHeight="14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>
      <c r="A1" s="35"/>
      <c r="B1" s="93" t="s">
        <v>13</v>
      </c>
      <c r="C1" s="93"/>
      <c r="D1" s="93"/>
      <c r="E1" s="94"/>
      <c r="F1" s="95" t="s">
        <v>22</v>
      </c>
      <c r="G1" s="95"/>
      <c r="H1" s="95"/>
      <c r="I1" s="95"/>
      <c r="K1" s="28" t="s">
        <v>23</v>
      </c>
      <c r="Q1" s="28" t="s">
        <v>24</v>
      </c>
    </row>
    <row r="2" spans="1:18" ht="7.5" customHeight="1" thickBot="1">
      <c r="A2" s="35"/>
      <c r="B2" s="32"/>
      <c r="C2" s="32"/>
      <c r="D2" s="32"/>
      <c r="E2" s="33"/>
      <c r="F2" s="32"/>
      <c r="G2" s="32"/>
      <c r="H2" s="32"/>
      <c r="I2" s="32"/>
      <c r="K2" s="28"/>
      <c r="R2" s="28"/>
    </row>
    <row r="3" spans="1:18" ht="15" thickBot="1">
      <c r="A3" s="39"/>
      <c r="B3" s="36" t="s">
        <v>9</v>
      </c>
      <c r="C3" s="36" t="s">
        <v>10</v>
      </c>
      <c r="D3" s="36" t="s">
        <v>11</v>
      </c>
      <c r="E3" s="37" t="s">
        <v>12</v>
      </c>
      <c r="F3" s="36" t="s">
        <v>9</v>
      </c>
      <c r="G3" s="36" t="s">
        <v>10</v>
      </c>
      <c r="H3" s="36" t="s">
        <v>11</v>
      </c>
      <c r="I3" s="36" t="s">
        <v>12</v>
      </c>
    </row>
    <row r="4" spans="1:18" ht="15" customHeight="1">
      <c r="A4" s="38">
        <v>42430</v>
      </c>
      <c r="B4" s="5">
        <v>6</v>
      </c>
      <c r="C4" s="5">
        <v>1</v>
      </c>
      <c r="D4" s="5">
        <v>0</v>
      </c>
      <c r="E4" s="34">
        <v>0</v>
      </c>
      <c r="F4" s="5">
        <v>0</v>
      </c>
      <c r="G4" s="5">
        <v>4</v>
      </c>
      <c r="H4" s="5">
        <v>3</v>
      </c>
      <c r="I4" s="5">
        <v>0</v>
      </c>
      <c r="J4" s="27"/>
      <c r="K4" s="27"/>
      <c r="L4" s="27"/>
      <c r="M4" s="27"/>
      <c r="N4" s="27"/>
    </row>
    <row r="5" spans="1:18">
      <c r="A5" s="38">
        <v>42522</v>
      </c>
      <c r="B5" s="26">
        <v>4</v>
      </c>
      <c r="C5" s="5">
        <v>3</v>
      </c>
      <c r="D5" s="5">
        <v>0</v>
      </c>
      <c r="E5" s="34">
        <v>0</v>
      </c>
      <c r="F5" s="5">
        <v>0</v>
      </c>
      <c r="G5" s="5">
        <v>2</v>
      </c>
      <c r="H5" s="5">
        <v>5</v>
      </c>
      <c r="I5" s="5">
        <v>0</v>
      </c>
    </row>
    <row r="6" spans="1:18">
      <c r="A6" s="38">
        <v>42614</v>
      </c>
      <c r="B6" s="26">
        <v>5</v>
      </c>
      <c r="C6" s="5">
        <v>2</v>
      </c>
      <c r="D6" s="5">
        <v>0</v>
      </c>
      <c r="E6" s="34">
        <v>0</v>
      </c>
      <c r="F6" s="5">
        <v>0</v>
      </c>
      <c r="G6" s="5">
        <v>4</v>
      </c>
      <c r="H6" s="5">
        <v>2</v>
      </c>
      <c r="I6" s="5">
        <v>1</v>
      </c>
    </row>
    <row r="7" spans="1:18">
      <c r="A7" s="38">
        <v>42705</v>
      </c>
      <c r="B7" s="26">
        <v>4</v>
      </c>
      <c r="C7" s="5">
        <v>3</v>
      </c>
      <c r="D7" s="5">
        <v>0</v>
      </c>
      <c r="E7" s="34">
        <v>0</v>
      </c>
      <c r="F7" s="5">
        <v>1</v>
      </c>
      <c r="G7" s="5">
        <v>2</v>
      </c>
      <c r="H7" s="5">
        <v>3</v>
      </c>
      <c r="I7" s="5">
        <v>1</v>
      </c>
    </row>
    <row r="8" spans="1:18">
      <c r="A8" s="38">
        <v>42795</v>
      </c>
      <c r="B8" s="26">
        <v>4</v>
      </c>
      <c r="C8" s="5">
        <v>3</v>
      </c>
      <c r="D8" s="5">
        <v>0</v>
      </c>
      <c r="E8" s="34">
        <v>0</v>
      </c>
      <c r="F8" s="5">
        <v>0</v>
      </c>
      <c r="G8" s="5">
        <v>1</v>
      </c>
      <c r="H8" s="5">
        <v>6</v>
      </c>
      <c r="I8" s="5">
        <v>0</v>
      </c>
    </row>
    <row r="9" spans="1:18">
      <c r="A9" s="38">
        <v>42887</v>
      </c>
      <c r="B9" s="26">
        <v>3</v>
      </c>
      <c r="C9" s="5">
        <v>4</v>
      </c>
      <c r="D9" s="5">
        <v>0</v>
      </c>
      <c r="E9" s="34">
        <v>0</v>
      </c>
      <c r="F9" s="5">
        <v>0</v>
      </c>
      <c r="G9" s="5">
        <v>4</v>
      </c>
      <c r="H9" s="5">
        <v>3</v>
      </c>
      <c r="I9" s="5">
        <v>0</v>
      </c>
    </row>
    <row r="10" spans="1:18">
      <c r="A10" s="38">
        <v>42979</v>
      </c>
      <c r="B10" s="26">
        <v>4</v>
      </c>
      <c r="C10" s="5">
        <v>3</v>
      </c>
      <c r="D10" s="5">
        <v>0</v>
      </c>
      <c r="E10" s="34">
        <v>0</v>
      </c>
      <c r="F10" s="5">
        <v>2</v>
      </c>
      <c r="G10" s="5">
        <v>2</v>
      </c>
      <c r="H10" s="5">
        <v>3</v>
      </c>
      <c r="I10" s="5">
        <v>0</v>
      </c>
    </row>
    <row r="11" spans="1:18" ht="15" customHeight="1">
      <c r="A11" s="38">
        <v>43070</v>
      </c>
      <c r="B11" s="26">
        <v>3</v>
      </c>
      <c r="C11" s="5">
        <v>4</v>
      </c>
      <c r="D11" s="5">
        <v>0</v>
      </c>
      <c r="E11" s="34">
        <v>0</v>
      </c>
      <c r="F11" s="5">
        <v>1</v>
      </c>
      <c r="G11" s="5">
        <v>4</v>
      </c>
      <c r="H11" s="5">
        <v>2</v>
      </c>
      <c r="I11" s="5">
        <v>0</v>
      </c>
    </row>
    <row r="12" spans="1:18" ht="15" customHeight="1">
      <c r="A12" s="38">
        <v>43160</v>
      </c>
      <c r="B12" s="5">
        <v>3</v>
      </c>
      <c r="C12" s="5">
        <v>4</v>
      </c>
      <c r="D12" s="5">
        <v>0</v>
      </c>
      <c r="E12" s="34">
        <v>0</v>
      </c>
      <c r="F12" s="5">
        <v>0</v>
      </c>
      <c r="G12" s="5">
        <v>4</v>
      </c>
      <c r="H12" s="5">
        <v>3</v>
      </c>
      <c r="I12" s="5">
        <v>0</v>
      </c>
    </row>
    <row r="13" spans="1:18" ht="15" customHeight="1">
      <c r="A13" s="38">
        <v>43252</v>
      </c>
      <c r="B13" s="5">
        <v>3</v>
      </c>
      <c r="C13" s="5">
        <v>4</v>
      </c>
      <c r="D13" s="5">
        <v>0</v>
      </c>
      <c r="E13" s="34">
        <v>0</v>
      </c>
      <c r="F13" s="5">
        <v>2</v>
      </c>
      <c r="G13" s="5">
        <v>4</v>
      </c>
      <c r="H13" s="5">
        <v>1</v>
      </c>
      <c r="I13" s="5">
        <v>0</v>
      </c>
      <c r="J13" s="4"/>
      <c r="K13" s="4"/>
      <c r="L13" s="4"/>
      <c r="M13" s="4"/>
      <c r="N13" s="4"/>
    </row>
    <row r="14" spans="1:18" ht="15" customHeight="1">
      <c r="A14" s="38">
        <v>43344</v>
      </c>
      <c r="B14" s="5">
        <v>4</v>
      </c>
      <c r="C14" s="5">
        <v>3</v>
      </c>
      <c r="D14" s="5">
        <v>0</v>
      </c>
      <c r="E14" s="34">
        <v>0</v>
      </c>
      <c r="F14" s="5">
        <v>0</v>
      </c>
      <c r="G14" s="5">
        <v>6</v>
      </c>
      <c r="H14" s="5">
        <v>1</v>
      </c>
      <c r="I14" s="5">
        <v>0</v>
      </c>
    </row>
    <row r="15" spans="1:18" ht="15" customHeight="1">
      <c r="A15" s="38">
        <v>43435</v>
      </c>
      <c r="B15" s="5">
        <v>3</v>
      </c>
      <c r="C15" s="5">
        <v>4</v>
      </c>
      <c r="D15" s="5">
        <v>0</v>
      </c>
      <c r="E15" s="34">
        <v>0</v>
      </c>
      <c r="F15" s="5">
        <v>1</v>
      </c>
      <c r="G15" s="5">
        <v>5</v>
      </c>
      <c r="H15" s="5">
        <v>1</v>
      </c>
      <c r="I15" s="5">
        <v>0</v>
      </c>
    </row>
    <row r="16" spans="1:18" ht="15" customHeight="1">
      <c r="A16" s="38">
        <v>43525</v>
      </c>
      <c r="B16" s="5">
        <v>3</v>
      </c>
      <c r="C16" s="5">
        <v>4</v>
      </c>
      <c r="D16" s="5">
        <v>0</v>
      </c>
      <c r="E16" s="34">
        <v>0</v>
      </c>
      <c r="F16" s="5">
        <v>1</v>
      </c>
      <c r="G16" s="5">
        <v>6</v>
      </c>
      <c r="H16" s="5">
        <v>0</v>
      </c>
      <c r="I16" s="5">
        <v>0</v>
      </c>
    </row>
    <row r="17" spans="1:9" ht="15" customHeight="1">
      <c r="A17" s="38">
        <v>43617</v>
      </c>
      <c r="B17" s="5">
        <v>4</v>
      </c>
      <c r="C17" s="5">
        <v>4</v>
      </c>
      <c r="D17" s="5">
        <v>0</v>
      </c>
      <c r="E17" s="34">
        <v>0</v>
      </c>
      <c r="F17" s="5">
        <v>2</v>
      </c>
      <c r="G17" s="5">
        <v>6</v>
      </c>
      <c r="H17" s="5">
        <v>0</v>
      </c>
      <c r="I17" s="5">
        <v>0</v>
      </c>
    </row>
    <row r="18" spans="1:9" ht="15" customHeight="1">
      <c r="A18" s="38">
        <v>43709</v>
      </c>
      <c r="B18" s="5">
        <v>5</v>
      </c>
      <c r="C18" s="5">
        <v>3</v>
      </c>
      <c r="D18" s="5">
        <v>0</v>
      </c>
      <c r="E18" s="34">
        <v>0</v>
      </c>
      <c r="F18" s="5">
        <v>1</v>
      </c>
      <c r="G18" s="5">
        <v>6</v>
      </c>
      <c r="H18" s="5">
        <v>1</v>
      </c>
      <c r="I18" s="5">
        <v>0</v>
      </c>
    </row>
    <row r="19" spans="1:9">
      <c r="A19" s="38">
        <v>43800</v>
      </c>
      <c r="B19" s="5">
        <v>5</v>
      </c>
      <c r="C19" s="5">
        <v>3</v>
      </c>
      <c r="D19" s="5">
        <v>0</v>
      </c>
      <c r="E19" s="34">
        <v>0</v>
      </c>
      <c r="F19" s="5">
        <v>3</v>
      </c>
      <c r="G19" s="5">
        <v>5</v>
      </c>
      <c r="H19" s="5">
        <v>0</v>
      </c>
      <c r="I19" s="5">
        <v>0</v>
      </c>
    </row>
    <row r="20" spans="1:9">
      <c r="A20" s="38">
        <v>43891</v>
      </c>
      <c r="B20" s="5">
        <v>0</v>
      </c>
      <c r="C20" s="5">
        <v>2</v>
      </c>
      <c r="D20" s="5">
        <v>5</v>
      </c>
      <c r="E20" s="34">
        <v>1</v>
      </c>
      <c r="F20" s="5">
        <v>0</v>
      </c>
      <c r="G20" s="5">
        <v>0</v>
      </c>
      <c r="H20" s="5">
        <v>6</v>
      </c>
      <c r="I20" s="5">
        <v>2</v>
      </c>
    </row>
    <row r="21" spans="1:9">
      <c r="A21" s="38">
        <v>43983</v>
      </c>
      <c r="B21" s="5">
        <v>1</v>
      </c>
      <c r="C21" s="5">
        <v>4</v>
      </c>
      <c r="D21" s="5">
        <v>3</v>
      </c>
      <c r="E21" s="34">
        <v>0</v>
      </c>
      <c r="F21" s="5">
        <v>0</v>
      </c>
      <c r="G21" s="5">
        <v>4</v>
      </c>
      <c r="H21" s="5">
        <v>3</v>
      </c>
      <c r="I21" s="5">
        <v>1</v>
      </c>
    </row>
    <row r="22" spans="1:9">
      <c r="A22" s="38">
        <v>44075</v>
      </c>
      <c r="B22" s="5">
        <v>1</v>
      </c>
      <c r="C22" s="5">
        <v>4</v>
      </c>
      <c r="D22" s="5">
        <v>3</v>
      </c>
      <c r="E22" s="34">
        <v>0</v>
      </c>
      <c r="F22" s="5">
        <v>0</v>
      </c>
      <c r="G22" s="5">
        <v>4</v>
      </c>
      <c r="H22" s="5">
        <v>4</v>
      </c>
      <c r="I22" s="5">
        <v>0</v>
      </c>
    </row>
    <row r="23" spans="1:9">
      <c r="A23" s="38">
        <v>44166</v>
      </c>
      <c r="B23" s="5">
        <v>1</v>
      </c>
      <c r="C23" s="5">
        <v>7</v>
      </c>
      <c r="D23" s="5">
        <v>0</v>
      </c>
      <c r="E23" s="34">
        <v>0</v>
      </c>
      <c r="F23" s="5">
        <v>0</v>
      </c>
      <c r="G23" s="5">
        <v>6</v>
      </c>
      <c r="H23" s="5">
        <v>2</v>
      </c>
      <c r="I23" s="5">
        <v>0</v>
      </c>
    </row>
    <row r="24" spans="1:9">
      <c r="A24" s="38">
        <v>44256</v>
      </c>
      <c r="B24" s="5">
        <v>4</v>
      </c>
      <c r="C24" s="5">
        <v>4</v>
      </c>
      <c r="D24" s="5">
        <v>0</v>
      </c>
      <c r="E24" s="34">
        <v>0</v>
      </c>
      <c r="F24" s="5">
        <v>0</v>
      </c>
      <c r="G24" s="5">
        <v>5</v>
      </c>
      <c r="H24" s="5">
        <v>3</v>
      </c>
      <c r="I24" s="5">
        <v>0</v>
      </c>
    </row>
    <row r="25" spans="1:9">
      <c r="A25" s="38">
        <v>44348</v>
      </c>
      <c r="B25" s="18">
        <v>1</v>
      </c>
      <c r="C25" s="18">
        <v>7</v>
      </c>
      <c r="D25" s="18">
        <v>0</v>
      </c>
      <c r="E25" s="77">
        <v>0</v>
      </c>
      <c r="F25" s="18">
        <v>0</v>
      </c>
      <c r="G25" s="18">
        <v>5</v>
      </c>
      <c r="H25" s="18">
        <v>3</v>
      </c>
      <c r="I25" s="18">
        <v>0</v>
      </c>
    </row>
    <row r="26" spans="1:9">
      <c r="A26" s="82">
        <v>44440</v>
      </c>
      <c r="B26" s="18">
        <v>1</v>
      </c>
      <c r="C26" s="18">
        <v>7</v>
      </c>
      <c r="D26" s="18">
        <v>0</v>
      </c>
      <c r="E26" s="77">
        <v>0</v>
      </c>
      <c r="F26" s="18">
        <v>0</v>
      </c>
      <c r="G26" s="18">
        <v>5</v>
      </c>
      <c r="H26" s="18">
        <v>3</v>
      </c>
      <c r="I26" s="18">
        <v>0</v>
      </c>
    </row>
    <row r="27" spans="1:9">
      <c r="A27" s="82">
        <v>44531</v>
      </c>
      <c r="B27" s="18">
        <v>3</v>
      </c>
      <c r="C27" s="18">
        <v>5</v>
      </c>
      <c r="D27" s="18">
        <v>0</v>
      </c>
      <c r="E27" s="77">
        <v>0</v>
      </c>
      <c r="F27" s="18">
        <v>0</v>
      </c>
      <c r="G27" s="18">
        <v>7</v>
      </c>
      <c r="H27" s="18">
        <v>1</v>
      </c>
      <c r="I27" s="18">
        <v>0</v>
      </c>
    </row>
    <row r="28" spans="1:9">
      <c r="A28" s="82">
        <v>44621</v>
      </c>
      <c r="B28" s="18">
        <v>1</v>
      </c>
      <c r="C28" s="18">
        <v>7</v>
      </c>
      <c r="D28" s="18">
        <v>0</v>
      </c>
      <c r="E28" s="77">
        <v>0</v>
      </c>
      <c r="F28" s="18">
        <v>0</v>
      </c>
      <c r="G28" s="18">
        <v>6</v>
      </c>
      <c r="H28" s="18">
        <v>2</v>
      </c>
      <c r="I28" s="18">
        <v>0</v>
      </c>
    </row>
    <row r="29" spans="1:9">
      <c r="A29" s="82">
        <v>44713</v>
      </c>
      <c r="B29" s="18">
        <v>1</v>
      </c>
      <c r="C29" s="18">
        <v>6</v>
      </c>
      <c r="D29" s="18">
        <v>1</v>
      </c>
      <c r="E29" s="77">
        <v>0</v>
      </c>
      <c r="F29" s="18">
        <v>0</v>
      </c>
      <c r="G29" s="18">
        <v>5</v>
      </c>
      <c r="H29" s="18">
        <v>3</v>
      </c>
      <c r="I29" s="18">
        <v>0</v>
      </c>
    </row>
    <row r="30" spans="1:9">
      <c r="A30" s="82">
        <v>44805</v>
      </c>
      <c r="B30" s="18">
        <v>1</v>
      </c>
      <c r="C30" s="18">
        <v>2</v>
      </c>
      <c r="D30" s="18">
        <v>5</v>
      </c>
      <c r="E30" s="77">
        <v>0</v>
      </c>
      <c r="F30" s="18">
        <v>0</v>
      </c>
      <c r="G30" s="18">
        <v>2</v>
      </c>
      <c r="H30" s="18">
        <v>6</v>
      </c>
      <c r="I30" s="18">
        <v>0</v>
      </c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T13"/>
  <sheetViews>
    <sheetView showGridLines="0" zoomScale="78" zoomScaleNormal="90" workbookViewId="0">
      <selection activeCell="B2" sqref="B2"/>
    </sheetView>
  </sheetViews>
  <sheetFormatPr baseColWidth="10" defaultRowHeight="14.25"/>
  <cols>
    <col min="1" max="1" width="5.7109375" style="1" customWidth="1"/>
    <col min="2" max="2" width="14.7109375" style="1" customWidth="1"/>
    <col min="3" max="3" width="20" style="1" customWidth="1"/>
    <col min="4" max="4" width="7.85546875" style="1" customWidth="1"/>
    <col min="5" max="5" width="19.42578125" style="1" customWidth="1"/>
    <col min="6" max="6" width="7.7109375" style="1" customWidth="1"/>
    <col min="7" max="7" width="15.855468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5.85546875" style="1" customWidth="1"/>
    <col min="12" max="12" width="14.7109375" style="1" customWidth="1"/>
    <col min="13" max="13" width="19.42578125" style="1" customWidth="1"/>
    <col min="14" max="14" width="7.7109375" style="1" customWidth="1"/>
    <col min="15" max="15" width="15.5703125" style="1" customWidth="1"/>
    <col min="16" max="16" width="7.7109375" style="1" customWidth="1"/>
    <col min="17" max="17" width="20.7109375" style="1" customWidth="1"/>
    <col min="18" max="18" width="7.7109375" style="1" customWidth="1"/>
    <col min="19" max="19" width="20" style="1" customWidth="1"/>
    <col min="20" max="20" width="7.7109375" style="1" customWidth="1"/>
    <col min="21" max="22" width="13" style="1" bestFit="1" customWidth="1"/>
    <col min="23" max="24" width="13.7109375" style="1" customWidth="1"/>
    <col min="25" max="26" width="19.140625" style="1" bestFit="1" customWidth="1"/>
    <col min="27" max="16384" width="11.42578125" style="1"/>
  </cols>
  <sheetData>
    <row r="1" spans="2:20">
      <c r="B1" s="1" t="s">
        <v>57</v>
      </c>
      <c r="E1" s="6"/>
      <c r="J1" s="6"/>
      <c r="L1" s="1" t="s">
        <v>52</v>
      </c>
      <c r="M1" s="21"/>
      <c r="T1" s="21"/>
    </row>
    <row r="2" spans="2:20" ht="15" thickBot="1">
      <c r="I2" s="16"/>
      <c r="J2" s="16"/>
      <c r="N2" s="6"/>
      <c r="O2" s="6"/>
      <c r="S2" s="16"/>
      <c r="T2" s="16"/>
    </row>
    <row r="3" spans="2:20" ht="15" customHeight="1">
      <c r="B3" s="100" t="s">
        <v>0</v>
      </c>
      <c r="C3" s="96" t="s">
        <v>44</v>
      </c>
      <c r="D3" s="97"/>
      <c r="E3" s="96" t="s">
        <v>45</v>
      </c>
      <c r="F3" s="97"/>
      <c r="G3" s="96" t="s">
        <v>46</v>
      </c>
      <c r="H3" s="97"/>
      <c r="I3" s="96" t="s">
        <v>47</v>
      </c>
      <c r="J3" s="100"/>
      <c r="K3" s="78"/>
      <c r="L3" s="100" t="s">
        <v>0</v>
      </c>
      <c r="M3" s="96" t="s">
        <v>44</v>
      </c>
      <c r="N3" s="97"/>
      <c r="O3" s="96" t="s">
        <v>45</v>
      </c>
      <c r="P3" s="97"/>
      <c r="Q3" s="96" t="s">
        <v>46</v>
      </c>
      <c r="R3" s="97"/>
      <c r="S3" s="98" t="s">
        <v>47</v>
      </c>
      <c r="T3" s="99"/>
    </row>
    <row r="4" spans="2:20" ht="15.75" thickBot="1">
      <c r="B4" s="101"/>
      <c r="C4" s="66" t="s">
        <v>20</v>
      </c>
      <c r="D4" s="67" t="s">
        <v>17</v>
      </c>
      <c r="E4" s="66" t="s">
        <v>20</v>
      </c>
      <c r="F4" s="67" t="s">
        <v>17</v>
      </c>
      <c r="G4" s="66" t="s">
        <v>20</v>
      </c>
      <c r="H4" s="67" t="s">
        <v>17</v>
      </c>
      <c r="I4" s="66" t="s">
        <v>20</v>
      </c>
      <c r="J4" s="68" t="s">
        <v>17</v>
      </c>
      <c r="K4" s="78"/>
      <c r="L4" s="101"/>
      <c r="M4" s="66" t="s">
        <v>20</v>
      </c>
      <c r="N4" s="67" t="s">
        <v>17</v>
      </c>
      <c r="O4" s="66" t="s">
        <v>20</v>
      </c>
      <c r="P4" s="67" t="s">
        <v>17</v>
      </c>
      <c r="Q4" s="66" t="s">
        <v>20</v>
      </c>
      <c r="R4" s="67" t="s">
        <v>17</v>
      </c>
      <c r="S4" s="66" t="s">
        <v>20</v>
      </c>
      <c r="T4" s="68" t="s">
        <v>17</v>
      </c>
    </row>
    <row r="5" spans="2:20" ht="20.25" customHeight="1">
      <c r="B5" s="69" t="s">
        <v>26</v>
      </c>
      <c r="C5" s="88" t="s">
        <v>53</v>
      </c>
      <c r="D5" s="92">
        <v>55</v>
      </c>
      <c r="E5" s="88" t="s">
        <v>54</v>
      </c>
      <c r="F5" s="92">
        <v>70</v>
      </c>
      <c r="G5" s="88" t="s">
        <v>55</v>
      </c>
      <c r="H5" s="90">
        <v>105</v>
      </c>
      <c r="I5" s="88" t="s">
        <v>18</v>
      </c>
      <c r="J5" s="88" t="s">
        <v>18</v>
      </c>
      <c r="K5" s="69"/>
      <c r="L5" s="69" t="s">
        <v>26</v>
      </c>
      <c r="M5" s="88" t="s">
        <v>53</v>
      </c>
      <c r="N5" s="92">
        <v>85</v>
      </c>
      <c r="O5" s="88" t="s">
        <v>54</v>
      </c>
      <c r="P5" s="92">
        <v>100</v>
      </c>
      <c r="Q5" s="88" t="s">
        <v>55</v>
      </c>
      <c r="R5" s="88">
        <v>135</v>
      </c>
      <c r="S5" s="88" t="s">
        <v>18</v>
      </c>
      <c r="T5" s="88" t="s">
        <v>18</v>
      </c>
    </row>
    <row r="6" spans="2:20" ht="15">
      <c r="B6" s="69" t="s">
        <v>27</v>
      </c>
      <c r="C6" s="88" t="s">
        <v>18</v>
      </c>
      <c r="D6" s="88" t="s">
        <v>18</v>
      </c>
      <c r="E6" s="88" t="s">
        <v>55</v>
      </c>
      <c r="F6" s="90">
        <v>92</v>
      </c>
      <c r="G6" s="88" t="s">
        <v>56</v>
      </c>
      <c r="H6" s="90">
        <v>100</v>
      </c>
      <c r="I6" s="88" t="s">
        <v>18</v>
      </c>
      <c r="J6" s="88" t="s">
        <v>18</v>
      </c>
      <c r="K6" s="69"/>
      <c r="L6" s="69" t="s">
        <v>27</v>
      </c>
      <c r="M6" s="88" t="s">
        <v>18</v>
      </c>
      <c r="N6" s="88" t="s">
        <v>18</v>
      </c>
      <c r="O6" s="88" t="s">
        <v>18</v>
      </c>
      <c r="P6" s="88" t="s">
        <v>18</v>
      </c>
      <c r="Q6" s="88" t="s">
        <v>18</v>
      </c>
      <c r="R6" s="88" t="s">
        <v>18</v>
      </c>
      <c r="S6" s="88" t="s">
        <v>54</v>
      </c>
      <c r="T6" s="90">
        <v>177</v>
      </c>
    </row>
    <row r="7" spans="2:20" ht="15">
      <c r="B7" s="79" t="s">
        <v>28</v>
      </c>
      <c r="C7" s="88" t="s">
        <v>18</v>
      </c>
      <c r="D7" s="88" t="s">
        <v>18</v>
      </c>
      <c r="E7" s="88" t="s">
        <v>55</v>
      </c>
      <c r="F7" s="90">
        <v>100</v>
      </c>
      <c r="G7" s="88" t="s">
        <v>18</v>
      </c>
      <c r="H7" s="88" t="s">
        <v>18</v>
      </c>
      <c r="I7" s="88" t="s">
        <v>18</v>
      </c>
      <c r="J7" s="88" t="s">
        <v>18</v>
      </c>
      <c r="K7" s="69"/>
      <c r="L7" s="69" t="s">
        <v>28</v>
      </c>
      <c r="M7" s="88" t="s">
        <v>18</v>
      </c>
      <c r="N7" s="88" t="s">
        <v>18</v>
      </c>
      <c r="O7" s="88" t="s">
        <v>54</v>
      </c>
      <c r="P7" s="88">
        <v>200</v>
      </c>
      <c r="Q7" s="88" t="s">
        <v>18</v>
      </c>
      <c r="R7" s="88" t="s">
        <v>18</v>
      </c>
      <c r="S7" s="88" t="s">
        <v>18</v>
      </c>
      <c r="T7" s="88" t="s">
        <v>18</v>
      </c>
    </row>
    <row r="8" spans="2:20" ht="15">
      <c r="B8" s="69" t="s">
        <v>29</v>
      </c>
      <c r="C8" s="88" t="s">
        <v>18</v>
      </c>
      <c r="D8" s="88" t="s">
        <v>18</v>
      </c>
      <c r="E8" s="88" t="s">
        <v>55</v>
      </c>
      <c r="F8" s="90">
        <v>88</v>
      </c>
      <c r="G8" s="88" t="s">
        <v>18</v>
      </c>
      <c r="H8" s="88" t="s">
        <v>18</v>
      </c>
      <c r="I8" s="88" t="s">
        <v>18</v>
      </c>
      <c r="J8" s="88" t="s">
        <v>18</v>
      </c>
      <c r="K8" s="69"/>
      <c r="L8" s="69" t="s">
        <v>29</v>
      </c>
      <c r="M8" s="88" t="s">
        <v>18</v>
      </c>
      <c r="N8" s="88" t="s">
        <v>18</v>
      </c>
      <c r="O8" s="88" t="s">
        <v>18</v>
      </c>
      <c r="P8" s="88" t="s">
        <v>18</v>
      </c>
      <c r="Q8" s="88" t="s">
        <v>56</v>
      </c>
      <c r="R8" s="91">
        <v>190</v>
      </c>
      <c r="S8" s="88" t="s">
        <v>18</v>
      </c>
      <c r="T8" s="88" t="s">
        <v>18</v>
      </c>
    </row>
    <row r="9" spans="2:20" ht="15">
      <c r="B9" s="69" t="s">
        <v>30</v>
      </c>
      <c r="C9" s="88" t="s">
        <v>18</v>
      </c>
      <c r="D9" s="88" t="s">
        <v>18</v>
      </c>
      <c r="E9" s="88" t="s">
        <v>55</v>
      </c>
      <c r="F9" s="90">
        <v>100</v>
      </c>
      <c r="G9" s="88" t="s">
        <v>18</v>
      </c>
      <c r="H9" s="88" t="s">
        <v>18</v>
      </c>
      <c r="I9" s="88" t="s">
        <v>18</v>
      </c>
      <c r="J9" s="88" t="s">
        <v>18</v>
      </c>
      <c r="K9" s="69"/>
      <c r="L9" s="69" t="s">
        <v>30</v>
      </c>
      <c r="M9" s="88" t="s">
        <v>18</v>
      </c>
      <c r="N9" s="88" t="s">
        <v>18</v>
      </c>
      <c r="O9" s="88" t="s">
        <v>55</v>
      </c>
      <c r="P9" s="90">
        <v>200</v>
      </c>
      <c r="Q9" s="88" t="s">
        <v>18</v>
      </c>
      <c r="R9" s="88" t="s">
        <v>18</v>
      </c>
      <c r="S9" s="88" t="s">
        <v>54</v>
      </c>
      <c r="T9" s="88">
        <v>340</v>
      </c>
    </row>
    <row r="10" spans="2:20" ht="15">
      <c r="B10" s="69" t="s">
        <v>31</v>
      </c>
      <c r="C10" s="88" t="s">
        <v>18</v>
      </c>
      <c r="D10" s="88" t="s">
        <v>18</v>
      </c>
      <c r="E10" s="88" t="s">
        <v>55</v>
      </c>
      <c r="F10" s="90">
        <v>95</v>
      </c>
      <c r="G10" s="88" t="s">
        <v>18</v>
      </c>
      <c r="H10" s="88" t="s">
        <v>18</v>
      </c>
      <c r="I10" s="88" t="s">
        <v>18</v>
      </c>
      <c r="J10" s="88" t="s">
        <v>18</v>
      </c>
      <c r="K10" s="69"/>
      <c r="L10" s="69" t="s">
        <v>31</v>
      </c>
      <c r="M10" s="88" t="s">
        <v>18</v>
      </c>
      <c r="N10" s="88" t="s">
        <v>18</v>
      </c>
      <c r="O10" s="88" t="s">
        <v>55</v>
      </c>
      <c r="P10" s="90">
        <v>190</v>
      </c>
      <c r="Q10" s="88" t="s">
        <v>56</v>
      </c>
      <c r="R10" s="88">
        <v>240</v>
      </c>
      <c r="S10" s="88" t="s">
        <v>18</v>
      </c>
      <c r="T10" s="88" t="s">
        <v>18</v>
      </c>
    </row>
    <row r="11" spans="2:20" ht="15">
      <c r="B11" s="69" t="s">
        <v>32</v>
      </c>
      <c r="C11" s="88" t="s">
        <v>54</v>
      </c>
      <c r="D11" s="91">
        <v>45</v>
      </c>
      <c r="E11" s="88" t="s">
        <v>55</v>
      </c>
      <c r="F11" s="91">
        <v>50</v>
      </c>
      <c r="G11" s="88" t="s">
        <v>55</v>
      </c>
      <c r="H11" s="91">
        <v>50</v>
      </c>
      <c r="I11" s="88" t="s">
        <v>18</v>
      </c>
      <c r="J11" s="88" t="s">
        <v>18</v>
      </c>
      <c r="K11" s="69"/>
      <c r="L11" s="85" t="s">
        <v>32</v>
      </c>
      <c r="M11" s="88" t="s">
        <v>54</v>
      </c>
      <c r="N11" s="92">
        <v>50</v>
      </c>
      <c r="O11" s="88" t="s">
        <v>55</v>
      </c>
      <c r="P11" s="92">
        <v>50</v>
      </c>
      <c r="Q11" s="88" t="s">
        <v>55</v>
      </c>
      <c r="R11" s="92">
        <v>50</v>
      </c>
      <c r="S11" s="88" t="s">
        <v>54</v>
      </c>
      <c r="T11" s="92">
        <v>91</v>
      </c>
    </row>
    <row r="12" spans="2:20" ht="15.75" thickBot="1">
      <c r="B12" s="70" t="s">
        <v>41</v>
      </c>
      <c r="C12" s="89" t="s">
        <v>18</v>
      </c>
      <c r="D12" s="89" t="s">
        <v>18</v>
      </c>
      <c r="E12" s="89" t="s">
        <v>55</v>
      </c>
      <c r="F12" s="104">
        <v>80</v>
      </c>
      <c r="G12" s="89" t="s">
        <v>56</v>
      </c>
      <c r="H12" s="89">
        <v>115</v>
      </c>
      <c r="I12" s="89" t="s">
        <v>18</v>
      </c>
      <c r="J12" s="89" t="s">
        <v>18</v>
      </c>
      <c r="K12" s="69"/>
      <c r="L12" s="86" t="s">
        <v>41</v>
      </c>
      <c r="M12" s="89" t="s">
        <v>18</v>
      </c>
      <c r="N12" s="89" t="s">
        <v>18</v>
      </c>
      <c r="O12" s="89" t="s">
        <v>55</v>
      </c>
      <c r="P12" s="105">
        <v>50</v>
      </c>
      <c r="Q12" s="89" t="s">
        <v>18</v>
      </c>
      <c r="R12" s="89" t="s">
        <v>18</v>
      </c>
      <c r="S12" s="89" t="s">
        <v>18</v>
      </c>
      <c r="T12" s="89" t="s">
        <v>18</v>
      </c>
    </row>
    <row r="13" spans="2:20" ht="15"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</row>
  </sheetData>
  <mergeCells count="10">
    <mergeCell ref="Q3:R3"/>
    <mergeCell ref="S3:T3"/>
    <mergeCell ref="B3:B4"/>
    <mergeCell ref="C3:D3"/>
    <mergeCell ref="E3:F3"/>
    <mergeCell ref="G3:H3"/>
    <mergeCell ref="I3:J3"/>
    <mergeCell ref="L3:L4"/>
    <mergeCell ref="M3:N3"/>
    <mergeCell ref="O3:P3"/>
  </mergeCells>
  <pageMargins left="0.7" right="0.7" top="0.75" bottom="0.75" header="0.3" footer="0.3"/>
  <pageSetup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</sheetPr>
  <dimension ref="A1:AR65"/>
  <sheetViews>
    <sheetView showGridLines="0" topLeftCell="A34" zoomScale="85" zoomScaleNormal="85" workbookViewId="0">
      <selection activeCell="F52" sqref="F52"/>
    </sheetView>
  </sheetViews>
  <sheetFormatPr baseColWidth="10" defaultRowHeight="15"/>
  <cols>
    <col min="2" max="2" width="41.140625" customWidth="1"/>
    <col min="3" max="3" width="17" bestFit="1" customWidth="1"/>
    <col min="4" max="4" width="15" bestFit="1" customWidth="1"/>
    <col min="5" max="30" width="15" customWidth="1"/>
    <col min="31" max="36" width="11.7109375" customWidth="1"/>
    <col min="37" max="37" width="11.7109375" style="40" customWidth="1"/>
    <col min="38" max="43" width="11.7109375" customWidth="1"/>
  </cols>
  <sheetData>
    <row r="1" spans="1:44" ht="15" customHeight="1">
      <c r="A1" s="2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41"/>
    </row>
    <row r="2" spans="1:44">
      <c r="A2" s="2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1"/>
      <c r="AF2" s="11"/>
      <c r="AG2" s="11"/>
      <c r="AH2" s="11"/>
      <c r="AI2" s="11"/>
      <c r="AJ2" s="11"/>
      <c r="AK2" s="42"/>
      <c r="AL2" s="14"/>
      <c r="AM2" s="14"/>
      <c r="AN2" s="14"/>
      <c r="AO2" s="14"/>
      <c r="AP2" s="14"/>
      <c r="AQ2" s="14"/>
    </row>
    <row r="3" spans="1:44" ht="15.75" thickBo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2"/>
      <c r="AF3" s="12"/>
      <c r="AG3" s="12"/>
      <c r="AH3" s="12"/>
      <c r="AI3" s="12"/>
      <c r="AJ3" s="12"/>
      <c r="AK3" s="43"/>
      <c r="AL3" s="29"/>
      <c r="AM3" s="29"/>
      <c r="AN3" s="29"/>
      <c r="AO3" s="29"/>
      <c r="AP3" s="29"/>
      <c r="AQ3" s="29"/>
    </row>
    <row r="4" spans="1:44" ht="15.75" thickBot="1">
      <c r="A4" s="3"/>
      <c r="B4" s="3"/>
      <c r="C4" s="12"/>
      <c r="D4" s="30"/>
      <c r="E4" s="80">
        <v>44805</v>
      </c>
      <c r="F4" s="80" t="s">
        <v>25</v>
      </c>
      <c r="G4" s="80">
        <v>44713</v>
      </c>
      <c r="H4" s="80" t="s">
        <v>25</v>
      </c>
      <c r="I4" s="80">
        <v>44621</v>
      </c>
      <c r="J4" s="80" t="s">
        <v>25</v>
      </c>
      <c r="K4" s="80">
        <v>44531</v>
      </c>
      <c r="L4" s="80" t="s">
        <v>25</v>
      </c>
      <c r="M4" s="80">
        <v>44440</v>
      </c>
      <c r="N4" s="80" t="s">
        <v>25</v>
      </c>
      <c r="O4" s="62">
        <v>44348</v>
      </c>
      <c r="P4" s="62" t="s">
        <v>25</v>
      </c>
      <c r="Q4" s="62">
        <v>44256</v>
      </c>
      <c r="R4" s="62" t="s">
        <v>25</v>
      </c>
      <c r="S4" s="62">
        <v>44166</v>
      </c>
      <c r="T4" s="62" t="s">
        <v>25</v>
      </c>
      <c r="U4" s="62">
        <v>44075</v>
      </c>
      <c r="V4" s="62" t="s">
        <v>25</v>
      </c>
      <c r="W4" s="62">
        <v>43983</v>
      </c>
      <c r="X4" s="62" t="s">
        <v>25</v>
      </c>
      <c r="Y4" s="62">
        <v>43891</v>
      </c>
      <c r="Z4" s="62" t="s">
        <v>25</v>
      </c>
      <c r="AA4" s="62">
        <v>43800</v>
      </c>
      <c r="AB4" s="62" t="s">
        <v>25</v>
      </c>
      <c r="AC4" s="62">
        <v>43709</v>
      </c>
      <c r="AD4" s="62" t="s">
        <v>25</v>
      </c>
      <c r="AE4" s="62">
        <v>43617</v>
      </c>
      <c r="AF4" s="62" t="s">
        <v>25</v>
      </c>
      <c r="AG4" s="62">
        <v>43525</v>
      </c>
      <c r="AH4" s="62" t="s">
        <v>25</v>
      </c>
      <c r="AI4" s="62">
        <v>43435</v>
      </c>
      <c r="AJ4" s="62">
        <v>43344</v>
      </c>
      <c r="AK4" s="62">
        <v>43252</v>
      </c>
      <c r="AL4" s="62">
        <v>43160</v>
      </c>
      <c r="AM4" s="62">
        <v>43070</v>
      </c>
      <c r="AN4" s="62">
        <v>42979</v>
      </c>
      <c r="AO4" s="62">
        <v>42887</v>
      </c>
      <c r="AP4" s="62">
        <v>42795</v>
      </c>
      <c r="AQ4" s="62">
        <v>42705</v>
      </c>
      <c r="AR4" s="62">
        <v>42614</v>
      </c>
    </row>
    <row r="5" spans="1:44">
      <c r="A5" s="7" t="s">
        <v>1</v>
      </c>
      <c r="B5" s="8"/>
      <c r="C5" t="s">
        <v>7</v>
      </c>
      <c r="D5" s="15" t="s">
        <v>8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44"/>
      <c r="AM5" s="9"/>
      <c r="AN5" s="9"/>
      <c r="AO5" s="9"/>
      <c r="AP5" s="9"/>
      <c r="AQ5" s="9"/>
      <c r="AR5" s="9"/>
    </row>
    <row r="6" spans="1:44">
      <c r="A6" s="10" t="s">
        <v>2</v>
      </c>
      <c r="B6" s="11"/>
      <c r="C6" s="24">
        <v>0.625</v>
      </c>
      <c r="D6" s="25">
        <v>5</v>
      </c>
      <c r="E6" s="63">
        <v>0.3125</v>
      </c>
      <c r="F6" s="31">
        <v>7.7205882352941178</v>
      </c>
      <c r="G6" s="63">
        <v>0.23529411764705882</v>
      </c>
      <c r="H6" s="31">
        <v>-19.327731092436974</v>
      </c>
      <c r="I6" s="63">
        <v>0.42857142857142855</v>
      </c>
      <c r="J6" s="31">
        <f>+(I6-K6)*100</f>
        <v>6.0150375939849621</v>
      </c>
      <c r="K6" s="63">
        <v>0.36842105263157893</v>
      </c>
      <c r="L6" s="31">
        <f>+(K6-M6)*100</f>
        <v>10.175438596491226</v>
      </c>
      <c r="M6" s="63">
        <v>0.26666666666666666</v>
      </c>
      <c r="N6" s="31">
        <f>+(M6-O6)*100</f>
        <v>-23.333333333333332</v>
      </c>
      <c r="O6" s="63">
        <v>0.5</v>
      </c>
      <c r="P6" s="31">
        <f>+(O6-Q6)*100</f>
        <v>14.285714285714285</v>
      </c>
      <c r="Q6" s="63">
        <v>0.35714285714285715</v>
      </c>
      <c r="R6" s="31">
        <f>+(Q6-S6)*100</f>
        <v>-7.1428571428571397</v>
      </c>
      <c r="S6" s="63">
        <v>0.42857142857142855</v>
      </c>
      <c r="T6" s="31">
        <f>+(S6-U6)*100</f>
        <v>4.3956043956043906</v>
      </c>
      <c r="U6" s="63">
        <v>0.38461538461538464</v>
      </c>
      <c r="V6" s="31">
        <f>+(U6-W6)*100</f>
        <v>9.0497737556561102</v>
      </c>
      <c r="W6" s="63">
        <v>0.29411764705882354</v>
      </c>
      <c r="X6" s="31">
        <f>+(W6-Y6)*100</f>
        <v>-11.764705882352938</v>
      </c>
      <c r="Y6" s="63">
        <v>0.41176470588235292</v>
      </c>
      <c r="Z6" s="31">
        <f>+(Y6-AA6)*100</f>
        <v>3.081232492997199</v>
      </c>
      <c r="AA6" s="63">
        <v>0.38095238095238093</v>
      </c>
      <c r="AB6" s="31">
        <f>+(AA6-AC6)*100</f>
        <v>1.2531328320802004</v>
      </c>
      <c r="AC6" s="63">
        <v>0.36842105263157893</v>
      </c>
      <c r="AD6" s="31">
        <f>+(AC6-AE6)*100</f>
        <v>8.2706766917293226</v>
      </c>
      <c r="AE6" s="63">
        <v>0.2857142857142857</v>
      </c>
      <c r="AF6" s="31">
        <f>+(AE6-AG6)*100</f>
        <v>-8.9285714285714306</v>
      </c>
      <c r="AG6" s="17">
        <v>0.375</v>
      </c>
      <c r="AH6" s="31">
        <f>+(AG6-AI6)*100</f>
        <v>0.65789473684210731</v>
      </c>
      <c r="AI6" s="17">
        <v>0.36842105263157893</v>
      </c>
      <c r="AJ6" s="45">
        <v>0.42857142857142855</v>
      </c>
      <c r="AK6" s="45">
        <v>0.2857142857142857</v>
      </c>
      <c r="AL6" s="45">
        <v>0.35294117647058826</v>
      </c>
      <c r="AM6" s="17">
        <v>0.33333333333333331</v>
      </c>
      <c r="AN6" s="17">
        <v>0.30434782608695654</v>
      </c>
      <c r="AO6" s="17">
        <v>0.36842105263157893</v>
      </c>
      <c r="AP6" s="17">
        <v>0.33333333333333331</v>
      </c>
      <c r="AQ6" s="17">
        <v>0.33333333333333331</v>
      </c>
      <c r="AR6" s="17">
        <v>0.3888888888888889</v>
      </c>
    </row>
    <row r="7" spans="1:44">
      <c r="A7" s="10" t="s">
        <v>3</v>
      </c>
      <c r="B7" s="11"/>
      <c r="C7" s="24">
        <v>0.125</v>
      </c>
      <c r="D7" s="25">
        <v>1</v>
      </c>
      <c r="E7" s="63">
        <v>6.25E-2</v>
      </c>
      <c r="F7" s="31">
        <v>-11.397058823529413</v>
      </c>
      <c r="G7" s="63">
        <v>0.17647058823529413</v>
      </c>
      <c r="H7" s="31">
        <v>10.504201680672271</v>
      </c>
      <c r="I7" s="63">
        <v>7.1428571428571425E-2</v>
      </c>
      <c r="J7" s="31">
        <f t="shared" ref="J7:J13" si="0">+(I7-K7)*100</f>
        <v>-13.909774436090224</v>
      </c>
      <c r="K7" s="63">
        <v>0.21052631578947367</v>
      </c>
      <c r="L7" s="31">
        <f t="shared" ref="L7:L13" si="1">+(K7-M7)*100</f>
        <v>7.7192982456140342</v>
      </c>
      <c r="M7" s="63">
        <v>0.13333333333333333</v>
      </c>
      <c r="N7" s="31">
        <f t="shared" ref="N7:N13" si="2">+(M7-O7)*100</f>
        <v>13.333333333333334</v>
      </c>
      <c r="O7" s="63">
        <v>0</v>
      </c>
      <c r="P7" s="31">
        <f t="shared" ref="P7:P12" si="3">+(O7-Q7)*100</f>
        <v>-7.1428571428571423</v>
      </c>
      <c r="Q7" s="63">
        <v>7.1428571428571425E-2</v>
      </c>
      <c r="R7" s="31">
        <f t="shared" ref="R7:R12" si="4">+(Q7-S7)*100</f>
        <v>-7.1428571428571423</v>
      </c>
      <c r="S7" s="63">
        <v>0.14285714285714285</v>
      </c>
      <c r="T7" s="31">
        <f t="shared" ref="T7:T12" si="5">+(S7-U7)*100</f>
        <v>-1.0989010989011005</v>
      </c>
      <c r="U7" s="63">
        <v>0.15384615384615385</v>
      </c>
      <c r="V7" s="31">
        <f t="shared" ref="V7:V12" si="6">+(U7-W7)*100</f>
        <v>9.5022624434389158</v>
      </c>
      <c r="W7" s="63">
        <v>5.8823529411764705E-2</v>
      </c>
      <c r="X7" s="31">
        <f t="shared" ref="X7:X12" si="7">+(W7-Y7)*100</f>
        <v>0</v>
      </c>
      <c r="Y7" s="63">
        <v>5.8823529411764705E-2</v>
      </c>
      <c r="Z7" s="31">
        <f t="shared" ref="Z7:Z12" si="8">+(Y7-AA7)*100</f>
        <v>-3.6414565826330527</v>
      </c>
      <c r="AA7" s="63">
        <v>9.5238095238095233E-2</v>
      </c>
      <c r="AB7" s="31">
        <f t="shared" ref="AB7:AD12" si="9">+(AA7-AC7)*100</f>
        <v>-1.0025062656641603</v>
      </c>
      <c r="AC7" s="63">
        <v>0.10526315789473684</v>
      </c>
      <c r="AD7" s="31">
        <f t="shared" si="9"/>
        <v>1.0025062656641603</v>
      </c>
      <c r="AE7" s="63">
        <v>9.5238095238095233E-2</v>
      </c>
      <c r="AF7" s="31">
        <f t="shared" ref="AF7:AF12" si="10">+(AE7-AG7)*100</f>
        <v>3.2738095238095233</v>
      </c>
      <c r="AG7" s="17">
        <v>6.25E-2</v>
      </c>
      <c r="AH7" s="31">
        <f t="shared" ref="AH7:AH12" si="11">+(AG7-AI7)*100</f>
        <v>0.98684210526315819</v>
      </c>
      <c r="AI7" s="17">
        <v>5.2631578947368418E-2</v>
      </c>
      <c r="AJ7" s="45">
        <v>0</v>
      </c>
      <c r="AK7" s="45">
        <v>0.14285714285714285</v>
      </c>
      <c r="AL7" s="45">
        <v>0.11764705882352941</v>
      </c>
      <c r="AM7" s="17">
        <v>5.5555555555555552E-2</v>
      </c>
      <c r="AN7" s="17">
        <v>8.6956521739130432E-2</v>
      </c>
      <c r="AO7" s="17">
        <v>5.2631578947368418E-2</v>
      </c>
      <c r="AP7" s="17">
        <v>4.7619047619047616E-2</v>
      </c>
      <c r="AQ7" s="17">
        <v>4.7619047619047616E-2</v>
      </c>
      <c r="AR7" s="17">
        <v>0</v>
      </c>
    </row>
    <row r="8" spans="1:44">
      <c r="A8" s="10" t="s">
        <v>4</v>
      </c>
      <c r="B8" s="11"/>
      <c r="C8" s="24">
        <v>0.125</v>
      </c>
      <c r="D8" s="25">
        <v>1</v>
      </c>
      <c r="E8" s="63">
        <v>6.25E-2</v>
      </c>
      <c r="F8" s="31">
        <v>0.36764705882352949</v>
      </c>
      <c r="G8" s="63">
        <v>5.8823529411764705E-2</v>
      </c>
      <c r="H8" s="31">
        <v>-1.260504201680672</v>
      </c>
      <c r="I8" s="63">
        <v>7.1428571428571425E-2</v>
      </c>
      <c r="J8" s="31">
        <f t="shared" si="0"/>
        <v>1.8796992481203008</v>
      </c>
      <c r="K8" s="63">
        <v>5.2631578947368418E-2</v>
      </c>
      <c r="L8" s="31">
        <f t="shared" si="1"/>
        <v>-1.4035087719298247</v>
      </c>
      <c r="M8" s="63">
        <v>6.6666666666666666E-2</v>
      </c>
      <c r="N8" s="31">
        <f t="shared" si="2"/>
        <v>-1.6666666666666663</v>
      </c>
      <c r="O8" s="63">
        <v>8.3333333333333329E-2</v>
      </c>
      <c r="P8" s="31">
        <f t="shared" si="3"/>
        <v>1.1904761904761905</v>
      </c>
      <c r="Q8" s="63">
        <v>7.1428571428571425E-2</v>
      </c>
      <c r="R8" s="31">
        <f t="shared" si="4"/>
        <v>0</v>
      </c>
      <c r="S8" s="63">
        <v>7.1428571428571425E-2</v>
      </c>
      <c r="T8" s="31">
        <f t="shared" si="5"/>
        <v>-0.54945054945055027</v>
      </c>
      <c r="U8" s="63">
        <v>7.6923076923076927E-2</v>
      </c>
      <c r="V8" s="31">
        <f t="shared" si="6"/>
        <v>1.8099547511312222</v>
      </c>
      <c r="W8" s="63">
        <v>5.8823529411764705E-2</v>
      </c>
      <c r="X8" s="31">
        <f t="shared" si="7"/>
        <v>0</v>
      </c>
      <c r="Y8" s="63">
        <v>5.8823529411764705E-2</v>
      </c>
      <c r="Z8" s="31">
        <f t="shared" si="8"/>
        <v>1.1204481792717089</v>
      </c>
      <c r="AA8" s="63">
        <v>4.7619047619047616E-2</v>
      </c>
      <c r="AB8" s="31">
        <f t="shared" si="9"/>
        <v>4.7619047619047619</v>
      </c>
      <c r="AC8" s="63">
        <v>0</v>
      </c>
      <c r="AD8" s="31">
        <f t="shared" si="9"/>
        <v>0</v>
      </c>
      <c r="AE8" s="63">
        <v>0</v>
      </c>
      <c r="AF8" s="31">
        <f t="shared" si="10"/>
        <v>0</v>
      </c>
      <c r="AG8" s="17">
        <v>0</v>
      </c>
      <c r="AH8" s="31">
        <f t="shared" si="11"/>
        <v>0</v>
      </c>
      <c r="AI8" s="17">
        <v>0</v>
      </c>
      <c r="AJ8" s="45">
        <v>0</v>
      </c>
      <c r="AK8" s="45">
        <v>0</v>
      </c>
      <c r="AL8" s="45">
        <v>0</v>
      </c>
      <c r="AM8" s="17">
        <v>0</v>
      </c>
      <c r="AN8" s="17">
        <v>4.3478260869565216E-2</v>
      </c>
      <c r="AO8" s="17">
        <v>0</v>
      </c>
      <c r="AP8" s="17">
        <v>0</v>
      </c>
      <c r="AQ8" s="17">
        <v>0</v>
      </c>
      <c r="AR8" s="17">
        <v>0</v>
      </c>
    </row>
    <row r="9" spans="1:44">
      <c r="A9" s="10" t="s">
        <v>5</v>
      </c>
      <c r="B9" s="11"/>
      <c r="C9" s="24">
        <v>0.125</v>
      </c>
      <c r="D9" s="25">
        <v>1</v>
      </c>
      <c r="E9" s="63">
        <v>6.25E-2</v>
      </c>
      <c r="F9" s="31">
        <v>-5.5147058823529411</v>
      </c>
      <c r="G9" s="63">
        <v>0.11764705882352941</v>
      </c>
      <c r="H9" s="31">
        <v>4.6218487394957988</v>
      </c>
      <c r="I9" s="63">
        <v>7.1428571428571425E-2</v>
      </c>
      <c r="J9" s="31">
        <f t="shared" si="0"/>
        <v>7.1428571428571423</v>
      </c>
      <c r="K9" s="63">
        <v>0</v>
      </c>
      <c r="L9" s="31">
        <f t="shared" si="1"/>
        <v>-6.666666666666667</v>
      </c>
      <c r="M9" s="63">
        <v>6.6666666666666666E-2</v>
      </c>
      <c r="N9" s="31">
        <f t="shared" si="2"/>
        <v>6.666666666666667</v>
      </c>
      <c r="O9" s="63">
        <v>0</v>
      </c>
      <c r="P9" s="31">
        <f t="shared" si="3"/>
        <v>-7.1428571428571423</v>
      </c>
      <c r="Q9" s="63">
        <v>7.1428571428571425E-2</v>
      </c>
      <c r="R9" s="31">
        <f t="shared" si="4"/>
        <v>7.1428571428571423</v>
      </c>
      <c r="S9" s="63">
        <v>0</v>
      </c>
      <c r="T9" s="31">
        <f t="shared" si="5"/>
        <v>0</v>
      </c>
      <c r="U9" s="63">
        <v>0</v>
      </c>
      <c r="V9" s="31">
        <f t="shared" si="6"/>
        <v>-29.411764705882355</v>
      </c>
      <c r="W9" s="63">
        <v>0.29411764705882354</v>
      </c>
      <c r="X9" s="31">
        <f t="shared" si="7"/>
        <v>17.647058823529413</v>
      </c>
      <c r="Y9" s="63">
        <v>0.11764705882352941</v>
      </c>
      <c r="Z9" s="31">
        <f t="shared" si="8"/>
        <v>-7.2829131652661054</v>
      </c>
      <c r="AA9" s="63">
        <v>0.19047619047619047</v>
      </c>
      <c r="AB9" s="31">
        <f t="shared" si="9"/>
        <v>-2.0050125313283207</v>
      </c>
      <c r="AC9" s="63">
        <v>0.21052631578947367</v>
      </c>
      <c r="AD9" s="31">
        <f t="shared" si="9"/>
        <v>-2.7568922305764412</v>
      </c>
      <c r="AE9" s="63">
        <v>0.23809523809523808</v>
      </c>
      <c r="AF9" s="31">
        <f t="shared" si="10"/>
        <v>5.0595238095238084</v>
      </c>
      <c r="AG9" s="17">
        <v>0.1875</v>
      </c>
      <c r="AH9" s="31">
        <f t="shared" si="11"/>
        <v>-2.3026315789473673</v>
      </c>
      <c r="AI9" s="17">
        <v>0.21052631578947367</v>
      </c>
      <c r="AJ9" s="45">
        <v>0.14285714285714285</v>
      </c>
      <c r="AK9" s="45">
        <v>0.14285714285714285</v>
      </c>
      <c r="AL9" s="45">
        <v>0.17647058823529413</v>
      </c>
      <c r="AM9" s="17">
        <v>0.27777777777777779</v>
      </c>
      <c r="AN9" s="17">
        <v>0.17391304347826086</v>
      </c>
      <c r="AO9" s="17">
        <v>0.21052631578947367</v>
      </c>
      <c r="AP9" s="17">
        <v>0.19047619047619047</v>
      </c>
      <c r="AQ9" s="17">
        <v>0.23809523809523808</v>
      </c>
      <c r="AR9" s="17">
        <v>0.16666666666666666</v>
      </c>
    </row>
    <row r="10" spans="1:44">
      <c r="A10" s="10" t="s">
        <v>6</v>
      </c>
      <c r="B10" s="11"/>
      <c r="C10" s="24">
        <v>0.625</v>
      </c>
      <c r="D10" s="25">
        <v>5</v>
      </c>
      <c r="E10" s="63">
        <v>0.3125</v>
      </c>
      <c r="F10" s="31">
        <v>1.8382352941176461</v>
      </c>
      <c r="G10" s="63">
        <v>0.29411764705882354</v>
      </c>
      <c r="H10" s="31">
        <v>0.84033613445378408</v>
      </c>
      <c r="I10" s="63">
        <v>0.2857142857142857</v>
      </c>
      <c r="J10" s="31">
        <f t="shared" si="0"/>
        <v>2.2556390977443606</v>
      </c>
      <c r="K10" s="63">
        <v>0.26315789473684209</v>
      </c>
      <c r="L10" s="31">
        <f t="shared" si="1"/>
        <v>-0.35087719298245723</v>
      </c>
      <c r="M10" s="63">
        <v>0.26666666666666666</v>
      </c>
      <c r="N10" s="31">
        <f t="shared" si="2"/>
        <v>1.6666666666666663</v>
      </c>
      <c r="O10" s="63">
        <v>0.25</v>
      </c>
      <c r="P10" s="31">
        <f t="shared" si="3"/>
        <v>-3.5714285714285698</v>
      </c>
      <c r="Q10" s="63">
        <v>0.2857142857142857</v>
      </c>
      <c r="R10" s="31">
        <f t="shared" si="4"/>
        <v>7.1428571428571423</v>
      </c>
      <c r="S10" s="63">
        <v>0.21428571428571427</v>
      </c>
      <c r="T10" s="31">
        <f t="shared" si="5"/>
        <v>-17.032967032967036</v>
      </c>
      <c r="U10" s="63">
        <v>0.38461538461538464</v>
      </c>
      <c r="V10" s="31">
        <f t="shared" si="6"/>
        <v>14.932126696832581</v>
      </c>
      <c r="W10" s="63">
        <v>0.23529411764705882</v>
      </c>
      <c r="X10" s="31">
        <f t="shared" si="7"/>
        <v>0</v>
      </c>
      <c r="Y10" s="63">
        <v>0.23529411764705882</v>
      </c>
      <c r="Z10" s="31">
        <f t="shared" si="8"/>
        <v>4.4817927170868357</v>
      </c>
      <c r="AA10" s="63">
        <v>0.19047619047619047</v>
      </c>
      <c r="AB10" s="31">
        <f t="shared" si="9"/>
        <v>-2.0050125313283207</v>
      </c>
      <c r="AC10" s="63">
        <v>0.21052631578947367</v>
      </c>
      <c r="AD10" s="31">
        <f t="shared" si="9"/>
        <v>-2.7568922305764412</v>
      </c>
      <c r="AE10" s="63">
        <v>0.23809523809523808</v>
      </c>
      <c r="AF10" s="31">
        <f t="shared" si="10"/>
        <v>5.0595238095238084</v>
      </c>
      <c r="AG10" s="17">
        <v>0.1875</v>
      </c>
      <c r="AH10" s="31">
        <f t="shared" si="11"/>
        <v>-7.5657894736842088</v>
      </c>
      <c r="AI10" s="17">
        <v>0.26315789473684209</v>
      </c>
      <c r="AJ10" s="45">
        <v>0.2857142857142857</v>
      </c>
      <c r="AK10" s="45">
        <v>0.23809523809523808</v>
      </c>
      <c r="AL10" s="45">
        <v>0.11764705882352941</v>
      </c>
      <c r="AM10" s="17">
        <v>0.16666666666666666</v>
      </c>
      <c r="AN10" s="17">
        <v>0.13043478260869565</v>
      </c>
      <c r="AO10" s="17">
        <v>0.21052631578947367</v>
      </c>
      <c r="AP10" s="17">
        <v>0.14285714285714285</v>
      </c>
      <c r="AQ10" s="17">
        <v>0.19047619047619047</v>
      </c>
      <c r="AR10" s="17">
        <v>0.22222222222222221</v>
      </c>
    </row>
    <row r="11" spans="1:44">
      <c r="A11" s="10" t="s">
        <v>16</v>
      </c>
      <c r="B11" s="11"/>
      <c r="C11" s="24">
        <v>0</v>
      </c>
      <c r="D11" s="25">
        <v>0</v>
      </c>
      <c r="E11" s="63">
        <v>0</v>
      </c>
      <c r="F11" s="31">
        <v>0</v>
      </c>
      <c r="G11" s="63">
        <v>0</v>
      </c>
      <c r="H11" s="31">
        <v>0</v>
      </c>
      <c r="I11" s="63">
        <v>0</v>
      </c>
      <c r="J11" s="31">
        <f t="shared" si="0"/>
        <v>0</v>
      </c>
      <c r="K11" s="63">
        <v>0</v>
      </c>
      <c r="L11" s="31">
        <f t="shared" si="1"/>
        <v>-6.666666666666667</v>
      </c>
      <c r="M11" s="63">
        <v>6.6666666666666666E-2</v>
      </c>
      <c r="N11" s="31">
        <f t="shared" si="2"/>
        <v>6.666666666666667</v>
      </c>
      <c r="O11" s="63">
        <v>0</v>
      </c>
      <c r="P11" s="31">
        <f t="shared" si="3"/>
        <v>0</v>
      </c>
      <c r="Q11" s="63">
        <v>0</v>
      </c>
      <c r="R11" s="31">
        <f t="shared" si="4"/>
        <v>0</v>
      </c>
      <c r="S11" s="63">
        <v>0</v>
      </c>
      <c r="T11" s="31">
        <f t="shared" si="5"/>
        <v>0</v>
      </c>
      <c r="U11" s="63">
        <v>0</v>
      </c>
      <c r="V11" s="31">
        <f t="shared" si="6"/>
        <v>-5.8823529411764701</v>
      </c>
      <c r="W11" s="63">
        <v>5.8823529411764705E-2</v>
      </c>
      <c r="X11" s="31">
        <f t="shared" si="7"/>
        <v>-5.8823529411764701</v>
      </c>
      <c r="Y11" s="63">
        <v>0.11764705882352941</v>
      </c>
      <c r="Z11" s="31">
        <f t="shared" si="8"/>
        <v>11.76470588235294</v>
      </c>
      <c r="AA11" s="63">
        <v>0</v>
      </c>
      <c r="AB11" s="31">
        <f t="shared" si="9"/>
        <v>-10.526315789473683</v>
      </c>
      <c r="AC11" s="63">
        <v>0.10526315789473684</v>
      </c>
      <c r="AD11" s="31">
        <f t="shared" si="9"/>
        <v>5.7644110275689222</v>
      </c>
      <c r="AE11" s="63">
        <v>4.7619047619047616E-2</v>
      </c>
      <c r="AF11" s="31">
        <f t="shared" si="10"/>
        <v>-1.4880952380952384</v>
      </c>
      <c r="AG11" s="17">
        <v>6.25E-2</v>
      </c>
      <c r="AH11" s="31">
        <f t="shared" si="11"/>
        <v>0.98684210526315819</v>
      </c>
      <c r="AI11" s="17">
        <v>5.2631578947368418E-2</v>
      </c>
      <c r="AJ11" s="45">
        <v>7.1428571428571425E-2</v>
      </c>
      <c r="AK11" s="45">
        <v>9.5238095238095233E-2</v>
      </c>
      <c r="AL11" s="45">
        <v>5.8823529411764705E-2</v>
      </c>
      <c r="AM11" s="17">
        <v>5.5555555555555552E-2</v>
      </c>
      <c r="AN11" s="17">
        <v>0.17391304347826086</v>
      </c>
      <c r="AO11" s="17">
        <v>0.10526315789473684</v>
      </c>
      <c r="AP11" s="17">
        <v>9.5238095238095233E-2</v>
      </c>
      <c r="AQ11" s="17">
        <v>0.14285714285714285</v>
      </c>
      <c r="AR11" s="17">
        <v>0.1111111111111111</v>
      </c>
    </row>
    <row r="12" spans="1:44">
      <c r="A12" s="11" t="s">
        <v>19</v>
      </c>
      <c r="B12" s="11"/>
      <c r="C12" s="24">
        <v>0.375</v>
      </c>
      <c r="D12" s="25">
        <v>3</v>
      </c>
      <c r="E12" s="63">
        <v>0.1875</v>
      </c>
      <c r="F12" s="31">
        <v>6.9852941176470589</v>
      </c>
      <c r="G12" s="63">
        <v>0.11764705882352941</v>
      </c>
      <c r="H12" s="31">
        <v>4.6218487394957988</v>
      </c>
      <c r="I12" s="63">
        <v>7.1428571428571425E-2</v>
      </c>
      <c r="J12" s="31">
        <f t="shared" si="0"/>
        <v>-3.3834586466165413</v>
      </c>
      <c r="K12" s="63">
        <v>0.10526315789473684</v>
      </c>
      <c r="L12" s="31">
        <f t="shared" si="1"/>
        <v>-2.8070175438596494</v>
      </c>
      <c r="M12" s="63">
        <v>0.13333333333333333</v>
      </c>
      <c r="N12" s="31">
        <f t="shared" si="2"/>
        <v>-3.3333333333333326</v>
      </c>
      <c r="O12" s="63">
        <v>0.16666666666666666</v>
      </c>
      <c r="P12" s="31">
        <f t="shared" si="3"/>
        <v>2.3809523809523809</v>
      </c>
      <c r="Q12" s="63">
        <v>0.14285714285714285</v>
      </c>
      <c r="R12" s="31">
        <f t="shared" si="4"/>
        <v>0</v>
      </c>
      <c r="S12" s="63">
        <v>0.14285714285714285</v>
      </c>
      <c r="T12" s="31">
        <f t="shared" si="5"/>
        <v>14.285714285714285</v>
      </c>
      <c r="U12" s="63">
        <v>0</v>
      </c>
      <c r="V12" s="31">
        <f t="shared" si="6"/>
        <v>0</v>
      </c>
      <c r="W12" s="63">
        <v>0</v>
      </c>
      <c r="X12" s="31">
        <f t="shared" si="7"/>
        <v>0</v>
      </c>
      <c r="Y12" s="63">
        <v>0</v>
      </c>
      <c r="Z12" s="31">
        <f t="shared" si="8"/>
        <v>-9.5238095238095237</v>
      </c>
      <c r="AA12" s="63">
        <v>9.5238095238095233E-2</v>
      </c>
      <c r="AB12" s="31">
        <f t="shared" si="9"/>
        <v>9.5238095238095237</v>
      </c>
      <c r="AC12" s="63">
        <v>0</v>
      </c>
      <c r="AD12" s="31">
        <f t="shared" si="9"/>
        <v>-9.5238095238095237</v>
      </c>
      <c r="AE12" s="63">
        <v>9.5238095238095233E-2</v>
      </c>
      <c r="AF12" s="31">
        <f t="shared" si="10"/>
        <v>-2.9761904761904767</v>
      </c>
      <c r="AG12" s="17">
        <v>0.125</v>
      </c>
      <c r="AH12" s="31">
        <f t="shared" si="11"/>
        <v>7.2368421052631584</v>
      </c>
      <c r="AI12" s="17">
        <v>5.2631578947368418E-2</v>
      </c>
      <c r="AJ12" s="45">
        <v>7.1428571428571425E-2</v>
      </c>
      <c r="AK12" s="45">
        <v>9.5238095238095233E-2</v>
      </c>
      <c r="AL12" s="45">
        <v>0.17647058823529413</v>
      </c>
      <c r="AM12" s="17">
        <v>0.1111111111111111</v>
      </c>
      <c r="AN12" s="17">
        <v>8.6956521739130432E-2</v>
      </c>
      <c r="AO12" s="17">
        <v>5.2631578947368418E-2</v>
      </c>
      <c r="AP12" s="17">
        <v>9.5238095238095233E-2</v>
      </c>
      <c r="AQ12" s="17">
        <v>4.7619047619047616E-2</v>
      </c>
      <c r="AR12" s="17">
        <v>0.1111111111111111</v>
      </c>
    </row>
    <row r="13" spans="1:44">
      <c r="A13" s="11" t="s">
        <v>42</v>
      </c>
      <c r="B13" s="11"/>
      <c r="C13" s="24">
        <v>0</v>
      </c>
      <c r="D13" s="25">
        <v>0</v>
      </c>
      <c r="E13" s="25"/>
      <c r="F13" s="25"/>
      <c r="G13" s="63"/>
      <c r="H13" s="31"/>
      <c r="I13" s="63"/>
      <c r="J13" s="31">
        <f t="shared" si="0"/>
        <v>0</v>
      </c>
      <c r="K13" s="63"/>
      <c r="L13" s="31">
        <f t="shared" si="1"/>
        <v>0</v>
      </c>
      <c r="M13" s="63"/>
      <c r="N13" s="31">
        <f t="shared" si="2"/>
        <v>0</v>
      </c>
      <c r="O13" s="25"/>
      <c r="P13" s="31"/>
      <c r="Q13" s="25"/>
      <c r="R13" s="31"/>
      <c r="S13" s="25"/>
      <c r="T13" s="25"/>
      <c r="U13" s="63"/>
      <c r="V13" s="25"/>
      <c r="W13" s="63"/>
      <c r="X13" s="31"/>
      <c r="Y13" s="63"/>
      <c r="Z13" s="31"/>
      <c r="AA13" s="63"/>
      <c r="AB13" s="31"/>
      <c r="AC13" s="63"/>
      <c r="AD13" s="31"/>
      <c r="AE13" s="63"/>
      <c r="AF13" s="31"/>
      <c r="AG13" s="17"/>
      <c r="AH13" s="31"/>
      <c r="AI13" s="17"/>
      <c r="AJ13" s="45"/>
      <c r="AK13" s="45"/>
      <c r="AL13" s="45"/>
      <c r="AM13" s="17"/>
      <c r="AN13" s="17"/>
      <c r="AO13" s="17"/>
      <c r="AP13" s="17"/>
      <c r="AQ13" s="17"/>
      <c r="AR13" s="17"/>
    </row>
    <row r="14" spans="1:44">
      <c r="A14" s="11"/>
      <c r="B14" s="11"/>
      <c r="C14" s="20"/>
      <c r="D14" s="3">
        <v>14</v>
      </c>
      <c r="E14" s="3"/>
      <c r="F14" s="3"/>
      <c r="G14" s="3"/>
      <c r="H14" s="3"/>
      <c r="I14" s="3"/>
      <c r="J14" s="3"/>
      <c r="K14" s="3"/>
      <c r="L14" s="3"/>
      <c r="M14" s="3"/>
      <c r="N14" s="31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L14" s="19"/>
    </row>
    <row r="15" spans="1:44">
      <c r="A15" s="11"/>
      <c r="B15" s="11"/>
      <c r="C15" s="20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L15" s="19"/>
    </row>
    <row r="16" spans="1:4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41"/>
    </row>
    <row r="18" spans="1:3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41"/>
    </row>
    <row r="19" spans="1:3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41"/>
    </row>
    <row r="20" spans="1:3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41"/>
    </row>
    <row r="21" spans="1:3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41"/>
    </row>
    <row r="22" spans="1:37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41"/>
    </row>
    <row r="23" spans="1:37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41"/>
    </row>
    <row r="24" spans="1:37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41"/>
    </row>
    <row r="25" spans="1:37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41"/>
    </row>
    <row r="26" spans="1:37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41"/>
    </row>
    <row r="27" spans="1:3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41"/>
    </row>
    <row r="28" spans="1:37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41"/>
    </row>
    <row r="29" spans="1:37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1"/>
    </row>
    <row r="30" spans="1:37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1"/>
    </row>
    <row r="31" spans="1:37" ht="7.5" customHeight="1">
      <c r="A31" s="3"/>
      <c r="AE31" s="3"/>
      <c r="AF31" s="3"/>
      <c r="AG31" s="3"/>
      <c r="AH31" s="3"/>
      <c r="AI31" s="3"/>
      <c r="AJ31" s="3"/>
      <c r="AK31" s="41"/>
    </row>
    <row r="32" spans="1:37">
      <c r="A32" s="3"/>
      <c r="B32" s="23" t="s">
        <v>21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3"/>
      <c r="AF32" s="3"/>
      <c r="AG32" s="3"/>
      <c r="AH32" s="3"/>
      <c r="AI32" s="3"/>
      <c r="AJ32" s="3"/>
      <c r="AK32" s="41"/>
    </row>
    <row r="33" spans="1:43">
      <c r="A33" s="3"/>
      <c r="B33" s="2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1"/>
    </row>
    <row r="34" spans="1:4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41"/>
    </row>
    <row r="35" spans="1:43">
      <c r="A35" s="2" t="s">
        <v>15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41"/>
    </row>
    <row r="36" spans="1:43" ht="15.75" thickBot="1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41"/>
    </row>
    <row r="37" spans="1:43" ht="15.75" thickBot="1">
      <c r="A37" s="3"/>
      <c r="B37" s="3"/>
      <c r="C37" s="12"/>
      <c r="D37" s="3"/>
      <c r="E37" s="80">
        <v>44805</v>
      </c>
      <c r="F37" s="80" t="s">
        <v>25</v>
      </c>
      <c r="G37" s="80">
        <v>44713</v>
      </c>
      <c r="H37" s="80" t="s">
        <v>25</v>
      </c>
      <c r="I37" s="80">
        <v>44621</v>
      </c>
      <c r="J37" s="80" t="s">
        <v>25</v>
      </c>
      <c r="K37" s="80">
        <v>44531</v>
      </c>
      <c r="L37" s="80" t="s">
        <v>25</v>
      </c>
      <c r="M37" s="62">
        <v>44440</v>
      </c>
      <c r="N37" s="62" t="s">
        <v>25</v>
      </c>
      <c r="O37" s="62">
        <v>44348</v>
      </c>
      <c r="P37" s="62" t="s">
        <v>25</v>
      </c>
      <c r="Q37" s="62">
        <v>44256</v>
      </c>
      <c r="R37" s="62" t="s">
        <v>25</v>
      </c>
      <c r="S37" s="62">
        <v>44166</v>
      </c>
      <c r="T37" s="62" t="s">
        <v>25</v>
      </c>
      <c r="U37" s="62">
        <v>44075</v>
      </c>
      <c r="V37" s="62" t="s">
        <v>25</v>
      </c>
      <c r="W37" s="62">
        <v>43983</v>
      </c>
      <c r="X37" s="62" t="s">
        <v>25</v>
      </c>
      <c r="Y37" s="62">
        <v>43891</v>
      </c>
      <c r="Z37" s="62" t="s">
        <v>25</v>
      </c>
      <c r="AA37" s="62">
        <v>43800</v>
      </c>
      <c r="AB37" s="62" t="s">
        <v>25</v>
      </c>
      <c r="AC37" s="62">
        <v>43709</v>
      </c>
      <c r="AD37" s="62" t="s">
        <v>25</v>
      </c>
      <c r="AE37" s="62">
        <v>43617</v>
      </c>
      <c r="AF37" s="62" t="s">
        <v>25</v>
      </c>
      <c r="AG37" s="62">
        <v>43525</v>
      </c>
      <c r="AH37" s="62" t="s">
        <v>25</v>
      </c>
      <c r="AI37" s="62">
        <v>43435</v>
      </c>
      <c r="AJ37" s="62">
        <v>43252</v>
      </c>
      <c r="AK37" s="62">
        <v>43160</v>
      </c>
      <c r="AL37" s="62">
        <v>43070</v>
      </c>
      <c r="AM37" s="62">
        <v>42979</v>
      </c>
      <c r="AN37" s="62">
        <v>42887</v>
      </c>
      <c r="AO37" s="62">
        <v>42795</v>
      </c>
      <c r="AP37" s="62">
        <v>42705</v>
      </c>
      <c r="AQ37" s="62">
        <v>42614</v>
      </c>
    </row>
    <row r="38" spans="1:43">
      <c r="A38" s="7" t="s">
        <v>1</v>
      </c>
      <c r="B38" s="8"/>
      <c r="C38" s="14" t="s">
        <v>7</v>
      </c>
      <c r="D38" s="15" t="s">
        <v>8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44"/>
      <c r="AL38" s="9"/>
      <c r="AM38" s="9"/>
      <c r="AN38" s="9"/>
      <c r="AO38" s="9"/>
      <c r="AP38" s="9"/>
      <c r="AQ38" s="9"/>
    </row>
    <row r="39" spans="1:43">
      <c r="A39" s="10" t="s">
        <v>2</v>
      </c>
      <c r="B39" s="11"/>
      <c r="C39" s="24">
        <v>0.5</v>
      </c>
      <c r="D39" s="25">
        <v>4</v>
      </c>
      <c r="E39" s="63">
        <v>0.44444444444444442</v>
      </c>
      <c r="F39" s="25">
        <v>33.333333333333329</v>
      </c>
      <c r="G39" s="63">
        <v>0.1111111111111111</v>
      </c>
      <c r="H39" s="25">
        <v>33.333333333333329</v>
      </c>
      <c r="I39" s="63">
        <v>0.33333333333333331</v>
      </c>
      <c r="J39" s="31">
        <v>33.333333333333329</v>
      </c>
      <c r="K39" s="63">
        <v>0</v>
      </c>
      <c r="L39" s="31">
        <v>0</v>
      </c>
      <c r="M39" s="63">
        <f>+B39/$D$47</f>
        <v>0</v>
      </c>
      <c r="N39" s="31">
        <f>+(M39-O39)*100</f>
        <v>0</v>
      </c>
      <c r="O39" s="63">
        <v>0</v>
      </c>
      <c r="P39" s="31">
        <f>+(O39-Q39)*100</f>
        <v>0</v>
      </c>
      <c r="Q39" s="64">
        <v>0</v>
      </c>
      <c r="R39" s="25"/>
      <c r="S39" s="64">
        <v>0</v>
      </c>
      <c r="T39" s="31">
        <f>S39-U39</f>
        <v>-0.6</v>
      </c>
      <c r="U39" s="63">
        <v>0.6</v>
      </c>
      <c r="V39" s="31">
        <v>60</v>
      </c>
      <c r="W39" s="63">
        <v>0</v>
      </c>
      <c r="X39" s="31">
        <f>+(W39-Y39)*100</f>
        <v>0</v>
      </c>
      <c r="Y39" s="59">
        <v>0</v>
      </c>
      <c r="Z39" s="60">
        <f>+(Y39-AA39)*100</f>
        <v>-50</v>
      </c>
      <c r="AA39" s="59">
        <v>0.5</v>
      </c>
      <c r="AB39" s="60">
        <f>+(AA39-AC39)*100</f>
        <v>0</v>
      </c>
      <c r="AC39" s="17">
        <v>0.5</v>
      </c>
      <c r="AD39" s="60">
        <f>+(AC39-AE39)*100</f>
        <v>14.285714285714285</v>
      </c>
      <c r="AE39" s="17">
        <v>0.35714285714285715</v>
      </c>
      <c r="AF39" s="60">
        <f>+(AE39-AG39)*100</f>
        <v>-30.952380952380949</v>
      </c>
      <c r="AG39" s="17">
        <v>0.66666666666666663</v>
      </c>
      <c r="AH39" s="31">
        <f t="shared" ref="AH39:AH45" si="12">+(AF39-AI39)*100</f>
        <v>-3150.7936507936506</v>
      </c>
      <c r="AI39" s="17">
        <v>0.55555555555555558</v>
      </c>
      <c r="AJ39" s="45">
        <v>0.4</v>
      </c>
      <c r="AK39" s="45">
        <v>0.36363636363636365</v>
      </c>
      <c r="AL39" s="17">
        <v>0.3125</v>
      </c>
      <c r="AM39" s="17">
        <v>0.4</v>
      </c>
      <c r="AN39" s="17">
        <v>0.33333333333333331</v>
      </c>
      <c r="AO39" s="17">
        <v>0.36842105263157893</v>
      </c>
      <c r="AP39" s="17">
        <v>0.26315789473684209</v>
      </c>
      <c r="AQ39" s="17">
        <v>0.41176470588235292</v>
      </c>
    </row>
    <row r="40" spans="1:43">
      <c r="A40" s="10" t="s">
        <v>3</v>
      </c>
      <c r="B40" s="11"/>
      <c r="C40" s="24">
        <v>0.25</v>
      </c>
      <c r="D40" s="25">
        <v>2</v>
      </c>
      <c r="E40" s="63">
        <v>0.22222222222222221</v>
      </c>
      <c r="F40" s="25">
        <v>11.111111111111111</v>
      </c>
      <c r="G40" s="63">
        <v>0.1111111111111111</v>
      </c>
      <c r="H40" s="25">
        <v>33.333333333333329</v>
      </c>
      <c r="I40" s="63">
        <v>0.33333333333333331</v>
      </c>
      <c r="J40" s="31">
        <v>33.333333333333329</v>
      </c>
      <c r="K40" s="63">
        <v>0</v>
      </c>
      <c r="L40" s="31">
        <v>0</v>
      </c>
      <c r="M40" s="63">
        <f>+B40/$D$47</f>
        <v>0</v>
      </c>
      <c r="N40" s="31">
        <f t="shared" ref="N40:N45" si="13">+(M40-O40)*100</f>
        <v>0</v>
      </c>
      <c r="O40" s="63">
        <v>0</v>
      </c>
      <c r="P40" s="31">
        <f t="shared" ref="P40:P45" si="14">+(O40-Q40)*100</f>
        <v>0</v>
      </c>
      <c r="Q40" s="64">
        <v>0</v>
      </c>
      <c r="R40" s="25"/>
      <c r="S40" s="64">
        <v>0</v>
      </c>
      <c r="T40" s="31">
        <f t="shared" ref="T40:T45" si="15">S40-U40</f>
        <v>0</v>
      </c>
      <c r="U40" s="63">
        <v>0</v>
      </c>
      <c r="V40" s="31">
        <v>0</v>
      </c>
      <c r="W40" s="63">
        <v>0</v>
      </c>
      <c r="X40" s="31">
        <f t="shared" ref="X40:X45" si="16">+(W40-Y40)*100</f>
        <v>-50</v>
      </c>
      <c r="Y40" s="59">
        <v>0.5</v>
      </c>
      <c r="Z40" s="60">
        <f t="shared" ref="Z40:Z45" si="17">+(Y40-AA40)*100</f>
        <v>40</v>
      </c>
      <c r="AA40" s="59">
        <v>0.1</v>
      </c>
      <c r="AB40" s="60">
        <f t="shared" ref="AB40:AB45" si="18">+(AA40-AC40)*100</f>
        <v>-40</v>
      </c>
      <c r="AC40" s="17">
        <v>0.5</v>
      </c>
      <c r="AD40" s="60">
        <f t="shared" ref="AD40:AD45" si="19">+(AC40-AE40)*100</f>
        <v>35.714285714285715</v>
      </c>
      <c r="AE40" s="17">
        <v>0.14285714285714285</v>
      </c>
      <c r="AF40" s="60">
        <f t="shared" ref="AF40:AF45" si="20">+(AE40-AG40)*100</f>
        <v>-19.047619047619047</v>
      </c>
      <c r="AG40" s="17">
        <v>0.33333333333333331</v>
      </c>
      <c r="AH40" s="31">
        <f t="shared" si="12"/>
        <v>-1926.984126984127</v>
      </c>
      <c r="AI40" s="17">
        <v>0.22222222222222221</v>
      </c>
      <c r="AJ40" s="45">
        <v>0.2</v>
      </c>
      <c r="AK40" s="45">
        <v>0.27272727272727271</v>
      </c>
      <c r="AL40" s="17">
        <v>0.125</v>
      </c>
      <c r="AM40" s="17">
        <v>0.13333333333333333</v>
      </c>
      <c r="AN40" s="17">
        <v>0</v>
      </c>
      <c r="AO40" s="17">
        <v>0.15789473684210525</v>
      </c>
      <c r="AP40" s="17">
        <v>0.10526315789473684</v>
      </c>
      <c r="AQ40" s="17">
        <v>0.11764705882352941</v>
      </c>
    </row>
    <row r="41" spans="1:43">
      <c r="A41" s="10" t="s">
        <v>4</v>
      </c>
      <c r="B41" s="11"/>
      <c r="C41" s="24">
        <v>0.125</v>
      </c>
      <c r="D41" s="25">
        <v>1</v>
      </c>
      <c r="E41" s="63">
        <v>0.1111111111111111</v>
      </c>
      <c r="F41" s="25">
        <v>0</v>
      </c>
      <c r="G41" s="63">
        <v>0.1111111111111111</v>
      </c>
      <c r="H41" s="25">
        <v>-66.666666666666671</v>
      </c>
      <c r="I41" s="63">
        <v>0.33333333333333331</v>
      </c>
      <c r="J41" s="31">
        <v>-66.666666666666671</v>
      </c>
      <c r="K41" s="63">
        <v>1</v>
      </c>
      <c r="L41" s="31">
        <v>1</v>
      </c>
      <c r="M41" s="63">
        <f>+B41/$D$47</f>
        <v>0</v>
      </c>
      <c r="N41" s="31">
        <f t="shared" si="13"/>
        <v>-100</v>
      </c>
      <c r="O41" s="63">
        <v>1</v>
      </c>
      <c r="P41" s="31">
        <f t="shared" si="14"/>
        <v>100</v>
      </c>
      <c r="Q41" s="64">
        <v>0</v>
      </c>
      <c r="R41" s="25"/>
      <c r="S41" s="64">
        <v>0</v>
      </c>
      <c r="T41" s="31">
        <f t="shared" si="15"/>
        <v>0</v>
      </c>
      <c r="U41" s="63">
        <v>0</v>
      </c>
      <c r="V41" s="31">
        <v>0</v>
      </c>
      <c r="W41" s="63">
        <v>0</v>
      </c>
      <c r="X41" s="31">
        <f t="shared" si="16"/>
        <v>-50</v>
      </c>
      <c r="Y41" s="59">
        <v>0.5</v>
      </c>
      <c r="Z41" s="60">
        <f t="shared" si="17"/>
        <v>40</v>
      </c>
      <c r="AA41" s="59">
        <v>0.1</v>
      </c>
      <c r="AB41" s="60">
        <f t="shared" si="18"/>
        <v>10</v>
      </c>
      <c r="AC41" s="17">
        <v>0</v>
      </c>
      <c r="AD41" s="60">
        <f t="shared" si="19"/>
        <v>0</v>
      </c>
      <c r="AE41" s="17">
        <v>0</v>
      </c>
      <c r="AF41" s="60">
        <f t="shared" si="20"/>
        <v>0</v>
      </c>
      <c r="AG41" s="17">
        <v>0</v>
      </c>
      <c r="AH41" s="31">
        <f t="shared" si="12"/>
        <v>0</v>
      </c>
      <c r="AI41" s="17">
        <v>0</v>
      </c>
      <c r="AJ41" s="45">
        <v>0</v>
      </c>
      <c r="AK41" s="45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</row>
    <row r="42" spans="1:43">
      <c r="A42" s="10" t="s">
        <v>5</v>
      </c>
      <c r="B42" s="11"/>
      <c r="C42" s="24">
        <v>0.125</v>
      </c>
      <c r="D42" s="25">
        <v>1</v>
      </c>
      <c r="E42" s="63">
        <v>0.1111111111111111</v>
      </c>
      <c r="F42" s="25">
        <v>-22.222222222222221</v>
      </c>
      <c r="G42" s="63">
        <v>0.33333333333333331</v>
      </c>
      <c r="H42" s="25">
        <v>0</v>
      </c>
      <c r="I42" s="63">
        <v>0</v>
      </c>
      <c r="J42" s="31">
        <v>0</v>
      </c>
      <c r="K42" s="63">
        <v>0</v>
      </c>
      <c r="L42" s="31">
        <v>0</v>
      </c>
      <c r="M42" s="63">
        <f>+B42/$D$47</f>
        <v>0</v>
      </c>
      <c r="N42" s="31">
        <f t="shared" si="13"/>
        <v>0</v>
      </c>
      <c r="O42" s="63">
        <v>0</v>
      </c>
      <c r="P42" s="31">
        <f t="shared" si="14"/>
        <v>0</v>
      </c>
      <c r="Q42" s="64">
        <v>0</v>
      </c>
      <c r="R42" s="25"/>
      <c r="S42" s="64">
        <v>0</v>
      </c>
      <c r="T42" s="31">
        <f t="shared" si="15"/>
        <v>-0.2</v>
      </c>
      <c r="U42" s="63">
        <v>0.2</v>
      </c>
      <c r="V42" s="31">
        <v>20</v>
      </c>
      <c r="W42" s="63">
        <v>0</v>
      </c>
      <c r="X42" s="31">
        <f t="shared" si="16"/>
        <v>0</v>
      </c>
      <c r="Y42" s="59">
        <v>0</v>
      </c>
      <c r="Z42" s="60">
        <f t="shared" si="17"/>
        <v>-20</v>
      </c>
      <c r="AA42" s="59">
        <v>0.2</v>
      </c>
      <c r="AB42" s="60">
        <f t="shared" si="18"/>
        <v>20</v>
      </c>
      <c r="AC42" s="17">
        <v>0</v>
      </c>
      <c r="AD42" s="60">
        <f t="shared" si="19"/>
        <v>-35.714285714285715</v>
      </c>
      <c r="AE42" s="17">
        <v>0.35714285714285715</v>
      </c>
      <c r="AF42" s="60">
        <f t="shared" si="20"/>
        <v>35.714285714285715</v>
      </c>
      <c r="AG42" s="17">
        <v>0</v>
      </c>
      <c r="AH42" s="31">
        <f t="shared" si="12"/>
        <v>3549.2063492063494</v>
      </c>
      <c r="AI42" s="17">
        <v>0.22222222222222221</v>
      </c>
      <c r="AJ42" s="45">
        <v>0.13333333333333333</v>
      </c>
      <c r="AK42" s="45">
        <v>9.0909090909090912E-2</v>
      </c>
      <c r="AL42" s="17">
        <v>0.25</v>
      </c>
      <c r="AM42" s="17">
        <v>0.2</v>
      </c>
      <c r="AN42" s="17">
        <v>0.33333333333333331</v>
      </c>
      <c r="AO42" s="17">
        <v>0.16666666666666666</v>
      </c>
      <c r="AP42" s="17">
        <v>0.21052631578947367</v>
      </c>
      <c r="AQ42" s="17">
        <v>0.23529411764705882</v>
      </c>
    </row>
    <row r="43" spans="1:43">
      <c r="A43" s="10" t="s">
        <v>6</v>
      </c>
      <c r="B43" s="11"/>
      <c r="C43" s="24">
        <v>0.125</v>
      </c>
      <c r="D43" s="25">
        <v>1</v>
      </c>
      <c r="E43" s="63">
        <v>0.1111111111111111</v>
      </c>
      <c r="F43" s="25">
        <v>-11.111111111111111</v>
      </c>
      <c r="G43" s="63">
        <v>0.22222222222222221</v>
      </c>
      <c r="H43" s="25">
        <v>0</v>
      </c>
      <c r="I43" s="63">
        <v>0</v>
      </c>
      <c r="J43" s="31">
        <v>0</v>
      </c>
      <c r="K43" s="63">
        <v>0</v>
      </c>
      <c r="L43" s="31">
        <v>0</v>
      </c>
      <c r="M43" s="63">
        <f>+B43/$D$47</f>
        <v>0</v>
      </c>
      <c r="N43" s="31">
        <f t="shared" si="13"/>
        <v>0</v>
      </c>
      <c r="O43" s="63">
        <v>0</v>
      </c>
      <c r="P43" s="31">
        <f t="shared" si="14"/>
        <v>0</v>
      </c>
      <c r="Q43" s="64">
        <v>0</v>
      </c>
      <c r="R43" s="25"/>
      <c r="S43" s="64">
        <v>0</v>
      </c>
      <c r="T43" s="31">
        <f t="shared" si="15"/>
        <v>-0.2</v>
      </c>
      <c r="U43" s="63">
        <v>0.2</v>
      </c>
      <c r="V43" s="31">
        <v>20</v>
      </c>
      <c r="W43" s="63">
        <v>0</v>
      </c>
      <c r="X43" s="31">
        <f t="shared" si="16"/>
        <v>0</v>
      </c>
      <c r="Y43" s="59">
        <v>0</v>
      </c>
      <c r="Z43" s="60">
        <f t="shared" si="17"/>
        <v>-10</v>
      </c>
      <c r="AA43" s="59">
        <v>0.1</v>
      </c>
      <c r="AB43" s="60">
        <f t="shared" si="18"/>
        <v>10</v>
      </c>
      <c r="AC43" s="17">
        <v>0</v>
      </c>
      <c r="AD43" s="60">
        <f t="shared" si="19"/>
        <v>-7.1428571428571423</v>
      </c>
      <c r="AE43" s="17">
        <v>7.1428571428571425E-2</v>
      </c>
      <c r="AF43" s="60">
        <f t="shared" si="20"/>
        <v>7.1428571428571423</v>
      </c>
      <c r="AG43" s="17">
        <v>0</v>
      </c>
      <c r="AH43" s="31">
        <f t="shared" si="12"/>
        <v>714.28571428571422</v>
      </c>
      <c r="AI43" s="17">
        <v>0</v>
      </c>
      <c r="AJ43" s="45">
        <v>6.6666666666666666E-2</v>
      </c>
      <c r="AK43" s="45">
        <v>9.0909090909090912E-2</v>
      </c>
      <c r="AL43" s="17">
        <v>0.125</v>
      </c>
      <c r="AM43" s="17">
        <v>6.6666666666666666E-2</v>
      </c>
      <c r="AN43" s="17">
        <v>0</v>
      </c>
      <c r="AO43" s="17">
        <v>5.2631578947368418E-2</v>
      </c>
      <c r="AP43" s="17">
        <v>0.10526315789473684</v>
      </c>
      <c r="AQ43" s="17">
        <v>0</v>
      </c>
    </row>
    <row r="44" spans="1:43">
      <c r="A44" s="10" t="s">
        <v>16</v>
      </c>
      <c r="B44" s="11"/>
      <c r="C44" s="24">
        <v>0</v>
      </c>
      <c r="D44" s="25">
        <v>0</v>
      </c>
      <c r="E44" s="63">
        <v>0</v>
      </c>
      <c r="F44" s="25">
        <v>0</v>
      </c>
      <c r="G44" s="63">
        <v>0</v>
      </c>
      <c r="H44" s="25">
        <v>0</v>
      </c>
      <c r="I44" s="63">
        <v>0</v>
      </c>
      <c r="J44" s="31">
        <v>0</v>
      </c>
      <c r="K44" s="63">
        <v>0</v>
      </c>
      <c r="L44" s="31">
        <v>0</v>
      </c>
      <c r="M44" s="63">
        <f>+B44/$D$47</f>
        <v>0</v>
      </c>
      <c r="N44" s="31">
        <f t="shared" si="13"/>
        <v>0</v>
      </c>
      <c r="O44" s="63">
        <v>0</v>
      </c>
      <c r="P44" s="31">
        <f t="shared" si="14"/>
        <v>0</v>
      </c>
      <c r="Q44" s="64">
        <v>0</v>
      </c>
      <c r="R44" s="25"/>
      <c r="S44" s="64">
        <v>0</v>
      </c>
      <c r="T44" s="31">
        <f t="shared" si="15"/>
        <v>0</v>
      </c>
      <c r="U44" s="63">
        <v>0</v>
      </c>
      <c r="V44" s="31">
        <v>0</v>
      </c>
      <c r="W44" s="63">
        <v>0</v>
      </c>
      <c r="X44" s="31">
        <f t="shared" si="16"/>
        <v>0</v>
      </c>
      <c r="Y44" s="59">
        <v>0</v>
      </c>
      <c r="Z44" s="60">
        <f t="shared" si="17"/>
        <v>0</v>
      </c>
      <c r="AA44" s="59">
        <v>0</v>
      </c>
      <c r="AB44" s="60">
        <f t="shared" si="18"/>
        <v>0</v>
      </c>
      <c r="AC44" s="17">
        <v>0</v>
      </c>
      <c r="AD44" s="60">
        <f t="shared" si="19"/>
        <v>0</v>
      </c>
      <c r="AE44" s="17">
        <v>0</v>
      </c>
      <c r="AF44" s="60">
        <f t="shared" si="20"/>
        <v>0</v>
      </c>
      <c r="AG44" s="17">
        <v>0</v>
      </c>
      <c r="AH44" s="31">
        <f t="shared" si="12"/>
        <v>0</v>
      </c>
      <c r="AI44" s="17">
        <v>0</v>
      </c>
      <c r="AJ44" s="45">
        <v>0.13333333333333333</v>
      </c>
      <c r="AK44" s="45">
        <v>9.0909090909090912E-2</v>
      </c>
      <c r="AL44" s="17">
        <v>0.125</v>
      </c>
      <c r="AM44" s="17">
        <v>0.13333333333333333</v>
      </c>
      <c r="AN44" s="17">
        <v>0.16666666666666666</v>
      </c>
      <c r="AO44" s="17">
        <v>0.10526315789473684</v>
      </c>
      <c r="AP44" s="17">
        <v>0.15789473684210525</v>
      </c>
      <c r="AQ44" s="17">
        <v>0.11764705882352941</v>
      </c>
    </row>
    <row r="45" spans="1:43">
      <c r="A45" s="10" t="s">
        <v>19</v>
      </c>
      <c r="B45" s="11"/>
      <c r="C45" s="24">
        <v>0</v>
      </c>
      <c r="D45" s="25">
        <v>0</v>
      </c>
      <c r="E45" s="63">
        <v>0</v>
      </c>
      <c r="F45" s="25">
        <v>-11.111111111111111</v>
      </c>
      <c r="G45" s="63">
        <v>0.1111111111111111</v>
      </c>
      <c r="H45" s="25">
        <v>0</v>
      </c>
      <c r="I45" s="63">
        <v>0</v>
      </c>
      <c r="J45" s="31">
        <v>0</v>
      </c>
      <c r="K45" s="63">
        <v>0</v>
      </c>
      <c r="L45" s="31">
        <v>0</v>
      </c>
      <c r="M45" s="63">
        <f>+B45/$D$47</f>
        <v>0</v>
      </c>
      <c r="N45" s="31">
        <f t="shared" si="13"/>
        <v>0</v>
      </c>
      <c r="O45" s="63">
        <v>0</v>
      </c>
      <c r="P45" s="31">
        <f t="shared" si="14"/>
        <v>0</v>
      </c>
      <c r="Q45" s="64">
        <v>0</v>
      </c>
      <c r="R45" s="25"/>
      <c r="S45" s="64">
        <v>0</v>
      </c>
      <c r="T45" s="31">
        <f t="shared" si="15"/>
        <v>0</v>
      </c>
      <c r="U45" s="63">
        <v>0</v>
      </c>
      <c r="V45" s="31">
        <v>0</v>
      </c>
      <c r="W45" s="63">
        <v>0</v>
      </c>
      <c r="X45" s="31">
        <f t="shared" si="16"/>
        <v>0</v>
      </c>
      <c r="Y45" s="59">
        <v>0</v>
      </c>
      <c r="Z45" s="60">
        <f t="shared" si="17"/>
        <v>0</v>
      </c>
      <c r="AA45" s="59">
        <v>0</v>
      </c>
      <c r="AB45" s="60">
        <f t="shared" si="18"/>
        <v>0</v>
      </c>
      <c r="AC45" s="17">
        <v>0</v>
      </c>
      <c r="AD45" s="60">
        <f t="shared" si="19"/>
        <v>-7.1428571428571423</v>
      </c>
      <c r="AE45" s="17">
        <v>7.1428571428571425E-2</v>
      </c>
      <c r="AF45" s="60">
        <f t="shared" si="20"/>
        <v>7.1428571428571423</v>
      </c>
      <c r="AG45" s="17">
        <v>0</v>
      </c>
      <c r="AH45" s="31">
        <f t="shared" si="12"/>
        <v>714.28571428571422</v>
      </c>
      <c r="AI45" s="17">
        <v>0</v>
      </c>
      <c r="AJ45" s="45">
        <v>6.6666666666666666E-2</v>
      </c>
      <c r="AK45" s="45">
        <v>9.0909090909090912E-2</v>
      </c>
      <c r="AL45" s="17">
        <v>6.25E-2</v>
      </c>
      <c r="AM45" s="17">
        <v>6.6666666666666666E-2</v>
      </c>
      <c r="AN45" s="17">
        <v>0.16666666666666666</v>
      </c>
      <c r="AO45" s="17">
        <v>0.10526315789473684</v>
      </c>
      <c r="AP45" s="17">
        <v>0.15789473684210525</v>
      </c>
      <c r="AQ45" s="17"/>
    </row>
    <row r="46" spans="1:43">
      <c r="A46" s="10" t="s">
        <v>42</v>
      </c>
      <c r="B46" s="11"/>
      <c r="C46" s="24">
        <v>0.375</v>
      </c>
      <c r="D46" s="25">
        <v>3</v>
      </c>
      <c r="E46" s="25"/>
      <c r="F46" s="25"/>
      <c r="G46" s="25"/>
      <c r="H46" s="25"/>
      <c r="I46" s="63"/>
      <c r="J46" s="31"/>
      <c r="K46" s="63"/>
      <c r="L46" s="31">
        <f t="shared" ref="L46" si="21">+(K46-M46)*100</f>
        <v>0</v>
      </c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63"/>
      <c r="X46" s="31"/>
      <c r="Y46" s="59"/>
      <c r="Z46" s="60"/>
      <c r="AA46" s="59"/>
      <c r="AB46" s="60"/>
      <c r="AC46" s="17"/>
      <c r="AD46" s="60"/>
      <c r="AE46" s="17"/>
      <c r="AF46" s="60"/>
      <c r="AG46" s="17"/>
      <c r="AH46" s="31"/>
      <c r="AI46" s="17"/>
      <c r="AJ46" s="45"/>
      <c r="AK46" s="45"/>
      <c r="AL46" s="17"/>
      <c r="AM46" s="17"/>
      <c r="AN46" s="17"/>
      <c r="AO46" s="17"/>
      <c r="AP46" s="17"/>
      <c r="AQ46" s="17"/>
    </row>
    <row r="47" spans="1:43">
      <c r="A47" s="3"/>
      <c r="B47" s="3"/>
      <c r="C47" s="3"/>
      <c r="D47" s="3">
        <v>9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G47" s="18"/>
      <c r="AI47" s="18"/>
      <c r="AJ47" s="18"/>
      <c r="AK47" s="46"/>
    </row>
    <row r="48" spans="1:43">
      <c r="A48" s="3"/>
      <c r="B48" s="3"/>
      <c r="C48" s="3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G48" s="18"/>
      <c r="AI48" s="18"/>
      <c r="AJ48" s="18"/>
      <c r="AK48" s="46"/>
    </row>
    <row r="49" spans="1:37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41"/>
    </row>
    <row r="50" spans="1:3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41"/>
    </row>
    <row r="51" spans="1:3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41"/>
    </row>
    <row r="52" spans="1:3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41"/>
    </row>
    <row r="53" spans="1:3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41"/>
    </row>
    <row r="54" spans="1:37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41"/>
    </row>
    <row r="55" spans="1:37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41"/>
    </row>
    <row r="56" spans="1:37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41"/>
    </row>
    <row r="57" spans="1:3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41"/>
    </row>
    <row r="58" spans="1:37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41"/>
    </row>
    <row r="59" spans="1:3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41"/>
    </row>
    <row r="60" spans="1:37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41"/>
    </row>
    <row r="61" spans="1:3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41"/>
    </row>
    <row r="62" spans="1:37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41"/>
    </row>
    <row r="63" spans="1:37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41"/>
    </row>
    <row r="64" spans="1:37">
      <c r="A64" s="3"/>
      <c r="B64" s="23" t="s">
        <v>21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47"/>
    </row>
    <row r="65" spans="1:37" ht="7.5" customHeight="1">
      <c r="A65" s="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3"/>
      <c r="AF65" s="3"/>
      <c r="AG65" s="3"/>
      <c r="AH65" s="3"/>
      <c r="AI65" s="3"/>
      <c r="AJ65" s="3"/>
      <c r="AK65" s="41"/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G34"/>
  <sheetViews>
    <sheetView showGridLines="0" tabSelected="1" topLeftCell="A16" zoomScale="85" zoomScaleNormal="85" workbookViewId="0">
      <selection activeCell="C41" sqref="C41"/>
    </sheetView>
  </sheetViews>
  <sheetFormatPr baseColWidth="10" defaultRowHeight="14.25"/>
  <cols>
    <col min="1" max="16384" width="11.42578125" style="72"/>
  </cols>
  <sheetData>
    <row r="1" spans="1:7">
      <c r="A1" s="71"/>
      <c r="B1" s="102" t="s">
        <v>48</v>
      </c>
      <c r="C1" s="102"/>
      <c r="D1" s="102"/>
    </row>
    <row r="2" spans="1:7" ht="15" thickBot="1">
      <c r="A2" s="71"/>
      <c r="B2" s="103"/>
      <c r="C2" s="103"/>
      <c r="D2" s="103"/>
    </row>
    <row r="3" spans="1:7" ht="15" thickBot="1">
      <c r="A3" s="73"/>
      <c r="B3" s="74" t="s">
        <v>49</v>
      </c>
      <c r="C3" s="74" t="s">
        <v>50</v>
      </c>
      <c r="D3" s="74" t="s">
        <v>51</v>
      </c>
    </row>
    <row r="4" spans="1:7">
      <c r="A4" s="75">
        <v>42064</v>
      </c>
      <c r="B4" s="72">
        <v>0</v>
      </c>
      <c r="C4" s="72">
        <v>3</v>
      </c>
      <c r="D4" s="72">
        <v>4</v>
      </c>
      <c r="G4" s="72">
        <f>SUM(B4:D4)</f>
        <v>7</v>
      </c>
    </row>
    <row r="5" spans="1:7">
      <c r="A5" s="75">
        <v>42156</v>
      </c>
      <c r="B5" s="72">
        <v>0</v>
      </c>
      <c r="C5" s="72">
        <v>1</v>
      </c>
      <c r="D5" s="72">
        <v>6</v>
      </c>
      <c r="G5" s="72">
        <f t="shared" ref="G5:G30" si="0">SUM(B5:D5)</f>
        <v>7</v>
      </c>
    </row>
    <row r="6" spans="1:7">
      <c r="A6" s="75">
        <v>42248</v>
      </c>
      <c r="B6" s="72">
        <v>0</v>
      </c>
      <c r="C6" s="72">
        <v>4</v>
      </c>
      <c r="D6" s="72">
        <v>3</v>
      </c>
      <c r="G6" s="72">
        <f t="shared" si="0"/>
        <v>7</v>
      </c>
    </row>
    <row r="7" spans="1:7">
      <c r="A7" s="75">
        <v>42339</v>
      </c>
      <c r="B7" s="72">
        <v>2</v>
      </c>
      <c r="C7" s="72">
        <v>3</v>
      </c>
      <c r="D7" s="72">
        <v>2</v>
      </c>
      <c r="G7" s="72">
        <f t="shared" si="0"/>
        <v>7</v>
      </c>
    </row>
    <row r="8" spans="1:7">
      <c r="A8" s="75">
        <v>42430</v>
      </c>
      <c r="B8" s="72">
        <v>0</v>
      </c>
      <c r="C8" s="72">
        <v>5</v>
      </c>
      <c r="D8" s="72">
        <v>2</v>
      </c>
      <c r="G8" s="72">
        <f t="shared" si="0"/>
        <v>7</v>
      </c>
    </row>
    <row r="9" spans="1:7">
      <c r="A9" s="75">
        <v>42522</v>
      </c>
      <c r="B9" s="72">
        <v>0</v>
      </c>
      <c r="C9" s="72">
        <v>4</v>
      </c>
      <c r="D9" s="72">
        <v>3</v>
      </c>
      <c r="G9" s="72">
        <f t="shared" si="0"/>
        <v>7</v>
      </c>
    </row>
    <row r="10" spans="1:7">
      <c r="A10" s="75">
        <v>42614</v>
      </c>
      <c r="B10" s="72">
        <v>0</v>
      </c>
      <c r="C10" s="72">
        <v>4</v>
      </c>
      <c r="D10" s="72">
        <v>3</v>
      </c>
      <c r="G10" s="72">
        <f t="shared" si="0"/>
        <v>7</v>
      </c>
    </row>
    <row r="11" spans="1:7">
      <c r="A11" s="75">
        <v>42705</v>
      </c>
      <c r="B11" s="72">
        <v>0</v>
      </c>
      <c r="C11" s="72">
        <v>6</v>
      </c>
      <c r="D11" s="72">
        <v>1</v>
      </c>
      <c r="G11" s="72">
        <f t="shared" si="0"/>
        <v>7</v>
      </c>
    </row>
    <row r="12" spans="1:7">
      <c r="A12" s="75">
        <v>42795</v>
      </c>
      <c r="B12" s="72">
        <v>0</v>
      </c>
      <c r="C12" s="72">
        <v>3</v>
      </c>
      <c r="D12" s="72">
        <v>4</v>
      </c>
      <c r="G12" s="72">
        <f t="shared" si="0"/>
        <v>7</v>
      </c>
    </row>
    <row r="13" spans="1:7">
      <c r="A13" s="75">
        <v>42887</v>
      </c>
      <c r="B13" s="72">
        <v>0</v>
      </c>
      <c r="C13" s="72">
        <v>3</v>
      </c>
      <c r="D13" s="72">
        <v>4</v>
      </c>
      <c r="G13" s="72">
        <f t="shared" si="0"/>
        <v>7</v>
      </c>
    </row>
    <row r="14" spans="1:7">
      <c r="A14" s="75">
        <v>42979</v>
      </c>
      <c r="B14" s="72">
        <v>0</v>
      </c>
      <c r="C14" s="72">
        <v>3</v>
      </c>
      <c r="D14" s="72">
        <v>4</v>
      </c>
      <c r="G14" s="72">
        <f t="shared" si="0"/>
        <v>7</v>
      </c>
    </row>
    <row r="15" spans="1:7">
      <c r="A15" s="75">
        <v>43070</v>
      </c>
      <c r="B15" s="76">
        <v>0</v>
      </c>
      <c r="C15" s="76">
        <v>5</v>
      </c>
      <c r="D15" s="76">
        <v>2</v>
      </c>
      <c r="G15" s="72">
        <f t="shared" si="0"/>
        <v>7</v>
      </c>
    </row>
    <row r="16" spans="1:7">
      <c r="A16" s="75">
        <v>43160</v>
      </c>
      <c r="B16" s="76">
        <v>0</v>
      </c>
      <c r="C16" s="76">
        <v>5</v>
      </c>
      <c r="D16" s="76">
        <v>2</v>
      </c>
      <c r="G16" s="72">
        <f t="shared" si="0"/>
        <v>7</v>
      </c>
    </row>
    <row r="17" spans="1:7">
      <c r="A17" s="75">
        <v>43252</v>
      </c>
      <c r="B17" s="76">
        <v>0</v>
      </c>
      <c r="C17" s="76">
        <v>5</v>
      </c>
      <c r="D17" s="76">
        <v>2</v>
      </c>
      <c r="G17" s="72">
        <f t="shared" si="0"/>
        <v>7</v>
      </c>
    </row>
    <row r="18" spans="1:7">
      <c r="A18" s="75">
        <v>43344</v>
      </c>
      <c r="B18" s="76">
        <v>0</v>
      </c>
      <c r="C18" s="76">
        <v>6</v>
      </c>
      <c r="D18" s="76">
        <v>1</v>
      </c>
      <c r="G18" s="72">
        <f t="shared" si="0"/>
        <v>7</v>
      </c>
    </row>
    <row r="19" spans="1:7">
      <c r="A19" s="75">
        <v>43435</v>
      </c>
      <c r="B19" s="76">
        <v>0</v>
      </c>
      <c r="C19" s="76">
        <v>7</v>
      </c>
      <c r="D19" s="76">
        <v>0</v>
      </c>
      <c r="G19" s="72">
        <f t="shared" si="0"/>
        <v>7</v>
      </c>
    </row>
    <row r="20" spans="1:7">
      <c r="A20" s="75">
        <v>43525</v>
      </c>
      <c r="B20" s="76">
        <v>0</v>
      </c>
      <c r="C20" s="76">
        <v>4</v>
      </c>
      <c r="D20" s="76">
        <v>3</v>
      </c>
      <c r="G20" s="72">
        <f t="shared" si="0"/>
        <v>7</v>
      </c>
    </row>
    <row r="21" spans="1:7">
      <c r="A21" s="75">
        <v>43617</v>
      </c>
      <c r="B21" s="76">
        <v>0</v>
      </c>
      <c r="C21" s="76">
        <v>3</v>
      </c>
      <c r="D21" s="76">
        <v>5</v>
      </c>
      <c r="G21" s="72">
        <f t="shared" si="0"/>
        <v>8</v>
      </c>
    </row>
    <row r="22" spans="1:7">
      <c r="A22" s="75">
        <v>43709</v>
      </c>
      <c r="B22" s="76">
        <v>0</v>
      </c>
      <c r="C22" s="76">
        <v>7</v>
      </c>
      <c r="D22" s="76">
        <v>1</v>
      </c>
      <c r="G22" s="72">
        <f t="shared" si="0"/>
        <v>8</v>
      </c>
    </row>
    <row r="23" spans="1:7">
      <c r="A23" s="75">
        <v>43800</v>
      </c>
      <c r="B23" s="76">
        <v>0</v>
      </c>
      <c r="C23" s="76">
        <v>6</v>
      </c>
      <c r="D23" s="76">
        <v>2</v>
      </c>
      <c r="G23" s="72">
        <f t="shared" si="0"/>
        <v>8</v>
      </c>
    </row>
    <row r="24" spans="1:7">
      <c r="A24" s="75">
        <v>43891</v>
      </c>
      <c r="B24" s="76">
        <v>2</v>
      </c>
      <c r="C24" s="76">
        <v>5</v>
      </c>
      <c r="D24" s="76">
        <v>1</v>
      </c>
      <c r="G24" s="72">
        <f t="shared" si="0"/>
        <v>8</v>
      </c>
    </row>
    <row r="25" spans="1:7">
      <c r="A25" s="75">
        <v>43983</v>
      </c>
      <c r="B25" s="76">
        <v>0</v>
      </c>
      <c r="C25" s="76">
        <v>3</v>
      </c>
      <c r="D25" s="76">
        <v>5</v>
      </c>
      <c r="G25" s="72">
        <f t="shared" si="0"/>
        <v>8</v>
      </c>
    </row>
    <row r="26" spans="1:7">
      <c r="A26" s="75">
        <v>44075</v>
      </c>
      <c r="B26" s="76">
        <v>0</v>
      </c>
      <c r="C26" s="76">
        <v>2</v>
      </c>
      <c r="D26" s="76">
        <v>6</v>
      </c>
      <c r="G26" s="72">
        <f t="shared" si="0"/>
        <v>8</v>
      </c>
    </row>
    <row r="27" spans="1:7">
      <c r="A27" s="75">
        <v>44166</v>
      </c>
      <c r="B27" s="76">
        <v>0</v>
      </c>
      <c r="C27" s="76">
        <v>2</v>
      </c>
      <c r="D27" s="76">
        <v>6</v>
      </c>
      <c r="G27" s="72">
        <f t="shared" si="0"/>
        <v>8</v>
      </c>
    </row>
    <row r="28" spans="1:7">
      <c r="A28" s="75">
        <v>44256</v>
      </c>
      <c r="B28" s="76">
        <v>0</v>
      </c>
      <c r="C28" s="76">
        <v>4</v>
      </c>
      <c r="D28" s="76">
        <v>4</v>
      </c>
      <c r="G28" s="72">
        <f t="shared" si="0"/>
        <v>8</v>
      </c>
    </row>
    <row r="29" spans="1:7">
      <c r="A29" s="75">
        <v>44348</v>
      </c>
      <c r="B29" s="76">
        <v>1</v>
      </c>
      <c r="C29" s="76">
        <v>3</v>
      </c>
      <c r="D29" s="76">
        <v>4</v>
      </c>
      <c r="G29" s="72">
        <f t="shared" si="0"/>
        <v>8</v>
      </c>
    </row>
    <row r="30" spans="1:7">
      <c r="A30" s="83">
        <v>44440</v>
      </c>
      <c r="B30" s="81">
        <v>0</v>
      </c>
      <c r="C30" s="81">
        <v>5</v>
      </c>
      <c r="D30" s="81">
        <v>3</v>
      </c>
      <c r="G30" s="72">
        <f t="shared" si="0"/>
        <v>8</v>
      </c>
    </row>
    <row r="31" spans="1:7">
      <c r="A31" s="83">
        <v>44531</v>
      </c>
      <c r="B31" s="81">
        <v>0</v>
      </c>
      <c r="C31" s="81">
        <v>6</v>
      </c>
      <c r="D31" s="81">
        <v>2</v>
      </c>
      <c r="E31" s="87"/>
      <c r="F31" s="87"/>
      <c r="G31" s="87">
        <f>SUM(B31:D31)</f>
        <v>8</v>
      </c>
    </row>
    <row r="32" spans="1:7">
      <c r="A32" s="83">
        <v>44621</v>
      </c>
      <c r="B32" s="81">
        <v>0</v>
      </c>
      <c r="C32" s="81">
        <v>4</v>
      </c>
      <c r="D32" s="81">
        <v>4</v>
      </c>
      <c r="E32" s="87"/>
      <c r="F32" s="87"/>
      <c r="G32" s="87">
        <f>SUM(B32:D32)</f>
        <v>8</v>
      </c>
    </row>
    <row r="33" spans="1:7">
      <c r="A33" s="83">
        <v>44713</v>
      </c>
      <c r="B33" s="81">
        <v>2</v>
      </c>
      <c r="C33" s="81">
        <v>4</v>
      </c>
      <c r="D33" s="81">
        <v>2</v>
      </c>
      <c r="G33" s="87">
        <f>SUM(B33:D33)</f>
        <v>8</v>
      </c>
    </row>
    <row r="34" spans="1:7">
      <c r="A34" s="83">
        <v>44805</v>
      </c>
      <c r="B34" s="87">
        <v>0</v>
      </c>
      <c r="C34" s="87">
        <v>7</v>
      </c>
      <c r="D34" s="87">
        <v>1</v>
      </c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Graficos 1 y 2</vt:lpstr>
      <vt:lpstr>Gráfico 3</vt:lpstr>
      <vt:lpstr>Cuadro 1</vt:lpstr>
      <vt:lpstr>Gráfico 4</vt:lpstr>
      <vt:lpstr>Grafico 5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Gómez Molina Andrés Camilo</cp:lastModifiedBy>
  <dcterms:created xsi:type="dcterms:W3CDTF">2014-11-28T17:39:36Z</dcterms:created>
  <dcterms:modified xsi:type="dcterms:W3CDTF">2022-10-28T13:00:44Z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7faaadc-1a6d-4614-bb5b-a314f37e002a_Enabled">
    <vt:lpwstr>true</vt:lpwstr>
  </property>
  <property fmtid="{D5CDD505-2E9C-101B-9397-08002B2CF9AE}" pid="5" name="MSIP_Label_d7faaadc-1a6d-4614-bb5b-a314f37e002a_SetDate">
    <vt:lpwstr>2022-10-28T12:56:15Z</vt:lpwstr>
  </property>
  <property fmtid="{D5CDD505-2E9C-101B-9397-08002B2CF9AE}" pid="6" name="MSIP_Label_d7faaadc-1a6d-4614-bb5b-a314f37e002a_Method">
    <vt:lpwstr>Standard</vt:lpwstr>
  </property>
  <property fmtid="{D5CDD505-2E9C-101B-9397-08002B2CF9AE}" pid="7" name="MSIP_Label_d7faaadc-1a6d-4614-bb5b-a314f37e002a_Name">
    <vt:lpwstr>Documento en construcción</vt:lpwstr>
  </property>
  <property fmtid="{D5CDD505-2E9C-101B-9397-08002B2CF9AE}" pid="8" name="MSIP_Label_d7faaadc-1a6d-4614-bb5b-a314f37e002a_SiteId">
    <vt:lpwstr>2ff255e1-ae00-44bc-9787-fa8f8061bf68</vt:lpwstr>
  </property>
  <property fmtid="{D5CDD505-2E9C-101B-9397-08002B2CF9AE}" pid="9" name="MSIP_Label_d7faaadc-1a6d-4614-bb5b-a314f37e002a_ActionId">
    <vt:lpwstr>cce18fdc-4908-40a0-a086-960f3a37ab89</vt:lpwstr>
  </property>
  <property fmtid="{D5CDD505-2E9C-101B-9397-08002B2CF9AE}" pid="10" name="MSIP_Label_d7faaadc-1a6d-4614-bb5b-a314f37e002a_ContentBits">
    <vt:lpwstr>0</vt:lpwstr>
  </property>
</Properties>
</file>