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ml.chartshapes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imat4\SGMR\DEFI\REF\2019-I\Exceles página\"/>
    </mc:Choice>
  </mc:AlternateContent>
  <bookViews>
    <workbookView xWindow="0" yWindow="0" windowWidth="28800" windowHeight="11835" activeTab="7"/>
  </bookViews>
  <sheets>
    <sheet name="G3.1" sheetId="9" r:id="rId1"/>
    <sheet name="G3.2" sheetId="2" r:id="rId2"/>
    <sheet name="G3.3" sheetId="11" r:id="rId3"/>
    <sheet name="G3.4" sheetId="14" r:id="rId4"/>
    <sheet name="G3.5" sheetId="13" r:id="rId5"/>
    <sheet name="G3.6" sheetId="10" r:id="rId6"/>
    <sheet name="G3.7" sheetId="16" r:id="rId7"/>
    <sheet name="G3.8" sheetId="15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" localSheetId="6" hidden="1">#REF!</definedName>
    <definedName name="_" localSheetId="7" hidden="1">#REF!</definedName>
    <definedName name="_" hidden="1">#REF!</definedName>
    <definedName name="_______h9" localSheetId="0" hidden="1">{"'Inversión Extranjera'!$A$1:$AG$74","'Inversión Extranjera'!$G$7:$AF$61"}</definedName>
    <definedName name="_______h9" localSheetId="1" hidden="1">{"'Inversión Extranjera'!$A$1:$AG$74","'Inversión Extranjera'!$G$7:$AF$61"}</definedName>
    <definedName name="_______h9" localSheetId="2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hidden="1">{"'Inversión Extranjera'!$A$1:$AG$74","'Inversión Extranjera'!$G$7:$AF$61"}</definedName>
    <definedName name="______g1" localSheetId="0" hidden="1">#REF!</definedName>
    <definedName name="______g1" localSheetId="2" hidden="1">#REF!</definedName>
    <definedName name="______g1" localSheetId="3" hidden="1">#REF!</definedName>
    <definedName name="______g1" localSheetId="4" hidden="1">#REF!</definedName>
    <definedName name="______g1" localSheetId="6" hidden="1">#REF!</definedName>
    <definedName name="______g1" localSheetId="7" hidden="1">#REF!</definedName>
    <definedName name="______g1" hidden="1">#REF!</definedName>
    <definedName name="______h9" localSheetId="0" hidden="1">{"'Inversión Extranjera'!$A$1:$AG$74","'Inversión Extranjera'!$G$7:$AF$61"}</definedName>
    <definedName name="______h9" localSheetId="1" hidden="1">{"'Inversión Extranjera'!$A$1:$AG$74","'Inversión Extranjera'!$G$7:$AF$61"}</definedName>
    <definedName name="______h9" localSheetId="2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hidden="1">{"'Inversión Extranjera'!$A$1:$AG$74","'Inversión Extranjera'!$G$7:$AF$61"}</definedName>
    <definedName name="_____g1" localSheetId="0" hidden="1">#REF!</definedName>
    <definedName name="_____g1" localSheetId="2" hidden="1">#REF!</definedName>
    <definedName name="_____g1" localSheetId="3" hidden="1">#REF!</definedName>
    <definedName name="_____g1" localSheetId="4" hidden="1">#REF!</definedName>
    <definedName name="_____g1" localSheetId="6" hidden="1">#REF!</definedName>
    <definedName name="_____g1" localSheetId="7" hidden="1">#REF!</definedName>
    <definedName name="_____g1" hidden="1">#REF!</definedName>
    <definedName name="_____h9" localSheetId="0" hidden="1">{"'Inversión Extranjera'!$A$1:$AG$74","'Inversión Extranjera'!$G$7:$AF$61"}</definedName>
    <definedName name="_____h9" localSheetId="1" hidden="1">{"'Inversión Extranjera'!$A$1:$AG$74","'Inversión Extranjera'!$G$7:$AF$61"}</definedName>
    <definedName name="_____h9" localSheetId="2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hidden="1">{"'Inversión Extranjera'!$A$1:$AG$74","'Inversión Extranjera'!$G$7:$AF$61"}</definedName>
    <definedName name="____g1" localSheetId="0" hidden="1">#REF!</definedName>
    <definedName name="____g1" localSheetId="2" hidden="1">#REF!</definedName>
    <definedName name="____g1" localSheetId="3" hidden="1">#REF!</definedName>
    <definedName name="____g1" localSheetId="4" hidden="1">#REF!</definedName>
    <definedName name="____g1" localSheetId="6" hidden="1">#REF!</definedName>
    <definedName name="____g1" localSheetId="7" hidden="1">#REF!</definedName>
    <definedName name="____g1" hidden="1">#REF!</definedName>
    <definedName name="____h9" localSheetId="0" hidden="1">{"'Inversión Extranjera'!$A$1:$AG$74","'Inversión Extranjera'!$G$7:$AF$61"}</definedName>
    <definedName name="____h9" localSheetId="1" hidden="1">{"'Inversión Extranjera'!$A$1:$AG$74","'Inversión Extranjera'!$G$7:$AF$61"}</definedName>
    <definedName name="____h9" localSheetId="2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hidden="1">{"'Inversión Extranjera'!$A$1:$AG$74","'Inversión Extranjera'!$G$7:$AF$61"}</definedName>
    <definedName name="___g1" localSheetId="0" hidden="1">#REF!</definedName>
    <definedName name="___g1" localSheetId="2" hidden="1">#REF!</definedName>
    <definedName name="___g1" localSheetId="3" hidden="1">#REF!</definedName>
    <definedName name="___g1" localSheetId="4" hidden="1">#REF!</definedName>
    <definedName name="___g1" localSheetId="6" hidden="1">#REF!</definedName>
    <definedName name="___g1" localSheetId="7" hidden="1">#REF!</definedName>
    <definedName name="___g1" hidden="1">#REF!</definedName>
    <definedName name="___h9" localSheetId="0" hidden="1">{"'Inversión Extranjera'!$A$1:$AG$74","'Inversión Extranjera'!$G$7:$AF$61"}</definedName>
    <definedName name="___h9" localSheetId="1" hidden="1">{"'Inversión Extranjera'!$A$1:$AG$74","'Inversión Extranjera'!$G$7:$AF$61"}</definedName>
    <definedName name="___h9" localSheetId="2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0" hidden="1">#REF!</definedName>
    <definedName name="__1__123Graph_AGRßFICO_1B" localSheetId="2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hidden="1">#REF!</definedName>
    <definedName name="__123Graph_A" localSheetId="6" hidden="1">#REF!</definedName>
    <definedName name="__123Graph_A" localSheetId="7" hidden="1">#REF!</definedName>
    <definedName name="__123Graph_A" hidden="1">#REF!</definedName>
    <definedName name="__123Graph_AChart1" hidden="1">'[1]Chart 6'!$C$26:$AB$26</definedName>
    <definedName name="__123Graph_AGraph2" hidden="1">[2]Datos!$N$115:$DA$115</definedName>
    <definedName name="__123Graph_AMONEY" localSheetId="0" hidden="1">'[3]Table 4'!#REF!</definedName>
    <definedName name="__123Graph_AMONEY" localSheetId="2" hidden="1">'[3]Table 4'!#REF!</definedName>
    <definedName name="__123Graph_AMONEY" localSheetId="3" hidden="1">'[3]Table 4'!#REF!</definedName>
    <definedName name="__123Graph_AMONEY" localSheetId="4" hidden="1">'[3]Table 4'!#REF!</definedName>
    <definedName name="__123Graph_AMONEY" localSheetId="6" hidden="1">'[3]Table 4'!#REF!</definedName>
    <definedName name="__123Graph_AMONEY" localSheetId="7" hidden="1">'[3]Table 4'!#REF!</definedName>
    <definedName name="__123Graph_AMONEY" hidden="1">'[3]Table 4'!#REF!</definedName>
    <definedName name="__123Graph_Atcr" hidden="1">[2]Datos!$D$165:$K$165</definedName>
    <definedName name="__123Graph_B" localSheetId="0" hidden="1">[4]GDEr!#REF!</definedName>
    <definedName name="__123Graph_B" localSheetId="2" hidden="1">[4]GDEr!#REF!</definedName>
    <definedName name="__123Graph_B" localSheetId="3" hidden="1">[4]GDEr!#REF!</definedName>
    <definedName name="__123Graph_B" localSheetId="4" hidden="1">[4]GDEr!#REF!</definedName>
    <definedName name="__123Graph_B" localSheetId="6" hidden="1">[4]GDEr!#REF!</definedName>
    <definedName name="__123Graph_B" localSheetId="7" hidden="1">[4]GDEr!#REF!</definedName>
    <definedName name="__123Graph_B" hidden="1">[4]GDEr!#REF!</definedName>
    <definedName name="__123Graph_BCOMPEXP" localSheetId="0" hidden="1">[5]OUT!#REF!</definedName>
    <definedName name="__123Graph_BCOMPEXP" localSheetId="2" hidden="1">[5]OUT!#REF!</definedName>
    <definedName name="__123Graph_BCOMPEXP" localSheetId="3" hidden="1">[5]OUT!#REF!</definedName>
    <definedName name="__123Graph_BCOMPEXP" localSheetId="4" hidden="1">[5]OUT!#REF!</definedName>
    <definedName name="__123Graph_BCOMPEXP" localSheetId="6" hidden="1">[5]OUT!#REF!</definedName>
    <definedName name="__123Graph_BCOMPEXP" localSheetId="7" hidden="1">[5]OUT!#REF!</definedName>
    <definedName name="__123Graph_BCOMPEXP" hidden="1">[5]OUT!#REF!</definedName>
    <definedName name="__123Graph_BGraph2" hidden="1">[2]Datos!$N$112:$DA$112</definedName>
    <definedName name="__123Graph_BINVEST" localSheetId="0" hidden="1">[5]OUT!#REF!</definedName>
    <definedName name="__123Graph_BINVEST" localSheetId="2" hidden="1">[5]OUT!#REF!</definedName>
    <definedName name="__123Graph_BINVEST" localSheetId="3" hidden="1">[5]OUT!#REF!</definedName>
    <definedName name="__123Graph_BINVEST" localSheetId="4" hidden="1">[5]OUT!#REF!</definedName>
    <definedName name="__123Graph_BINVEST" localSheetId="6" hidden="1">[5]OUT!#REF!</definedName>
    <definedName name="__123Graph_BINVEST" localSheetId="7" hidden="1">[5]OUT!#REF!</definedName>
    <definedName name="__123Graph_BINVEST" hidden="1">[5]OUT!#REF!</definedName>
    <definedName name="__123Graph_BKUWAIT6" localSheetId="0" hidden="1">[5]OUT!#REF!</definedName>
    <definedName name="__123Graph_BKUWAIT6" localSheetId="2" hidden="1">[5]OUT!#REF!</definedName>
    <definedName name="__123Graph_BKUWAIT6" localSheetId="3" hidden="1">[5]OUT!#REF!</definedName>
    <definedName name="__123Graph_BKUWAIT6" localSheetId="4" hidden="1">[5]OUT!#REF!</definedName>
    <definedName name="__123Graph_BKUWAIT6" localSheetId="6" hidden="1">[5]OUT!#REF!</definedName>
    <definedName name="__123Graph_BKUWAIT6" localSheetId="7" hidden="1">[5]OUT!#REF!</definedName>
    <definedName name="__123Graph_BKUWAIT6" hidden="1">[5]OUT!#REF!</definedName>
    <definedName name="__123Graph_BMONEY" localSheetId="6" hidden="1">'[3]Table 4'!#REF!</definedName>
    <definedName name="__123Graph_BMONEY" hidden="1">'[3]Table 4'!#REF!</definedName>
    <definedName name="__123Graph_C" localSheetId="0" hidden="1">#REF!</definedName>
    <definedName name="__123Graph_C" localSheetId="2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hidden="1">#REF!</definedName>
    <definedName name="__123Graph_CMONEY" localSheetId="0" hidden="1">'[3]Table 4'!#REF!</definedName>
    <definedName name="__123Graph_CMONEY" localSheetId="2" hidden="1">'[3]Table 4'!#REF!</definedName>
    <definedName name="__123Graph_CMONEY" localSheetId="3" hidden="1">'[3]Table 4'!#REF!</definedName>
    <definedName name="__123Graph_CMONEY" localSheetId="4" hidden="1">'[3]Table 4'!#REF!</definedName>
    <definedName name="__123Graph_CMONEY" localSheetId="6" hidden="1">'[3]Table 4'!#REF!</definedName>
    <definedName name="__123Graph_CMONEY" localSheetId="7" hidden="1">'[3]Table 4'!#REF!</definedName>
    <definedName name="__123Graph_CMONEY" hidden="1">'[3]Table 4'!#REF!</definedName>
    <definedName name="__123Graph_D" hidden="1">[6]Database!$L$163:$L$163</definedName>
    <definedName name="__123Graph_DFISCDEV1" localSheetId="0" hidden="1">[5]OUT!#REF!</definedName>
    <definedName name="__123Graph_DFISCDEV1" localSheetId="2" hidden="1">[5]OUT!#REF!</definedName>
    <definedName name="__123Graph_DFISCDEV1" localSheetId="3" hidden="1">[5]OUT!#REF!</definedName>
    <definedName name="__123Graph_DFISCDEV1" localSheetId="4" hidden="1">[5]OUT!#REF!</definedName>
    <definedName name="__123Graph_DFISCDEV1" localSheetId="6" hidden="1">[5]OUT!#REF!</definedName>
    <definedName name="__123Graph_DFISCDEV1" localSheetId="7" hidden="1">[5]OUT!#REF!</definedName>
    <definedName name="__123Graph_DFISCDEV1" hidden="1">[5]OUT!#REF!</definedName>
    <definedName name="__123Graph_DINVEST" localSheetId="0" hidden="1">[5]OUT!#REF!</definedName>
    <definedName name="__123Graph_DINVEST" localSheetId="2" hidden="1">[5]OUT!#REF!</definedName>
    <definedName name="__123Graph_DINVEST" localSheetId="3" hidden="1">[5]OUT!#REF!</definedName>
    <definedName name="__123Graph_DINVEST" localSheetId="4" hidden="1">[5]OUT!#REF!</definedName>
    <definedName name="__123Graph_DINVEST" localSheetId="6" hidden="1">[5]OUT!#REF!</definedName>
    <definedName name="__123Graph_DINVEST" localSheetId="7" hidden="1">[5]OUT!#REF!</definedName>
    <definedName name="__123Graph_DINVEST" hidden="1">[5]OUT!#REF!</definedName>
    <definedName name="__123Graph_DKUWAIT5" localSheetId="6" hidden="1">[5]OUT!#REF!</definedName>
    <definedName name="__123Graph_DKUWAIT5" hidden="1">[5]OUT!#REF!</definedName>
    <definedName name="__123Graph_DMONEY" localSheetId="6" hidden="1">'[3]Table 4'!#REF!</definedName>
    <definedName name="__123Graph_DMONEY" hidden="1">'[3]Table 4'!#REF!</definedName>
    <definedName name="__123Graph_E" hidden="1">[7]Database!$G$59:$G$63</definedName>
    <definedName name="__123Graph_EFISCDEV1" localSheetId="0" hidden="1">[5]OUT!#REF!</definedName>
    <definedName name="__123Graph_EFISCDEV1" localSheetId="2" hidden="1">[5]OUT!#REF!</definedName>
    <definedName name="__123Graph_EFISCDEV1" localSheetId="3" hidden="1">[5]OUT!#REF!</definedName>
    <definedName name="__123Graph_EFISCDEV1" localSheetId="4" hidden="1">[5]OUT!#REF!</definedName>
    <definedName name="__123Graph_EFISCDEV1" localSheetId="6" hidden="1">[5]OUT!#REF!</definedName>
    <definedName name="__123Graph_EFISCDEV1" localSheetId="7" hidden="1">[5]OUT!#REF!</definedName>
    <definedName name="__123Graph_EFISCDEV1" hidden="1">[5]OUT!#REF!</definedName>
    <definedName name="__123Graph_EINVEST" localSheetId="0" hidden="1">[5]OUT!#REF!</definedName>
    <definedName name="__123Graph_EINVEST" localSheetId="2" hidden="1">[5]OUT!#REF!</definedName>
    <definedName name="__123Graph_EINVEST" localSheetId="3" hidden="1">[5]OUT!#REF!</definedName>
    <definedName name="__123Graph_EINVEST" localSheetId="4" hidden="1">[5]OUT!#REF!</definedName>
    <definedName name="__123Graph_EINVEST" localSheetId="6" hidden="1">[5]OUT!#REF!</definedName>
    <definedName name="__123Graph_EINVEST" localSheetId="7" hidden="1">[5]OUT!#REF!</definedName>
    <definedName name="__123Graph_EINVEST" hidden="1">[5]OUT!#REF!</definedName>
    <definedName name="__123Graph_EKUWAIT5" localSheetId="6" hidden="1">[5]OUT!#REF!</definedName>
    <definedName name="__123Graph_EKUWAIT5" hidden="1">[5]OUT!#REF!</definedName>
    <definedName name="__123Graph_F" hidden="1">[7]Database!$H$59:$H$63</definedName>
    <definedName name="__123Graph_LBL_Atcr" hidden="1">[2]Datos!$D$165:$K$165</definedName>
    <definedName name="__123Graph_X" localSheetId="0" hidden="1">[8]BOP!#REF!</definedName>
    <definedName name="__123Graph_X" localSheetId="2" hidden="1">[8]BOP!#REF!</definedName>
    <definedName name="__123Graph_X" localSheetId="3" hidden="1">[8]BOP!#REF!</definedName>
    <definedName name="__123Graph_X" localSheetId="4" hidden="1">[8]BOP!#REF!</definedName>
    <definedName name="__123Graph_X" localSheetId="6" hidden="1">[8]BOP!#REF!</definedName>
    <definedName name="__123Graph_X" localSheetId="7" hidden="1">[8]BOP!#REF!</definedName>
    <definedName name="__123Graph_X" hidden="1">[8]BOP!#REF!</definedName>
    <definedName name="__123Graph_XChart1" hidden="1">'[1]Chart 6'!$C$5:$AA$5</definedName>
    <definedName name="__123Graph_XGRAPH1" localSheetId="0" hidden="1">[8]BOP!#REF!</definedName>
    <definedName name="__123Graph_XGRAPH1" localSheetId="2" hidden="1">[8]BOP!#REF!</definedName>
    <definedName name="__123Graph_XGRAPH1" localSheetId="3" hidden="1">[8]BOP!#REF!</definedName>
    <definedName name="__123Graph_XGRAPH1" localSheetId="4" hidden="1">[8]BOP!#REF!</definedName>
    <definedName name="__123Graph_XGRAPH1" localSheetId="6" hidden="1">[8]BOP!#REF!</definedName>
    <definedName name="__123Graph_XGRAPH1" localSheetId="7" hidden="1">[8]BOP!#REF!</definedName>
    <definedName name="__123Graph_XGRAPH1" hidden="1">[8]BOP!#REF!</definedName>
    <definedName name="__2__123Graph_XGRßFICO_1B" localSheetId="0" hidden="1">#REF!</definedName>
    <definedName name="__2__123Graph_XGRßFICO_1B" localSheetId="2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hidden="1">#REF!</definedName>
    <definedName name="__g1" localSheetId="6" hidden="1">#REF!</definedName>
    <definedName name="__g1" localSheetId="7" hidden="1">#REF!</definedName>
    <definedName name="__g1" hidden="1">#REF!</definedName>
    <definedName name="__xlfn.RTD" hidden="1">#NAME?</definedName>
    <definedName name="_1______123Graph_XGRßFICO_1B" localSheetId="0" hidden="1">#REF!</definedName>
    <definedName name="_1______123Graph_XGRßFICO_1B" localSheetId="2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hidden="1">#REF!</definedName>
    <definedName name="_1__123Graph_ACHART_2" localSheetId="6" hidden="1">#REF!</definedName>
    <definedName name="_1__123Graph_ACHART_2" localSheetId="7" hidden="1">#REF!</definedName>
    <definedName name="_1__123Graph_ACHART_2" hidden="1">#REF!</definedName>
    <definedName name="_1__123Graph_AGRßFICO_1B" localSheetId="6" hidden="1">#REF!</definedName>
    <definedName name="_1__123Graph_AGRßFICO_1B" localSheetId="7" hidden="1">#REF!</definedName>
    <definedName name="_1__123Graph_AGRßFICO_1B" hidden="1">#REF!</definedName>
    <definedName name="_10__123Graph_ECHART_4" localSheetId="6" hidden="1">#REF!</definedName>
    <definedName name="_10__123Graph_ECHART_4" localSheetId="7" hidden="1">#REF!</definedName>
    <definedName name="_10__123Graph_ECHART_4" hidden="1">#REF!</definedName>
    <definedName name="_10__123Graph_FCHART_4" localSheetId="6" hidden="1">#REF!</definedName>
    <definedName name="_10__123Graph_FCHART_4" localSheetId="7" hidden="1">#REF!</definedName>
    <definedName name="_10__123Graph_FCHART_4" hidden="1">#REF!</definedName>
    <definedName name="_11__123Graph_FCHART_4" localSheetId="6" hidden="1">#REF!</definedName>
    <definedName name="_11__123Graph_FCHART_4" localSheetId="7" hidden="1">#REF!</definedName>
    <definedName name="_11__123Graph_FCHART_4" hidden="1">#REF!</definedName>
    <definedName name="_11__123Graph_XCHART_3" localSheetId="6" hidden="1">#REF!</definedName>
    <definedName name="_11__123Graph_XCHART_3" localSheetId="7" hidden="1">#REF!</definedName>
    <definedName name="_11__123Graph_XCHART_3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hidden="1">#REF!</definedName>
    <definedName name="_12__123Graph_XCHART_3" localSheetId="6" hidden="1">#REF!</definedName>
    <definedName name="_12__123Graph_XCHART_3" localSheetId="7" hidden="1">#REF!</definedName>
    <definedName name="_12__123Graph_XCHART_3" hidden="1">#REF!</definedName>
    <definedName name="_12__123Graph_XCHART_4" localSheetId="6" hidden="1">#REF!</definedName>
    <definedName name="_12__123Graph_XCHART_4" localSheetId="7" hidden="1">#REF!</definedName>
    <definedName name="_12__123Graph_XCHART_4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hidden="1">#REF!</definedName>
    <definedName name="_13__123Graph_XCHART_4" localSheetId="6" hidden="1">#REF!</definedName>
    <definedName name="_13__123Graph_XCHART_4" localSheetId="7" hidden="1">#REF!</definedName>
    <definedName name="_13__123Graph_XCHART_4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hidden="1">#REF!</definedName>
    <definedName name="_2_____123Graph_AGRßFICO_1B" localSheetId="6" hidden="1">#REF!</definedName>
    <definedName name="_2_____123Graph_AGRßFICO_1B" localSheetId="7" hidden="1">#REF!</definedName>
    <definedName name="_2_____123Graph_AGRßFICO_1B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hidden="1">#REF!</definedName>
    <definedName name="_2__123Graph_ACHART_3" localSheetId="6" hidden="1">#REF!</definedName>
    <definedName name="_2__123Graph_ACHART_3" localSheetId="7" hidden="1">#REF!</definedName>
    <definedName name="_2__123Graph_ACHART_3" hidden="1">#REF!</definedName>
    <definedName name="_2__123Graph_AGRßFICO_1B" localSheetId="6" hidden="1">#REF!</definedName>
    <definedName name="_2__123Graph_AGRßFICO_1B" localSheetId="7" hidden="1">#REF!</definedName>
    <definedName name="_2__123Graph_AGRßFICO_1B" hidden="1">#REF!</definedName>
    <definedName name="_2__123Graph_XGRßFICO_1B" localSheetId="6" hidden="1">#REF!</definedName>
    <definedName name="_2__123Graph_XGRßFICO_1B" localSheetId="7" hidden="1">#REF!</definedName>
    <definedName name="_2__123Graph_XGRßFICO_1B" hidden="1">#REF!</definedName>
    <definedName name="_3_____123Graph_XGRßFICO_1B" localSheetId="6" hidden="1">#REF!</definedName>
    <definedName name="_3_____123Graph_XGRßFICO_1B" localSheetId="7" hidden="1">#REF!</definedName>
    <definedName name="_3_____123Graph_XGRßFICO_1B" hidden="1">#REF!</definedName>
    <definedName name="_3__123Graph_ACHART_4" localSheetId="6" hidden="1">#REF!</definedName>
    <definedName name="_3__123Graph_ACHART_4" localSheetId="7" hidden="1">#REF!</definedName>
    <definedName name="_3__123Graph_ACHART_4" hidden="1">#REF!</definedName>
    <definedName name="_3__123Graph_AGRßFICO_1B" localSheetId="6" hidden="1">#REF!</definedName>
    <definedName name="_3__123Graph_AGRßFICO_1B" localSheetId="7" hidden="1">#REF!</definedName>
    <definedName name="_3__123Graph_AGRßFICO_1B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hidden="1">#REF!</definedName>
    <definedName name="_4__123Graph_AGRßFICO_1B" localSheetId="6" hidden="1">#REF!</definedName>
    <definedName name="_4__123Graph_AGRßFICO_1B" localSheetId="7" hidden="1">#REF!</definedName>
    <definedName name="_4__123Graph_AGRßFICO_1B" hidden="1">#REF!</definedName>
    <definedName name="_4__123Graph_BCHART_2" localSheetId="6" hidden="1">#REF!</definedName>
    <definedName name="_4__123Graph_BCHART_2" localSheetId="7" hidden="1">#REF!</definedName>
    <definedName name="_4__123Graph_BCHART_2" hidden="1">#REF!</definedName>
    <definedName name="_4__123Graph_XGRßFICO_1B" localSheetId="6" hidden="1">#REF!</definedName>
    <definedName name="_4__123Graph_XGRßFICO_1B" localSheetId="7" hidden="1">#REF!</definedName>
    <definedName name="_4__123Graph_XGRßFICO_1B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hidden="1">#REF!</definedName>
    <definedName name="_5__123Graph_BCHART_2" localSheetId="6" hidden="1">#REF!</definedName>
    <definedName name="_5__123Graph_BCHART_2" localSheetId="7" hidden="1">#REF!</definedName>
    <definedName name="_5__123Graph_BCHART_2" hidden="1">#REF!</definedName>
    <definedName name="_5__123Graph_BCHART_3" localSheetId="6" hidden="1">#REF!</definedName>
    <definedName name="_5__123Graph_BCHART_3" localSheetId="7" hidden="1">#REF!</definedName>
    <definedName name="_5__123Graph_BCHART_3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hidden="1">#REF!</definedName>
    <definedName name="_6__123Graph_AGRßFICO_1B" localSheetId="6" hidden="1">#REF!</definedName>
    <definedName name="_6__123Graph_AGRßFICO_1B" localSheetId="7" hidden="1">#REF!</definedName>
    <definedName name="_6__123Graph_AGRßFICO_1B" hidden="1">#REF!</definedName>
    <definedName name="_6__123Graph_BCHART_3" localSheetId="6" hidden="1">#REF!</definedName>
    <definedName name="_6__123Graph_BCHART_3" localSheetId="7" hidden="1">#REF!</definedName>
    <definedName name="_6__123Graph_BCHART_3" hidden="1">#REF!</definedName>
    <definedName name="_6__123Graph_BCHART_4" localSheetId="6" hidden="1">#REF!</definedName>
    <definedName name="_6__123Graph_BCHART_4" localSheetId="7" hidden="1">#REF!</definedName>
    <definedName name="_6__123Graph_BCHART_4" hidden="1">#REF!</definedName>
    <definedName name="_6__123Graph_XGRßFICO_1B" localSheetId="6" hidden="1">#REF!</definedName>
    <definedName name="_6__123Graph_XGRßFICO_1B" localSheetId="7" hidden="1">#REF!</definedName>
    <definedName name="_6__123Graph_XGRßFICO_1B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hidden="1">#REF!</definedName>
    <definedName name="_7__123Graph_AGRßFICO_1B" localSheetId="6" hidden="1">#REF!</definedName>
    <definedName name="_7__123Graph_AGRßFICO_1B" localSheetId="7" hidden="1">#REF!</definedName>
    <definedName name="_7__123Graph_AGRßFICO_1B" hidden="1">#REF!</definedName>
    <definedName name="_7__123Graph_BCHART_4" localSheetId="6" hidden="1">#REF!</definedName>
    <definedName name="_7__123Graph_BCHART_4" localSheetId="7" hidden="1">#REF!</definedName>
    <definedName name="_7__123Graph_BCHART_4" hidden="1">#REF!</definedName>
    <definedName name="_7__123Graph_CCHART_2" localSheetId="6" hidden="1">#REF!</definedName>
    <definedName name="_7__123Graph_CCHART_2" localSheetId="7" hidden="1">#REF!</definedName>
    <definedName name="_7__123Graph_CCHART_2" hidden="1">#REF!</definedName>
    <definedName name="_8__123Graph_AGRßFICO_1B" localSheetId="6" hidden="1">#REF!</definedName>
    <definedName name="_8__123Graph_AGRßFICO_1B" localSheetId="7" hidden="1">#REF!</definedName>
    <definedName name="_8__123Graph_AGRßFICO_1B" hidden="1">#REF!</definedName>
    <definedName name="_8__123Graph_CCHART_2" localSheetId="6" hidden="1">#REF!</definedName>
    <definedName name="_8__123Graph_CCHART_2" localSheetId="7" hidden="1">#REF!</definedName>
    <definedName name="_8__123Graph_CCHART_2" hidden="1">#REF!</definedName>
    <definedName name="_8__123Graph_CCHART_3" localSheetId="6" hidden="1">#REF!</definedName>
    <definedName name="_8__123Graph_CCHART_3" localSheetId="7" hidden="1">#REF!</definedName>
    <definedName name="_8__123Graph_CCHART_3" hidden="1">#REF!</definedName>
    <definedName name="_8__123Graph_XGRßFICO_1B" localSheetId="6" hidden="1">#REF!</definedName>
    <definedName name="_8__123Graph_XGRßFICO_1B" localSheetId="7" hidden="1">#REF!</definedName>
    <definedName name="_8__123Graph_XGRßFICO_1B" hidden="1">#REF!</definedName>
    <definedName name="_9__123Graph_AGRßFICO_1B" localSheetId="6" hidden="1">#REF!</definedName>
    <definedName name="_9__123Graph_AGRßFICO_1B" localSheetId="7" hidden="1">#REF!</definedName>
    <definedName name="_9__123Graph_AGRßFICO_1B" hidden="1">#REF!</definedName>
    <definedName name="_9__123Graph_CCHART_3" localSheetId="6" hidden="1">#REF!</definedName>
    <definedName name="_9__123Graph_CCHART_3" localSheetId="7" hidden="1">#REF!</definedName>
    <definedName name="_9__123Graph_CCHART_3" hidden="1">#REF!</definedName>
    <definedName name="_9__123Graph_ECHART_4" localSheetId="6" hidden="1">#REF!</definedName>
    <definedName name="_9__123Graph_ECHART_4" localSheetId="7" hidden="1">#REF!</definedName>
    <definedName name="_9__123Graph_ECHART_4" hidden="1">#REF!</definedName>
    <definedName name="_9__123Graph_XGRßFICO_1B" localSheetId="6" hidden="1">#REF!</definedName>
    <definedName name="_9__123Graph_XGRßFICO_1B" localSheetId="7" hidden="1">#REF!</definedName>
    <definedName name="_9__123Graph_XGRßFICO_1B" hidden="1">#REF!</definedName>
    <definedName name="_Fill" localSheetId="6" hidden="1">#REF!</definedName>
    <definedName name="_Fill" localSheetId="7" hidden="1">#REF!</definedName>
    <definedName name="_Fill" hidden="1">#REF!</definedName>
    <definedName name="_g1" localSheetId="0" hidden="1">#REF!</definedName>
    <definedName name="_g1" localSheetId="2" hidden="1">#REF!</definedName>
    <definedName name="_g1" localSheetId="3" hidden="1">#REF!</definedName>
    <definedName name="_g1" localSheetId="4" hidden="1">#REF!</definedName>
    <definedName name="_g1" localSheetId="6" hidden="1">#REF!</definedName>
    <definedName name="_g1" localSheetId="7" hidden="1">#REF!</definedName>
    <definedName name="_g1" hidden="1">#REF!</definedName>
    <definedName name="_h9" localSheetId="0" hidden="1">{"'Inversión Extranjera'!$A$1:$AG$74","'Inversión Extranjera'!$G$7:$AF$61"}</definedName>
    <definedName name="_h9" localSheetId="1" hidden="1">{"'Inversión Extranjera'!$A$1:$AG$74","'Inversión Extranjera'!$G$7:$AF$61"}</definedName>
    <definedName name="_h9" localSheetId="2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hidden="1">{"'Inversión Extranjera'!$A$1:$AG$74","'Inversión Extranjera'!$G$7:$AF$61"}</definedName>
    <definedName name="_Key1" localSheetId="0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6" hidden="1">#REF!</definedName>
    <definedName name="_Key1" localSheetId="7" hidden="1">#REF!</definedName>
    <definedName name="_Key1" hidden="1">#REF!</definedName>
    <definedName name="_Key2" localSheetId="6" hidden="1">#REF!</definedName>
    <definedName name="_Key2" localSheetId="7" hidden="1">#REF!</definedName>
    <definedName name="_Key2" hidden="1">#REF!</definedName>
    <definedName name="_MatMult_A" hidden="1">[9]Contents!$C$20:$D$28</definedName>
    <definedName name="_MatMult_B" hidden="1">[9]Contents!$C$20:$D$28</definedName>
    <definedName name="_Order1" hidden="1">0</definedName>
    <definedName name="_Order2" hidden="1">255</definedName>
    <definedName name="_Regression_Out" hidden="1">[9]Contents!$A$168</definedName>
    <definedName name="_Regression_X" hidden="1">[9]Contents!$C$157:$D$164</definedName>
    <definedName name="_Regression_Y" hidden="1">[9]Contents!$B$163:$B$170</definedName>
    <definedName name="_Sort" localSheetId="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6" hidden="1">#REF!</definedName>
    <definedName name="_Sort" localSheetId="7" hidden="1">#REF!</definedName>
    <definedName name="_Sort" hidden="1">#REF!</definedName>
    <definedName name="a" localSheetId="6" hidden="1">#REF!</definedName>
    <definedName name="a" localSheetId="7" hidden="1">#REF!</definedName>
    <definedName name="a" hidden="1">#REF!</definedName>
    <definedName name="aa" localSheetId="6" hidden="1">#REF!</definedName>
    <definedName name="aa" localSheetId="7" hidden="1">#REF!</definedName>
    <definedName name="aa" hidden="1">#REF!</definedName>
    <definedName name="aaaaa" localSheetId="0" hidden="1">{"'Inversión Extranjera'!$A$1:$AG$74","'Inversión Extranjera'!$G$7:$AF$61"}</definedName>
    <definedName name="aaaaa" localSheetId="1" hidden="1">{"'Inversión Extranjera'!$A$1:$AG$74","'Inversión Extranjera'!$G$7:$AF$61"}</definedName>
    <definedName name="aaaaa" localSheetId="2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hidden="1">{"'Inversión Extranjera'!$A$1:$AG$74","'Inversión Extranjera'!$G$7:$AF$61"}</definedName>
    <definedName name="aaaaaaaaaaaa" localSheetId="6" hidden="1">'[10]Grafico I.5 C. Neg'!#REF!</definedName>
    <definedName name="aaaaaaaaaaaa" hidden="1">'[10]Grafico I.5 C. Neg'!#REF!</definedName>
    <definedName name="aaaaaaaaaaaaaaaaaaaaaa" localSheetId="0" hidden="1">#REF!</definedName>
    <definedName name="aaaaaaaaaaaaaaaaaaaaaa" localSheetId="2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6" hidden="1">#REF!</definedName>
    <definedName name="aaaaaaaaaaaaaaaaaaaaaa" localSheetId="7" hidden="1">#REF!</definedName>
    <definedName name="aaaaaaaaaaaaaaaaaaaaaa" hidden="1">#REF!</definedName>
    <definedName name="aadd" localSheetId="6" hidden="1">#REF!</definedName>
    <definedName name="aadd" localSheetId="7" hidden="1">#REF!</definedName>
    <definedName name="aadd" hidden="1">#REF!</definedName>
    <definedName name="ar_7" localSheetId="0" hidden="1">{"'Inversión Extranjera'!$A$1:$AG$74","'Inversión Extranjera'!$G$7:$AF$61"}</definedName>
    <definedName name="ar_7" localSheetId="1" hidden="1">{"'Inversión Extranjera'!$A$1:$AG$74","'Inversión Extranjera'!$G$7:$AF$61"}</definedName>
    <definedName name="ar_7" localSheetId="2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2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0" hidden="1">#REF!</definedName>
    <definedName name="asca" localSheetId="2" hidden="1">#REF!</definedName>
    <definedName name="asca" localSheetId="3" hidden="1">#REF!</definedName>
    <definedName name="asca" localSheetId="4" hidden="1">#REF!</definedName>
    <definedName name="asca" localSheetId="6" hidden="1">#REF!</definedName>
    <definedName name="asca" localSheetId="7" hidden="1">#REF!</definedName>
    <definedName name="asca" hidden="1">#REF!</definedName>
    <definedName name="ascfa" localSheetId="6" hidden="1">#REF!</definedName>
    <definedName name="ascfa" localSheetId="7" hidden="1">#REF!</definedName>
    <definedName name="ascfa" hidden="1">#REF!</definedName>
    <definedName name="asd" localSheetId="6" hidden="1">#REF!</definedName>
    <definedName name="asd" localSheetId="7" hidden="1">#REF!</definedName>
    <definedName name="asd" hidden="1">#REF!</definedName>
    <definedName name="asda" localSheetId="6" hidden="1">#REF!</definedName>
    <definedName name="asda" localSheetId="7" hidden="1">#REF!</definedName>
    <definedName name="asda" hidden="1">#REF!</definedName>
    <definedName name="asdad" localSheetId="6" hidden="1">#REF!</definedName>
    <definedName name="asdad" localSheetId="7" hidden="1">#REF!</definedName>
    <definedName name="asdad" hidden="1">#REF!</definedName>
    <definedName name="asdfasf" localSheetId="0">#REF!</definedName>
    <definedName name="asdfasf" localSheetId="6">#REF!</definedName>
    <definedName name="asdfasf" localSheetId="7">#REF!</definedName>
    <definedName name="asdfasf">#REF!</definedName>
    <definedName name="asl" localSheetId="6" hidden="1">#REF!</definedName>
    <definedName name="asl" localSheetId="7" hidden="1">#REF!</definedName>
    <definedName name="asl" hidden="1">#REF!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2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 localSheetId="6" hidden="1">'[11]Grafico I.5 C. Neg'!#REF!</definedName>
    <definedName name="b" hidden="1">'[11]Grafico I.5 C. Neg'!#REF!</definedName>
    <definedName name="bb" localSheetId="0" hidden="1">#REF!</definedName>
    <definedName name="bb" localSheetId="2" hidden="1">#REF!</definedName>
    <definedName name="bb" localSheetId="3" hidden="1">#REF!</definedName>
    <definedName name="bb" localSheetId="4" hidden="1">#REF!</definedName>
    <definedName name="bb" localSheetId="6" hidden="1">#REF!</definedName>
    <definedName name="bb" localSheetId="7" hidden="1">#REF!</definedName>
    <definedName name="bb" hidden="1">#REF!</definedName>
    <definedName name="bgfdg" localSheetId="0" hidden="1">{"'Hoja1'!$A$2:$O$33"}</definedName>
    <definedName name="bgfdg" localSheetId="1" hidden="1">{"'Hoja1'!$A$2:$O$33"}</definedName>
    <definedName name="bgfdg" localSheetId="2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6" hidden="1">{"'Hoja1'!$A$2:$O$33"}</definedName>
    <definedName name="bgfdg" localSheetId="7" hidden="1">{"'Hoja1'!$A$2:$O$33"}</definedName>
    <definedName name="bgfdg" hidden="1">{"'Hoja1'!$A$2:$O$33"}</definedName>
    <definedName name="bghjsiofhdfjj67776" localSheetId="6" hidden="1">#REF!</definedName>
    <definedName name="bghjsiofhdfjj67776" localSheetId="7" hidden="1">#REF!</definedName>
    <definedName name="bghjsiofhdfjj67776" hidden="1">#REF!</definedName>
    <definedName name="BLPH1" localSheetId="6" hidden="1">#REF!</definedName>
    <definedName name="BLPH1" localSheetId="7" hidden="1">#REF!</definedName>
    <definedName name="BLPH1" hidden="1">#REF!</definedName>
    <definedName name="BLPH10" hidden="1">'[12]Base Comm'!$E$31</definedName>
    <definedName name="BLPH11" localSheetId="0" hidden="1">#REF!</definedName>
    <definedName name="BLPH11" localSheetId="2" hidden="1">#REF!</definedName>
    <definedName name="BLPH11" localSheetId="3" hidden="1">#REF!</definedName>
    <definedName name="BLPH11" localSheetId="4" hidden="1">#REF!</definedName>
    <definedName name="BLPH11" localSheetId="6" hidden="1">#REF!</definedName>
    <definedName name="BLPH11" localSheetId="7" hidden="1">#REF!</definedName>
    <definedName name="BLPH11" hidden="1">#REF!</definedName>
    <definedName name="BLPH12" localSheetId="6" hidden="1">#REF!</definedName>
    <definedName name="BLPH12" localSheetId="7" hidden="1">#REF!</definedName>
    <definedName name="BLPH12" hidden="1">#REF!</definedName>
    <definedName name="BLPH13" localSheetId="6" hidden="1">#REF!</definedName>
    <definedName name="BLPH13" localSheetId="7" hidden="1">#REF!</definedName>
    <definedName name="BLPH13" hidden="1">#REF!</definedName>
    <definedName name="BLPH14" localSheetId="6" hidden="1">#REF!</definedName>
    <definedName name="BLPH14" localSheetId="7" hidden="1">#REF!</definedName>
    <definedName name="BLPH14" hidden="1">#REF!</definedName>
    <definedName name="BLPH15" localSheetId="6" hidden="1">#REF!</definedName>
    <definedName name="BLPH15" localSheetId="7" hidden="1">#REF!</definedName>
    <definedName name="BLPH15" hidden="1">#REF!</definedName>
    <definedName name="BLPH16" localSheetId="6" hidden="1">#REF!</definedName>
    <definedName name="BLPH16" localSheetId="7" hidden="1">#REF!</definedName>
    <definedName name="BLPH16" hidden="1">#REF!</definedName>
    <definedName name="BLPH17" localSheetId="6" hidden="1">#REF!</definedName>
    <definedName name="BLPH17" localSheetId="7" hidden="1">#REF!</definedName>
    <definedName name="BLPH17" hidden="1">#REF!</definedName>
    <definedName name="BLPH18" localSheetId="6" hidden="1">#REF!</definedName>
    <definedName name="BLPH18" localSheetId="7" hidden="1">#REF!</definedName>
    <definedName name="BLPH18" hidden="1">#REF!</definedName>
    <definedName name="BLPH19" localSheetId="6" hidden="1">#REF!</definedName>
    <definedName name="BLPH19" localSheetId="7" hidden="1">#REF!</definedName>
    <definedName name="BLPH19" hidden="1">#REF!</definedName>
    <definedName name="BLPH2" localSheetId="6" hidden="1">#REF!</definedName>
    <definedName name="BLPH2" localSheetId="7" hidden="1">#REF!</definedName>
    <definedName name="BLPH2" hidden="1">#REF!</definedName>
    <definedName name="BLPH20" localSheetId="6" hidden="1">#REF!</definedName>
    <definedName name="BLPH20" localSheetId="7" hidden="1">#REF!</definedName>
    <definedName name="BLPH20" hidden="1">#REF!</definedName>
    <definedName name="BLPH21" localSheetId="6" hidden="1">#REF!</definedName>
    <definedName name="BLPH21" localSheetId="7" hidden="1">#REF!</definedName>
    <definedName name="BLPH21" hidden="1">#REF!</definedName>
    <definedName name="BLPH22" localSheetId="6" hidden="1">#REF!</definedName>
    <definedName name="BLPH22" localSheetId="7" hidden="1">#REF!</definedName>
    <definedName name="BLPH22" hidden="1">#REF!</definedName>
    <definedName name="BLPH23" localSheetId="6" hidden="1">#REF!</definedName>
    <definedName name="BLPH23" localSheetId="7" hidden="1">#REF!</definedName>
    <definedName name="BLPH23" hidden="1">#REF!</definedName>
    <definedName name="BLPH24" localSheetId="6" hidden="1">#REF!</definedName>
    <definedName name="BLPH24" localSheetId="7" hidden="1">#REF!</definedName>
    <definedName name="BLPH24" hidden="1">#REF!</definedName>
    <definedName name="BLPH25" localSheetId="6" hidden="1">'[13]Grafico I.5 C. Neg'!#REF!</definedName>
    <definedName name="BLPH25" hidden="1">'[13]Grafico I.5 C. Neg'!#REF!</definedName>
    <definedName name="BLPH26" localSheetId="6" hidden="1">'[13]Grafico I.5 C. Neg'!#REF!</definedName>
    <definedName name="BLPH26" hidden="1">'[13]Grafico I.5 C. Neg'!#REF!</definedName>
    <definedName name="BLPH27" localSheetId="0" hidden="1">#REF!</definedName>
    <definedName name="BLPH27" localSheetId="2" hidden="1">#REF!</definedName>
    <definedName name="BLPH27" localSheetId="3" hidden="1">#REF!</definedName>
    <definedName name="BLPH27" localSheetId="4" hidden="1">#REF!</definedName>
    <definedName name="BLPH27" localSheetId="6" hidden="1">#REF!</definedName>
    <definedName name="BLPH27" localSheetId="7" hidden="1">#REF!</definedName>
    <definedName name="BLPH27" hidden="1">#REF!</definedName>
    <definedName name="BLPH28" localSheetId="6" hidden="1">#REF!</definedName>
    <definedName name="BLPH28" localSheetId="7" hidden="1">#REF!</definedName>
    <definedName name="BLPH28" hidden="1">#REF!</definedName>
    <definedName name="BLPH29" localSheetId="6" hidden="1">#REF!</definedName>
    <definedName name="BLPH29" localSheetId="7" hidden="1">#REF!</definedName>
    <definedName name="BLPH29" hidden="1">#REF!</definedName>
    <definedName name="BLPH3" localSheetId="6" hidden="1">#REF!</definedName>
    <definedName name="BLPH3" localSheetId="7" hidden="1">#REF!</definedName>
    <definedName name="BLPH3" hidden="1">#REF!</definedName>
    <definedName name="BLPH32" localSheetId="6" hidden="1">'[13]Grafico I.5 C. Neg'!#REF!</definedName>
    <definedName name="BLPH32" hidden="1">'[13]Grafico I.5 C. Neg'!#REF!</definedName>
    <definedName name="BLPH33" localSheetId="6" hidden="1">'[13]Grafico I.5 C. Neg'!#REF!</definedName>
    <definedName name="BLPH33" hidden="1">'[13]Grafico I.5 C. Neg'!#REF!</definedName>
    <definedName name="BLPH34" localSheetId="6" hidden="1">'[13]Grafico I.5 C. Neg'!#REF!</definedName>
    <definedName name="BLPH34" hidden="1">'[13]Grafico I.5 C. Neg'!#REF!</definedName>
    <definedName name="BLPH35" localSheetId="0" hidden="1">#REF!</definedName>
    <definedName name="BLPH35" localSheetId="2" hidden="1">#REF!</definedName>
    <definedName name="BLPH35" localSheetId="3" hidden="1">#REF!</definedName>
    <definedName name="BLPH35" localSheetId="4" hidden="1">#REF!</definedName>
    <definedName name="BLPH35" localSheetId="6" hidden="1">#REF!</definedName>
    <definedName name="BLPH35" localSheetId="7" hidden="1">#REF!</definedName>
    <definedName name="BLPH35" hidden="1">#REF!</definedName>
    <definedName name="BLPH36" localSheetId="6" hidden="1">#REF!</definedName>
    <definedName name="BLPH36" localSheetId="7" hidden="1">#REF!</definedName>
    <definedName name="BLPH36" hidden="1">#REF!</definedName>
    <definedName name="BLPH37" localSheetId="6" hidden="1">'[13]Grafico I.5 C. Neg'!#REF!</definedName>
    <definedName name="BLPH37" hidden="1">'[13]Grafico I.5 C. Neg'!#REF!</definedName>
    <definedName name="BLPH38" localSheetId="6" hidden="1">'[13]Grafico I.5 C. Neg'!#REF!</definedName>
    <definedName name="BLPH38" hidden="1">'[13]Grafico I.5 C. Neg'!#REF!</definedName>
    <definedName name="BLPH39" localSheetId="6" hidden="1">'[13]Grafico I.5 C. Neg'!#REF!</definedName>
    <definedName name="BLPH39" hidden="1">'[13]Grafico I.5 C. Neg'!#REF!</definedName>
    <definedName name="BLPH4" localSheetId="0" hidden="1">#REF!</definedName>
    <definedName name="BLPH4" localSheetId="2" hidden="1">#REF!</definedName>
    <definedName name="BLPH4" localSheetId="3" hidden="1">#REF!</definedName>
    <definedName name="BLPH4" localSheetId="4" hidden="1">#REF!</definedName>
    <definedName name="BLPH4" localSheetId="6" hidden="1">#REF!</definedName>
    <definedName name="BLPH4" localSheetId="7" hidden="1">#REF!</definedName>
    <definedName name="BLPH4" hidden="1">#REF!</definedName>
    <definedName name="BLPH40" localSheetId="0" hidden="1">'[13]Grafico I.5 C. Neg'!#REF!</definedName>
    <definedName name="BLPH40" localSheetId="2" hidden="1">'[13]Grafico I.5 C. Neg'!#REF!</definedName>
    <definedName name="BLPH40" localSheetId="3" hidden="1">'[13]Grafico I.5 C. Neg'!#REF!</definedName>
    <definedName name="BLPH40" localSheetId="4" hidden="1">'[13]Grafico I.5 C. Neg'!#REF!</definedName>
    <definedName name="BLPH40" localSheetId="6" hidden="1">'[13]Grafico I.5 C. Neg'!#REF!</definedName>
    <definedName name="BLPH40" localSheetId="7" hidden="1">'[13]Grafico I.5 C. Neg'!#REF!</definedName>
    <definedName name="BLPH40" hidden="1">'[13]Grafico I.5 C. Neg'!#REF!</definedName>
    <definedName name="BLPH41" localSheetId="6" hidden="1">'[13]Grafico I.5 C. Neg'!#REF!</definedName>
    <definedName name="BLPH41" hidden="1">'[13]Grafico I.5 C. Neg'!#REF!</definedName>
    <definedName name="BLPH42" localSheetId="6" hidden="1">'[13]Grafico I.5 C. Neg'!#REF!</definedName>
    <definedName name="BLPH42" hidden="1">'[13]Grafico I.5 C. Neg'!#REF!</definedName>
    <definedName name="BLPH43" localSheetId="6" hidden="1">'[13]Grafico I.5 C. Neg'!#REF!</definedName>
    <definedName name="BLPH43" hidden="1">'[13]Grafico I.5 C. Neg'!#REF!</definedName>
    <definedName name="BLPH44" localSheetId="6" hidden="1">'[13]Grafico I.5 C. Neg'!#REF!</definedName>
    <definedName name="BLPH44" hidden="1">'[13]Grafico I.5 C. Neg'!#REF!</definedName>
    <definedName name="BLPH45" localSheetId="6" hidden="1">'[13]Grafico I.5 C. Neg'!#REF!</definedName>
    <definedName name="BLPH45" hidden="1">'[13]Grafico I.5 C. Neg'!#REF!</definedName>
    <definedName name="BLPH46" localSheetId="6" hidden="1">'[13]Grafico I.5 C. Neg'!#REF!</definedName>
    <definedName name="BLPH46" hidden="1">'[13]Grafico I.5 C. Neg'!#REF!</definedName>
    <definedName name="BLPH47" localSheetId="6" hidden="1">'[13]Grafico I.5 C. Neg'!#REF!</definedName>
    <definedName name="BLPH47" hidden="1">'[13]Grafico I.5 C. Neg'!#REF!</definedName>
    <definedName name="BLPH48" localSheetId="6" hidden="1">'[13]Grafico I.5 C. Neg'!#REF!</definedName>
    <definedName name="BLPH48" hidden="1">'[13]Grafico I.5 C. Neg'!#REF!</definedName>
    <definedName name="BLPH49" localSheetId="6" hidden="1">'[13]Grafico I.5 C. Neg'!#REF!</definedName>
    <definedName name="BLPH49" hidden="1">'[13]Grafico I.5 C. Neg'!#REF!</definedName>
    <definedName name="BLPH5" localSheetId="0" hidden="1">#REF!</definedName>
    <definedName name="BLPH5" localSheetId="2" hidden="1">#REF!</definedName>
    <definedName name="BLPH5" localSheetId="3" hidden="1">#REF!</definedName>
    <definedName name="BLPH5" localSheetId="4" hidden="1">#REF!</definedName>
    <definedName name="BLPH5" localSheetId="6" hidden="1">#REF!</definedName>
    <definedName name="BLPH5" localSheetId="7" hidden="1">#REF!</definedName>
    <definedName name="BLPH5" hidden="1">#REF!</definedName>
    <definedName name="BLPH50" localSheetId="0" hidden="1">'[13]Grafico I.5 C. Neg'!#REF!</definedName>
    <definedName name="BLPH50" localSheetId="2" hidden="1">'[13]Grafico I.5 C. Neg'!#REF!</definedName>
    <definedName name="BLPH50" localSheetId="3" hidden="1">'[13]Grafico I.5 C. Neg'!#REF!</definedName>
    <definedName name="BLPH50" localSheetId="4" hidden="1">'[13]Grafico I.5 C. Neg'!#REF!</definedName>
    <definedName name="BLPH50" localSheetId="6" hidden="1">'[13]Grafico I.5 C. Neg'!#REF!</definedName>
    <definedName name="BLPH50" localSheetId="7" hidden="1">'[13]Grafico I.5 C. Neg'!#REF!</definedName>
    <definedName name="BLPH50" hidden="1">'[13]Grafico I.5 C. Neg'!#REF!</definedName>
    <definedName name="BLPH51" localSheetId="6" hidden="1">'[13]Grafico I.5 C. Neg'!#REF!</definedName>
    <definedName name="BLPH51" hidden="1">'[13]Grafico I.5 C. Neg'!#REF!</definedName>
    <definedName name="BLPH52" hidden="1">'[13]Grafico I.5 C. Neg'!$D$5</definedName>
    <definedName name="BLPH53" localSheetId="0" hidden="1">'[13]Grafico I.5 C. Neg'!#REF!</definedName>
    <definedName name="BLPH53" localSheetId="2" hidden="1">'[13]Grafico I.5 C. Neg'!#REF!</definedName>
    <definedName name="BLPH53" localSheetId="3" hidden="1">'[13]Grafico I.5 C. Neg'!#REF!</definedName>
    <definedName name="BLPH53" localSheetId="4" hidden="1">'[13]Grafico I.5 C. Neg'!#REF!</definedName>
    <definedName name="BLPH53" localSheetId="6" hidden="1">'[13]Grafico I.5 C. Neg'!#REF!</definedName>
    <definedName name="BLPH53" localSheetId="7" hidden="1">'[13]Grafico I.5 C. Neg'!#REF!</definedName>
    <definedName name="BLPH53" hidden="1">'[13]Grafico I.5 C. Neg'!#REF!</definedName>
    <definedName name="BLPH54" localSheetId="0" hidden="1">'[13]Grafico I.5 C. Neg'!#REF!</definedName>
    <definedName name="BLPH54" localSheetId="2" hidden="1">'[13]Grafico I.5 C. Neg'!#REF!</definedName>
    <definedName name="BLPH54" localSheetId="3" hidden="1">'[13]Grafico I.5 C. Neg'!#REF!</definedName>
    <definedName name="BLPH54" localSheetId="4" hidden="1">'[13]Grafico I.5 C. Neg'!#REF!</definedName>
    <definedName name="BLPH54" localSheetId="6" hidden="1">'[13]Grafico I.5 C. Neg'!#REF!</definedName>
    <definedName name="BLPH54" localSheetId="7" hidden="1">'[13]Grafico I.5 C. Neg'!#REF!</definedName>
    <definedName name="BLPH54" hidden="1">'[13]Grafico I.5 C. Neg'!#REF!</definedName>
    <definedName name="BLPH55" localSheetId="6" hidden="1">'[13]Grafico I.5 C. Neg'!#REF!</definedName>
    <definedName name="BLPH55" hidden="1">'[13]Grafico I.5 C. Neg'!#REF!</definedName>
    <definedName name="BLPH56" localSheetId="6" hidden="1">'[13]Grafico I.5 C. Neg'!#REF!</definedName>
    <definedName name="BLPH56" hidden="1">'[13]Grafico I.5 C. Neg'!#REF!</definedName>
    <definedName name="BLPH57" localSheetId="6" hidden="1">'[13]Grafico I.5 C. Neg'!#REF!</definedName>
    <definedName name="BLPH57" hidden="1">'[13]Grafico I.5 C. Neg'!#REF!</definedName>
    <definedName name="BLPH58" localSheetId="6" hidden="1">'[13]Grafico I.5 C. Neg'!#REF!</definedName>
    <definedName name="BLPH58" hidden="1">'[13]Grafico I.5 C. Neg'!#REF!</definedName>
    <definedName name="BLPH59" localSheetId="6" hidden="1">'[13]Grafico I.5 C. Neg'!#REF!</definedName>
    <definedName name="BLPH59" hidden="1">'[13]Grafico I.5 C. Neg'!#REF!</definedName>
    <definedName name="BLPH6" localSheetId="0" hidden="1">#REF!</definedName>
    <definedName name="BLPH6" localSheetId="2" hidden="1">#REF!</definedName>
    <definedName name="BLPH6" localSheetId="3" hidden="1">#REF!</definedName>
    <definedName name="BLPH6" localSheetId="4" hidden="1">#REF!</definedName>
    <definedName name="BLPH6" localSheetId="6" hidden="1">#REF!</definedName>
    <definedName name="BLPH6" localSheetId="7" hidden="1">#REF!</definedName>
    <definedName name="BLPH6" hidden="1">#REF!</definedName>
    <definedName name="BLPH60" localSheetId="0" hidden="1">'[13]Grafico I.5 C. Neg'!#REF!</definedName>
    <definedName name="BLPH60" localSheetId="2" hidden="1">'[13]Grafico I.5 C. Neg'!#REF!</definedName>
    <definedName name="BLPH60" localSheetId="3" hidden="1">'[13]Grafico I.5 C. Neg'!#REF!</definedName>
    <definedName name="BLPH60" localSheetId="4" hidden="1">'[13]Grafico I.5 C. Neg'!#REF!</definedName>
    <definedName name="BLPH60" localSheetId="6" hidden="1">'[13]Grafico I.5 C. Neg'!#REF!</definedName>
    <definedName name="BLPH60" localSheetId="7" hidden="1">'[13]Grafico I.5 C. Neg'!#REF!</definedName>
    <definedName name="BLPH60" hidden="1">'[13]Grafico I.5 C. Neg'!#REF!</definedName>
    <definedName name="BLPH61" localSheetId="6" hidden="1">'[13]Grafico I.5 C. Neg'!#REF!</definedName>
    <definedName name="BLPH61" hidden="1">'[13]Grafico I.5 C. Neg'!#REF!</definedName>
    <definedName name="BLPH62" localSheetId="6" hidden="1">'[13]Grafico I.5 C. Neg'!#REF!</definedName>
    <definedName name="BLPH62" hidden="1">'[13]Grafico I.5 C. Neg'!#REF!</definedName>
    <definedName name="BLPH63" localSheetId="6" hidden="1">'[13]Grafico I.5 C. Neg'!#REF!</definedName>
    <definedName name="BLPH63" hidden="1">'[13]Grafico I.5 C. Neg'!#REF!</definedName>
    <definedName name="BLPH64" localSheetId="6" hidden="1">'[13]Grafico I.5 C. Neg'!#REF!</definedName>
    <definedName name="BLPH64" hidden="1">'[13]Grafico I.5 C. Neg'!#REF!</definedName>
    <definedName name="BLPH66" localSheetId="6" hidden="1">'[13]Grafico I.5 C. Neg'!#REF!</definedName>
    <definedName name="BLPH66" hidden="1">'[13]Grafico I.5 C. Neg'!#REF!</definedName>
    <definedName name="BLPH67" localSheetId="6" hidden="1">'[13]Grafico I.5 C. Neg'!#REF!</definedName>
    <definedName name="BLPH67" hidden="1">'[13]Grafico I.5 C. Neg'!#REF!</definedName>
    <definedName name="BLPH68" localSheetId="6" hidden="1">'[13]Grafico I.5 C. Neg'!#REF!</definedName>
    <definedName name="BLPH68" hidden="1">'[13]Grafico I.5 C. Neg'!#REF!</definedName>
    <definedName name="BLPH69" localSheetId="6" hidden="1">'[13]Grafico I.5 C. Neg'!#REF!</definedName>
    <definedName name="BLPH69" hidden="1">'[13]Grafico I.5 C. Neg'!#REF!</definedName>
    <definedName name="BLPH7" hidden="1">'[12]Base Comm'!$N$31</definedName>
    <definedName name="BLPH70" localSheetId="0" hidden="1">'[13]Grafico I.5 C. Neg'!#REF!</definedName>
    <definedName name="BLPH70" localSheetId="2" hidden="1">'[13]Grafico I.5 C. Neg'!#REF!</definedName>
    <definedName name="BLPH70" localSheetId="3" hidden="1">'[13]Grafico I.5 C. Neg'!#REF!</definedName>
    <definedName name="BLPH70" localSheetId="4" hidden="1">'[13]Grafico I.5 C. Neg'!#REF!</definedName>
    <definedName name="BLPH70" localSheetId="6" hidden="1">'[13]Grafico I.5 C. Neg'!#REF!</definedName>
    <definedName name="BLPH70" localSheetId="7" hidden="1">'[13]Grafico I.5 C. Neg'!#REF!</definedName>
    <definedName name="BLPH70" hidden="1">'[13]Grafico I.5 C. Neg'!#REF!</definedName>
    <definedName name="BLPH71" localSheetId="0" hidden="1">'[13]Grafico I.5 C. Neg'!#REF!</definedName>
    <definedName name="BLPH71" localSheetId="2" hidden="1">'[13]Grafico I.5 C. Neg'!#REF!</definedName>
    <definedName name="BLPH71" localSheetId="3" hidden="1">'[13]Grafico I.5 C. Neg'!#REF!</definedName>
    <definedName name="BLPH71" localSheetId="4" hidden="1">'[13]Grafico I.5 C. Neg'!#REF!</definedName>
    <definedName name="BLPH71" localSheetId="6" hidden="1">'[13]Grafico I.5 C. Neg'!#REF!</definedName>
    <definedName name="BLPH71" localSheetId="7" hidden="1">'[13]Grafico I.5 C. Neg'!#REF!</definedName>
    <definedName name="BLPH71" hidden="1">'[13]Grafico I.5 C. Neg'!#REF!</definedName>
    <definedName name="BLPH72" localSheetId="6" hidden="1">'[13]Grafico I.5 C. Neg'!#REF!</definedName>
    <definedName name="BLPH72" hidden="1">'[13]Grafico I.5 C. Neg'!#REF!</definedName>
    <definedName name="BLPH73" localSheetId="6" hidden="1">'[13]Grafico I.5 C. Neg'!#REF!</definedName>
    <definedName name="BLPH73" hidden="1">'[13]Grafico I.5 C. Neg'!#REF!</definedName>
    <definedName name="BLPH74" localSheetId="6" hidden="1">'[13]Grafico I.5 C. Neg'!#REF!</definedName>
    <definedName name="BLPH74" hidden="1">'[13]Grafico I.5 C. Neg'!#REF!</definedName>
    <definedName name="BLPH8" hidden="1">'[12]Base Comm'!$P$31</definedName>
    <definedName name="BLPH9" hidden="1">'[12]Base Comm'!$S$31</definedName>
    <definedName name="calamidad" localSheetId="0" hidden="1">#REF!</definedName>
    <definedName name="calamidad" localSheetId="2" hidden="1">#REF!</definedName>
    <definedName name="calamidad" localSheetId="3" hidden="1">#REF!</definedName>
    <definedName name="calamidad" localSheetId="4" hidden="1">#REF!</definedName>
    <definedName name="calamidad" localSheetId="6" hidden="1">#REF!</definedName>
    <definedName name="calamidad" localSheetId="7" hidden="1">#REF!</definedName>
    <definedName name="calamidad" hidden="1">#REF!</definedName>
    <definedName name="ccc" localSheetId="6" hidden="1">#REF!</definedName>
    <definedName name="ccc" localSheetId="7" hidden="1">#REF!</definedName>
    <definedName name="ccc" hidden="1">#REF!</definedName>
    <definedName name="ccx" localSheetId="6" hidden="1">#REF!</definedName>
    <definedName name="ccx" localSheetId="7" hidden="1">#REF!</definedName>
    <definedName name="ccx" hidden="1">#REF!</definedName>
    <definedName name="cdbdfb" localSheetId="6" hidden="1">'[14]Grafico I.5 C. Neg'!#REF!</definedName>
    <definedName name="cdbdfb" hidden="1">'[14]Grafico I.5 C. Neg'!#REF!</definedName>
    <definedName name="dasd3wqeqas" localSheetId="0" hidden="1">#REF!</definedName>
    <definedName name="dasd3wqeqas" localSheetId="2" hidden="1">#REF!</definedName>
    <definedName name="dasd3wqeqas" localSheetId="3" hidden="1">#REF!</definedName>
    <definedName name="dasd3wqeqas" localSheetId="4" hidden="1">#REF!</definedName>
    <definedName name="dasd3wqeqas" localSheetId="6" hidden="1">#REF!</definedName>
    <definedName name="dasd3wqeqas" localSheetId="7" hidden="1">#REF!</definedName>
    <definedName name="dasd3wqeqas" hidden="1">#REF!</definedName>
    <definedName name="ddad" localSheetId="0" hidden="1">{"'Inversión Extranjera'!$A$1:$AG$74","'Inversión Extranjera'!$G$7:$AF$61"}</definedName>
    <definedName name="ddad" localSheetId="1" hidden="1">{"'Inversión Extranjera'!$A$1:$AG$74","'Inversión Extranjera'!$G$7:$AF$61"}</definedName>
    <definedName name="ddad" localSheetId="2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2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hidden="1">{"'Inversión Extranjera'!$A$1:$AG$74","'Inversión Extranjera'!$G$7:$AF$61"}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2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2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0" hidden="1">#REF!</definedName>
    <definedName name="dfFAdfaF" localSheetId="2" hidden="1">#REF!</definedName>
    <definedName name="dfFAdfaF" localSheetId="3" hidden="1">#REF!</definedName>
    <definedName name="dfFAdfaF" localSheetId="4" hidden="1">#REF!</definedName>
    <definedName name="dfFAdfaF" localSheetId="6" hidden="1">#REF!</definedName>
    <definedName name="dfFAdfaF" localSheetId="7" hidden="1">#REF!</definedName>
    <definedName name="dfFAdfaF" hidden="1">#REF!</definedName>
    <definedName name="dfhdyjdrtgh" localSheetId="6" hidden="1">#REF!</definedName>
    <definedName name="dfhdyjdrtgh" localSheetId="7" hidden="1">#REF!</definedName>
    <definedName name="dfhdyjdrtgh" hidden="1">#REF!</definedName>
    <definedName name="dhjdhjg" localSheetId="6" hidden="1">#REF!</definedName>
    <definedName name="dhjdhjg" localSheetId="7" hidden="1">#REF!</definedName>
    <definedName name="dhjdhjg" hidden="1">#REF!</definedName>
    <definedName name="dvds" localSheetId="0" hidden="1">{"'Inversión Extranjera'!$A$1:$AG$74","'Inversión Extranjera'!$G$7:$AF$61"}</definedName>
    <definedName name="dvds" localSheetId="1" hidden="1">{"'Inversión Extranjera'!$A$1:$AG$74","'Inversión Extranjera'!$G$7:$AF$61"}</definedName>
    <definedName name="dvds" localSheetId="2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hidden="1">{"'Inversión Extranjera'!$A$1:$AG$74","'Inversión Extranjera'!$G$7:$AF$61"}</definedName>
    <definedName name="dyj" localSheetId="0" hidden="1">#REF!</definedName>
    <definedName name="dyj" localSheetId="2" hidden="1">#REF!</definedName>
    <definedName name="dyj" localSheetId="3" hidden="1">#REF!</definedName>
    <definedName name="dyj" localSheetId="4" hidden="1">#REF!</definedName>
    <definedName name="dyj" localSheetId="6" hidden="1">#REF!</definedName>
    <definedName name="dyj" localSheetId="7" hidden="1">#REF!</definedName>
    <definedName name="dyj" hidden="1">#REF!</definedName>
    <definedName name="dyjdtjdt" localSheetId="6" hidden="1">#REF!</definedName>
    <definedName name="dyjdtjdt" localSheetId="7" hidden="1">#REF!</definedName>
    <definedName name="dyjdtjdt" hidden="1">#REF!</definedName>
    <definedName name="e" localSheetId="0" hidden="1">{"'Inversión Extranjera'!$A$1:$AG$74","'Inversión Extranjera'!$G$7:$AF$61"}</definedName>
    <definedName name="e" localSheetId="1" hidden="1">{"'Inversión Extranjera'!$A$1:$AG$74","'Inversión Extranjera'!$G$7:$AF$61"}</definedName>
    <definedName name="e" localSheetId="2" hidden="1">{"'Inversión Extranjera'!$A$1:$AG$74","'Inversión Extranjera'!$G$7:$AF$61"}</definedName>
    <definedName name="e" localSheetId="3" hidden="1">{"'Inversión Extranjera'!$A$1:$AG$74","'Inversión Extranjera'!$G$7:$AF$61"}</definedName>
    <definedName name="e" localSheetId="4" hidden="1">{"'Inversión Extranjera'!$A$1:$AG$74","'Inversión Extranjera'!$G$7:$AF$61"}</definedName>
    <definedName name="e" localSheetId="6" hidden="1">{"'Inversión Extranjera'!$A$1:$AG$74","'Inversión Extranjera'!$G$7:$AF$61"}</definedName>
    <definedName name="e" localSheetId="7" hidden="1">{"'Inversión Extranjera'!$A$1:$AG$74","'Inversión Extranjera'!$G$7:$AF$61"}</definedName>
    <definedName name="e" hidden="1">{"'Inversión Extranjera'!$A$1:$AG$74","'Inversión Extranjera'!$G$7:$AF$61"}</definedName>
    <definedName name="eedfsdf" localSheetId="0" hidden="1">#REF!</definedName>
    <definedName name="eedfsdf" localSheetId="2" hidden="1">#REF!</definedName>
    <definedName name="eedfsdf" localSheetId="3" hidden="1">#REF!</definedName>
    <definedName name="eedfsdf" localSheetId="4" hidden="1">#REF!</definedName>
    <definedName name="eedfsdf" localSheetId="6" hidden="1">#REF!</definedName>
    <definedName name="eedfsdf" localSheetId="7" hidden="1">#REF!</definedName>
    <definedName name="eedfsdf" hidden="1">#REF!</definedName>
    <definedName name="err" localSheetId="6" hidden="1">#REF!</definedName>
    <definedName name="err" localSheetId="7" hidden="1">#REF!</definedName>
    <definedName name="err" hidden="1">#REF!</definedName>
    <definedName name="errrr" localSheetId="6" hidden="1">#REF!</definedName>
    <definedName name="errrr" localSheetId="7" hidden="1">#REF!</definedName>
    <definedName name="errrr" hidden="1">#REF!</definedName>
    <definedName name="esfdaqd" localSheetId="6" hidden="1">#REF!</definedName>
    <definedName name="esfdaqd" localSheetId="7" hidden="1">#REF!</definedName>
    <definedName name="esfdaqd" hidden="1">#REF!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2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0" hidden="1">#REF!</definedName>
    <definedName name="fdFsdf" localSheetId="2" hidden="1">#REF!</definedName>
    <definedName name="fdFsdf" localSheetId="3" hidden="1">#REF!</definedName>
    <definedName name="fdFsdf" localSheetId="4" hidden="1">#REF!</definedName>
    <definedName name="fdFsdf" localSheetId="6" hidden="1">#REF!</definedName>
    <definedName name="fdFsdf" localSheetId="7" hidden="1">#REF!</definedName>
    <definedName name="fdFsdf" hidden="1">#REF!</definedName>
    <definedName name="fdgdgd" localSheetId="0" hidden="1">{"'Inversión Extranjera'!$A$1:$AG$74","'Inversión Extranjera'!$G$7:$AF$61"}</definedName>
    <definedName name="fdgdgd" localSheetId="1" hidden="1">{"'Inversión Extranjera'!$A$1:$AG$74","'Inversión Extranjera'!$G$7:$AF$61"}</definedName>
    <definedName name="fdgdgd" localSheetId="2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hidden="1">{"'Inversión Extranjera'!$A$1:$AG$74","'Inversión Extranjera'!$G$7:$AF$61"}</definedName>
    <definedName name="fersdsdf" hidden="1">'[15]Chart 6'!$C$26:$AB$26</definedName>
    <definedName name="ffdd" localSheetId="0" hidden="1">#REF!</definedName>
    <definedName name="ffdd" localSheetId="2" hidden="1">#REF!</definedName>
    <definedName name="ffdd" localSheetId="3" hidden="1">#REF!</definedName>
    <definedName name="ffdd" localSheetId="4" hidden="1">#REF!</definedName>
    <definedName name="ffdd" localSheetId="6" hidden="1">#REF!</definedName>
    <definedName name="ffdd" localSheetId="7" hidden="1">#REF!</definedName>
    <definedName name="ffdd" hidden="1">#REF!</definedName>
    <definedName name="fff" localSheetId="6" hidden="1">#REF!</definedName>
    <definedName name="fff" localSheetId="7" hidden="1">#REF!</definedName>
    <definedName name="fff" hidden="1">#REF!</definedName>
    <definedName name="fffffd" localSheetId="6" hidden="1">#REF!</definedName>
    <definedName name="fffffd" localSheetId="7" hidden="1">#REF!</definedName>
    <definedName name="fffffd" hidden="1">#REF!</definedName>
    <definedName name="fi" hidden="1">[2]Datos!$A$205:$A$215</definedName>
    <definedName name="fil" localSheetId="0" hidden="1">#REF!</definedName>
    <definedName name="fil" localSheetId="2" hidden="1">#REF!</definedName>
    <definedName name="fil" localSheetId="3" hidden="1">#REF!</definedName>
    <definedName name="fil" localSheetId="4" hidden="1">#REF!</definedName>
    <definedName name="fil" localSheetId="6" hidden="1">#REF!</definedName>
    <definedName name="fil" localSheetId="7" hidden="1">#REF!</definedName>
    <definedName name="fil" hidden="1">#REF!</definedName>
    <definedName name="g_3_g_A1ab" localSheetId="0" hidden="1">{"'Inversión Extranjera'!$A$1:$AG$74","'Inversión Extranjera'!$G$7:$AF$61"}</definedName>
    <definedName name="g_3_g_A1ab" localSheetId="1" hidden="1">{"'Inversión Extranjera'!$A$1:$AG$74","'Inversión Extranjera'!$G$7:$AF$61"}</definedName>
    <definedName name="g_3_g_A1ab" localSheetId="2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hidden="1">{"'Inversión Extranjera'!$A$1:$AG$74","'Inversión Extranjera'!$G$7:$AF$61"}</definedName>
    <definedName name="gfzxhsrtywsrtwt" localSheetId="0" hidden="1">#REF!</definedName>
    <definedName name="gfzxhsrtywsrtwt" localSheetId="2" hidden="1">#REF!</definedName>
    <definedName name="gfzxhsrtywsrtwt" localSheetId="3" hidden="1">#REF!</definedName>
    <definedName name="gfzxhsrtywsrtwt" localSheetId="4" hidden="1">#REF!</definedName>
    <definedName name="gfzxhsrtywsrtwt" localSheetId="6" hidden="1">#REF!</definedName>
    <definedName name="gfzxhsrtywsrtwt" localSheetId="7" hidden="1">#REF!</definedName>
    <definedName name="gfzxhsrtywsrtwt" hidden="1">#REF!</definedName>
    <definedName name="ggg" localSheetId="0" hidden="1">{"'Inversión Extranjera'!$A$1:$AG$74","'Inversión Extranjera'!$G$7:$AF$61"}</definedName>
    <definedName name="ggg" localSheetId="1" hidden="1">{"'Inversión Extranjera'!$A$1:$AG$74","'Inversión Extranjera'!$G$7:$AF$61"}</definedName>
    <definedName name="ggg" localSheetId="2" hidden="1">{"'Inversión Extranjera'!$A$1:$AG$74","'Inversión Extranjera'!$G$7:$AF$61"}</definedName>
    <definedName name="ggg" localSheetId="3" hidden="1">{"'Inversión Extranjera'!$A$1:$AG$74","'Inversión Extranjera'!$G$7:$AF$61"}</definedName>
    <definedName name="ggg" localSheetId="4" hidden="1">{"'Inversión Extranjera'!$A$1:$AG$74","'Inversión Extranjera'!$G$7:$AF$61"}</definedName>
    <definedName name="ggg" localSheetId="6" hidden="1">{"'Inversión Extranjera'!$A$1:$AG$74","'Inversión Extranjera'!$G$7:$AF$61"}</definedName>
    <definedName name="ggg" localSheetId="7" hidden="1">{"'Inversión Extranjera'!$A$1:$AG$74","'Inversión Extranjera'!$G$7:$AF$61"}</definedName>
    <definedName name="ggg" hidden="1">{"'Inversión Extranjera'!$A$1:$AG$74","'Inversión Extranjera'!$G$7:$AF$61"}</definedName>
    <definedName name="ghdhzhghzdhz" localSheetId="0" hidden="1">#REF!</definedName>
    <definedName name="ghdhzhghzdhz" localSheetId="2" hidden="1">#REF!</definedName>
    <definedName name="ghdhzhghzdhz" localSheetId="3" hidden="1">#REF!</definedName>
    <definedName name="ghdhzhghzdhz" localSheetId="4" hidden="1">#REF!</definedName>
    <definedName name="ghdhzhghzdhz" localSheetId="6" hidden="1">#REF!</definedName>
    <definedName name="ghdhzhghzdhz" localSheetId="7" hidden="1">#REF!</definedName>
    <definedName name="ghdhzhghzdhz" hidden="1">#REF!</definedName>
    <definedName name="Gráfico_IV.1" localSheetId="0" hidden="1">{"'Hoja1'!$A$2:$O$33"}</definedName>
    <definedName name="Gráfico_IV.1" localSheetId="1" hidden="1">{"'Hoja1'!$A$2:$O$33"}</definedName>
    <definedName name="Gráfico_IV.1" localSheetId="2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hidden="1">{"'Hoja1'!$A$2:$O$33"}</definedName>
    <definedName name="grafico2" localSheetId="6" hidden="1">#REF!</definedName>
    <definedName name="grafico2" localSheetId="7" hidden="1">#REF!</definedName>
    <definedName name="grafico2" hidden="1">#REF!</definedName>
    <definedName name="graph1" localSheetId="6" hidden="1">#REF!</definedName>
    <definedName name="graph1" localSheetId="7" hidden="1">#REF!</definedName>
    <definedName name="graph1" hidden="1">#REF!</definedName>
    <definedName name="Graph31" localSheetId="6" hidden="1">#REF!</definedName>
    <definedName name="Graph31" localSheetId="7" hidden="1">#REF!</definedName>
    <definedName name="Graph31" hidden="1">#REF!</definedName>
    <definedName name="h" localSheetId="6" hidden="1">MATCH("plazo",INDEX([16]!datos,1,),0)</definedName>
    <definedName name="h" hidden="1">MATCH("plazo",INDEX([16]!datos,1,),0)</definedName>
    <definedName name="h63y34" localSheetId="0" hidden="1">'[11]Grafico I.5 C. Neg'!#REF!</definedName>
    <definedName name="h63y34" localSheetId="2" hidden="1">'[11]Grafico I.5 C. Neg'!#REF!</definedName>
    <definedName name="h63y34" localSheetId="3" hidden="1">'[11]Grafico I.5 C. Neg'!#REF!</definedName>
    <definedName name="h63y34" localSheetId="4" hidden="1">'[11]Grafico I.5 C. Neg'!#REF!</definedName>
    <definedName name="h63y34" localSheetId="6" hidden="1">'[11]Grafico I.5 C. Neg'!#REF!</definedName>
    <definedName name="h63y34" localSheetId="7" hidden="1">'[11]Grafico I.5 C. Neg'!#REF!</definedName>
    <definedName name="h63y34" hidden="1">'[11]Grafico I.5 C. Neg'!#REF!</definedName>
    <definedName name="HF" localSheetId="0" hidden="1">#REF!</definedName>
    <definedName name="HF" localSheetId="2" hidden="1">#REF!</definedName>
    <definedName name="HF" localSheetId="3" hidden="1">#REF!</definedName>
    <definedName name="HF" localSheetId="4" hidden="1">#REF!</definedName>
    <definedName name="HF" localSheetId="6" hidden="1">#REF!</definedName>
    <definedName name="HF" localSheetId="7" hidden="1">#REF!</definedName>
    <definedName name="HF" hidden="1">#REF!</definedName>
    <definedName name="hola" localSheetId="6" hidden="1">#REF!</definedName>
    <definedName name="hola" localSheetId="7" hidden="1">#REF!</definedName>
    <definedName name="hola" hidden="1">#REF!</definedName>
    <definedName name="hre" localSheetId="0" hidden="1">'[11]Grafico I.5 C. Neg'!#REF!</definedName>
    <definedName name="hre" localSheetId="2" hidden="1">'[11]Grafico I.5 C. Neg'!#REF!</definedName>
    <definedName name="hre" localSheetId="3" hidden="1">'[11]Grafico I.5 C. Neg'!#REF!</definedName>
    <definedName name="hre" localSheetId="4" hidden="1">'[11]Grafico I.5 C. Neg'!#REF!</definedName>
    <definedName name="hre" localSheetId="6" hidden="1">'[11]Grafico I.5 C. Neg'!#REF!</definedName>
    <definedName name="hre" localSheetId="7" hidden="1">'[11]Grafico I.5 C. Neg'!#REF!</definedName>
    <definedName name="hre" hidden="1">'[11]Grafico I.5 C. Neg'!#REF!</definedName>
    <definedName name="HTML_CodePage" hidden="1">1252</definedName>
    <definedName name="HTML_Control" localSheetId="0" hidden="1">{"'Inversión Extranjera'!$A$1:$AG$74","'Inversión Extranjera'!$G$7:$AF$61"}</definedName>
    <definedName name="HTML_Control" localSheetId="1" hidden="1">{"'Inversión Extranjera'!$A$1:$AG$74","'Inversión Extranjera'!$G$7:$AF$61"}</definedName>
    <definedName name="HTML_Control" localSheetId="2" hidden="1">{"'Inversión Extranjera'!$A$1:$AG$74","'Inversión Extranjera'!$G$7:$AF$61"}</definedName>
    <definedName name="HTML_Control" localSheetId="3" hidden="1">{"'Inversión Extranjera'!$A$1:$AG$74","'Inversión Extranjera'!$G$7:$AF$61"}</definedName>
    <definedName name="HTML_Control" localSheetId="4" hidden="1">{"'Inversión Extranjera'!$A$1:$AG$74","'Inversión Extranjera'!$G$7:$AF$61"}</definedName>
    <definedName name="HTML_Control" localSheetId="6" hidden="1">{"'Inversión Extranjera'!$A$1:$AG$74","'Inversión Extranjera'!$G$7:$AF$61"}</definedName>
    <definedName name="HTML_Control" localSheetId="7" hidden="1">{"'Inversión Extranjera'!$A$1:$AG$74","'Inversión Extranjera'!$G$7:$AF$61"}</definedName>
    <definedName name="HTML_Control" hidden="1">{"'Inversión Extranjera'!$A$1:$AG$74","'Inversión Extranjera'!$G$7:$AF$61"}</definedName>
    <definedName name="HTML_Description" hidden="1">""</definedName>
    <definedName name="HTML_Email" hidden="1">""</definedName>
    <definedName name="HTML_Header" hidden="1">"Inversión Extranjera"</definedName>
    <definedName name="HTML_LastUpdate" hidden="1">"02-02-2000"</definedName>
    <definedName name="HTML_LineAfter" hidden="1">TRUE</definedName>
    <definedName name="HTML_LineBefore" hidden="1">TRUE</definedName>
    <definedName name="HTML_Name" hidden="1">"Carlos Arriagada"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"Inversión extranjera2"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0" hidden="1">{"'Basic'!$A$1:$F$96"}</definedName>
    <definedName name="huh" localSheetId="1" hidden="1">{"'Basic'!$A$1:$F$96"}</definedName>
    <definedName name="huh" localSheetId="2" hidden="1">{"'Basic'!$A$1:$F$96"}</definedName>
    <definedName name="huh" localSheetId="3" hidden="1">{"'Basic'!$A$1:$F$96"}</definedName>
    <definedName name="huh" localSheetId="4" hidden="1">{"'Basic'!$A$1:$F$96"}</definedName>
    <definedName name="huh" localSheetId="6" hidden="1">{"'Basic'!$A$1:$F$96"}</definedName>
    <definedName name="huh" localSheetId="7" hidden="1">{"'Basic'!$A$1:$F$96"}</definedName>
    <definedName name="huh" hidden="1">{"'Basic'!$A$1:$F$96"}</definedName>
    <definedName name="III.0" localSheetId="0" hidden="1">{"'Inversión Extranjera'!$A$1:$AG$74","'Inversión Extranjera'!$G$7:$AF$61"}</definedName>
    <definedName name="III.0" localSheetId="1" hidden="1">{"'Inversión Extranjera'!$A$1:$AG$74","'Inversión Extranjera'!$G$7:$AF$61"}</definedName>
    <definedName name="III.0" localSheetId="2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hidden="1">{"'Inversión Extranjera'!$A$1:$AG$74","'Inversión Extranjera'!$G$7:$AF$61"}</definedName>
    <definedName name="ilguilgu" localSheetId="0" hidden="1">#REF!</definedName>
    <definedName name="ilguilgu" localSheetId="2" hidden="1">#REF!</definedName>
    <definedName name="ilguilgu" localSheetId="3" hidden="1">#REF!</definedName>
    <definedName name="ilguilgu" localSheetId="4" hidden="1">#REF!</definedName>
    <definedName name="ilguilgu" localSheetId="6" hidden="1">#REF!</definedName>
    <definedName name="ilguilgu" localSheetId="7" hidden="1">#REF!</definedName>
    <definedName name="ilguilgu" hidden="1">#REF!</definedName>
    <definedName name="iooo" localSheetId="6" hidden="1">#REF!</definedName>
    <definedName name="iooo" localSheetId="7" hidden="1">#REF!</definedName>
    <definedName name="iooo" hidden="1">#REF!</definedName>
    <definedName name="j" localSheetId="6" hidden="1">#REF!</definedName>
    <definedName name="j" localSheetId="7" hidden="1">#REF!</definedName>
    <definedName name="j" hidden="1">#REF!</definedName>
    <definedName name="jdjd" localSheetId="6" hidden="1">#REF!</definedName>
    <definedName name="jdjd" localSheetId="7" hidden="1">#REF!</definedName>
    <definedName name="jdjd" hidden="1">#REF!</definedName>
    <definedName name="jhg" localSheetId="6" hidden="1">#REF!</definedName>
    <definedName name="jhg" localSheetId="7" hidden="1">#REF!</definedName>
    <definedName name="jhg" hidden="1">#REF!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2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localSheetId="0" hidden="1">{"'Inversión Extranjera'!$A$1:$AG$74","'Inversión Extranjera'!$G$7:$AF$61"}</definedName>
    <definedName name="mim" localSheetId="1" hidden="1">{"'Inversión Extranjera'!$A$1:$AG$74","'Inversión Extranjera'!$G$7:$AF$61"}</definedName>
    <definedName name="mim" localSheetId="2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2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0" hidden="1">#REF!</definedName>
    <definedName name="nombre01" localSheetId="2" hidden="1">#REF!</definedName>
    <definedName name="nombre01" localSheetId="3" hidden="1">#REF!</definedName>
    <definedName name="nombre01" localSheetId="4" hidden="1">#REF!</definedName>
    <definedName name="nombre01" localSheetId="6" hidden="1">#REF!</definedName>
    <definedName name="nombre01" localSheetId="7" hidden="1">#REF!</definedName>
    <definedName name="nombre01" hidden="1">#REF!</definedName>
    <definedName name="nombre02" localSheetId="6" hidden="1">#REF!</definedName>
    <definedName name="nombre02" localSheetId="7" hidden="1">#REF!</definedName>
    <definedName name="nombre02" hidden="1">#REF!</definedName>
    <definedName name="nuevo" localSheetId="6" hidden="1">#REF!</definedName>
    <definedName name="nuevo" localSheetId="7" hidden="1">#REF!</definedName>
    <definedName name="nuevo" hidden="1">#REF!</definedName>
    <definedName name="nuevo1" localSheetId="6" hidden="1">#REF!</definedName>
    <definedName name="nuevo1" localSheetId="7" hidden="1">#REF!</definedName>
    <definedName name="nuevo1" hidden="1">#REF!</definedName>
    <definedName name="ouut" localSheetId="0" hidden="1">{"srtot",#N/A,FALSE,"SR";"b2.9095",#N/A,FALSE,"SR"}</definedName>
    <definedName name="ouut" localSheetId="1" hidden="1">{"srtot",#N/A,FALSE,"SR";"b2.9095",#N/A,FALSE,"SR"}</definedName>
    <definedName name="ouut" localSheetId="2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hidden="1">{"srtot",#N/A,FALSE,"SR";"b2.9095",#N/A,FALSE,"SR"}</definedName>
    <definedName name="PCP" localSheetId="0">#REF!</definedName>
    <definedName name="PCP" localSheetId="6">#REF!</definedName>
    <definedName name="PCP" localSheetId="7">#REF!</definedName>
    <definedName name="PCP">#REF!</definedName>
    <definedName name="piouttiot" localSheetId="6" hidden="1">#REF!</definedName>
    <definedName name="piouttiot" localSheetId="7" hidden="1">#REF!</definedName>
    <definedName name="piouttiot" hidden="1">#REF!</definedName>
    <definedName name="pp" hidden="1">'[12]Base Comm'!$G$31</definedName>
    <definedName name="PRUEBA" localSheetId="0" hidden="1">'[11]Grafico I.5 C. Neg'!#REF!</definedName>
    <definedName name="PRUEBA" localSheetId="2" hidden="1">'[11]Grafico I.5 C. Neg'!#REF!</definedName>
    <definedName name="PRUEBA" localSheetId="3" hidden="1">'[11]Grafico I.5 C. Neg'!#REF!</definedName>
    <definedName name="PRUEBA" localSheetId="4" hidden="1">'[11]Grafico I.5 C. Neg'!#REF!</definedName>
    <definedName name="PRUEBA" localSheetId="6" hidden="1">'[11]Grafico I.5 C. Neg'!#REF!</definedName>
    <definedName name="PRUEBA" localSheetId="7" hidden="1">'[11]Grafico I.5 C. Neg'!#REF!</definedName>
    <definedName name="PRUEBA" hidden="1">'[11]Grafico I.5 C. Neg'!#REF!</definedName>
    <definedName name="qw" localSheetId="0" hidden="1">{"'Inversión Extranjera'!$A$1:$AG$74","'Inversión Extranjera'!$G$7:$AF$61"}</definedName>
    <definedName name="qw" localSheetId="1" hidden="1">{"'Inversión Extranjera'!$A$1:$AG$74","'Inversión Extranjera'!$G$7:$AF$61"}</definedName>
    <definedName name="qw" localSheetId="2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localSheetId="2" hidden="1">#REF!</definedName>
    <definedName name="qwd" localSheetId="3" hidden="1">#REF!</definedName>
    <definedName name="qwd" localSheetId="4" hidden="1">#REF!</definedName>
    <definedName name="qwd" localSheetId="6" hidden="1">#REF!</definedName>
    <definedName name="qwd" localSheetId="7" hidden="1">#REF!</definedName>
    <definedName name="qwd" hidden="1">#REF!</definedName>
    <definedName name="ret" localSheetId="0" hidden="1">{"Calculations",#N/A,FALSE,"Sheet1";"Charts 1",#N/A,FALSE,"Sheet1";"Charts 2",#N/A,FALSE,"Sheet1";"Charts 3",#N/A,FALSE,"Sheet1";"Charts 4",#N/A,FALSE,"Sheet1";"Raw Data",#N/A,FALSE,"Sheet1"}</definedName>
    <definedName name="ret" localSheetId="1" hidden="1">{"Calculations",#N/A,FALSE,"Sheet1";"Charts 1",#N/A,FALSE,"Sheet1";"Charts 2",#N/A,FALSE,"Sheet1";"Charts 3",#N/A,FALSE,"Sheet1";"Charts 4",#N/A,FALSE,"Sheet1";"Raw Data",#N/A,FALSE,"Sheet1"}</definedName>
    <definedName name="ret" localSheetId="2" hidden="1">{"Calculations",#N/A,FALSE,"Sheet1";"Charts 1",#N/A,FALSE,"Sheet1";"Charts 2",#N/A,FALSE,"Sheet1";"Charts 3",#N/A,FALSE,"Sheet1";"Charts 4",#N/A,FALSE,"Sheet1";"Raw Data",#N/A,FALSE,"Sheet1"}</definedName>
    <definedName name="ret" localSheetId="3" hidden="1">{"Calculations",#N/A,FALSE,"Sheet1";"Charts 1",#N/A,FALSE,"Sheet1";"Charts 2",#N/A,FALSE,"Sheet1";"Charts 3",#N/A,FALSE,"Sheet1";"Charts 4",#N/A,FALSE,"Sheet1";"Raw Data",#N/A,FALSE,"Sheet1"}</definedName>
    <definedName name="ret" localSheetId="4" hidden="1">{"Calculations",#N/A,FALSE,"Sheet1";"Charts 1",#N/A,FALSE,"Sheet1";"Charts 2",#N/A,FALSE,"Sheet1";"Charts 3",#N/A,FALSE,"Sheet1";"Charts 4",#N/A,FALSE,"Sheet1";"Raw Data",#N/A,FALSE,"Sheet1"}</definedName>
    <definedName name="ret" localSheetId="6" hidden="1">{"Calculations",#N/A,FALSE,"Sheet1";"Charts 1",#N/A,FALSE,"Sheet1";"Charts 2",#N/A,FALSE,"Sheet1";"Charts 3",#N/A,FALSE,"Sheet1";"Charts 4",#N/A,FALSE,"Sheet1";"Raw Data",#N/A,FALSE,"Sheet1"}</definedName>
    <definedName name="ret" localSheetId="7" hidden="1">{"Calculations",#N/A,FALSE,"Sheet1";"Charts 1",#N/A,FALSE,"Sheet1";"Charts 2",#N/A,FALSE,"Sheet1";"Charts 3",#N/A,FALSE,"Sheet1";"Charts 4",#N/A,FALSE,"Sheet1";"Raw Data",#N/A,FALSE,"Sheet1"}</definedName>
    <definedName name="ret" hidden="1">{"Calculations",#N/A,FALSE,"Sheet1";"Charts 1",#N/A,FALSE,"Sheet1";"Charts 2",#N/A,FALSE,"Sheet1";"Charts 3",#N/A,FALSE,"Sheet1";"Charts 4",#N/A,FALSE,"Sheet1";"Raw Data",#N/A,FALSE,"Sheet1"}</definedName>
    <definedName name="rg4tg" localSheetId="0" hidden="1">#REF!</definedName>
    <definedName name="rg4tg" localSheetId="2" hidden="1">#REF!</definedName>
    <definedName name="rg4tg" localSheetId="3" hidden="1">#REF!</definedName>
    <definedName name="rg4tg" localSheetId="4" hidden="1">#REF!</definedName>
    <definedName name="rg4tg" localSheetId="6" hidden="1">#REF!</definedName>
    <definedName name="rg4tg" localSheetId="7" hidden="1">#REF!</definedName>
    <definedName name="rg4tg" hidden="1">#REF!</definedName>
    <definedName name="rgaegaega" localSheetId="6" hidden="1">#REF!</definedName>
    <definedName name="rgaegaega" localSheetId="7" hidden="1">#REF!</definedName>
    <definedName name="rgaegaega" hidden="1">#REF!</definedName>
    <definedName name="rrrrrr" localSheetId="6" hidden="1">#REF!</definedName>
    <definedName name="rrrrrr" localSheetId="7" hidden="1">#REF!</definedName>
    <definedName name="rrrrrr" hidden="1">#REF!</definedName>
    <definedName name="sa" localSheetId="0" hidden="1">{"'Inversión Extranjera'!$A$1:$AG$74","'Inversión Extranjera'!$G$7:$AF$61"}</definedName>
    <definedName name="sa" localSheetId="1" hidden="1">{"'Inversión Extranjera'!$A$1:$AG$74","'Inversión Extranjera'!$G$7:$AF$61"}</definedName>
    <definedName name="sa" localSheetId="2" hidden="1">{"'Inversión Extranjera'!$A$1:$AG$74","'Inversión Extranjera'!$G$7:$AF$61"}</definedName>
    <definedName name="sa" localSheetId="3" hidden="1">{"'Inversión Extranjera'!$A$1:$AG$74","'Inversión Extranjera'!$G$7:$AF$61"}</definedName>
    <definedName name="sa" localSheetId="4" hidden="1">{"'Inversión Extranjera'!$A$1:$AG$74","'Inversión Extranjera'!$G$7:$AF$61"}</definedName>
    <definedName name="sa" localSheetId="6" hidden="1">{"'Inversión Extranjera'!$A$1:$AG$74","'Inversión Extranjera'!$G$7:$AF$61"}</definedName>
    <definedName name="sa" localSheetId="7" hidden="1">{"'Inversión Extranjera'!$A$1:$AG$74","'Inversión Extranjera'!$G$7:$AF$61"}</definedName>
    <definedName name="sa" hidden="1">{"'Inversión Extranjera'!$A$1:$AG$74","'Inversión Extranjera'!$G$7:$AF$61"}</definedName>
    <definedName name="sadfas" localSheetId="0" hidden="1">#REF!</definedName>
    <definedName name="sadfas" localSheetId="2" hidden="1">#REF!</definedName>
    <definedName name="sadfas" localSheetId="3" hidden="1">#REF!</definedName>
    <definedName name="sadfas" localSheetId="4" hidden="1">#REF!</definedName>
    <definedName name="sadfas" localSheetId="6" hidden="1">#REF!</definedName>
    <definedName name="sadfas" localSheetId="7" hidden="1">#REF!</definedName>
    <definedName name="sadfas" hidden="1">#REF!</definedName>
    <definedName name="sdadf" localSheetId="6" hidden="1">#REF!</definedName>
    <definedName name="sdadf" localSheetId="7" hidden="1">#REF!</definedName>
    <definedName name="sdadf" hidden="1">#REF!</definedName>
    <definedName name="sdas" localSheetId="0" hidden="1">{"'Hoja1'!$A$2:$O$33"}</definedName>
    <definedName name="sdas" localSheetId="1" hidden="1">{"'Hoja1'!$A$2:$O$33"}</definedName>
    <definedName name="sdas" localSheetId="2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6" hidden="1">{"'Hoja1'!$A$2:$O$33"}</definedName>
    <definedName name="sdas" localSheetId="7" hidden="1">{"'Hoja1'!$A$2:$O$33"}</definedName>
    <definedName name="sdas" hidden="1">{"'Hoja1'!$A$2:$O$33"}</definedName>
    <definedName name="sdf" localSheetId="6" hidden="1">#REF!</definedName>
    <definedName name="sdf" localSheetId="7" hidden="1">#REF!</definedName>
    <definedName name="sdf" hidden="1">#REF!</definedName>
    <definedName name="sdfs" localSheetId="0" hidden="1">{"'Hoja1'!$A$2:$O$33"}</definedName>
    <definedName name="sdfs" localSheetId="1" hidden="1">{"'Hoja1'!$A$2:$O$33"}</definedName>
    <definedName name="sdfs" localSheetId="2" hidden="1">{"'Hoja1'!$A$2:$O$33"}</definedName>
    <definedName name="sdfs" localSheetId="3" hidden="1">{"'Hoja1'!$A$2:$O$33"}</definedName>
    <definedName name="sdfs" localSheetId="4" hidden="1">{"'Hoja1'!$A$2:$O$33"}</definedName>
    <definedName name="sdfs" localSheetId="6" hidden="1">{"'Hoja1'!$A$2:$O$33"}</definedName>
    <definedName name="sdfs" localSheetId="7" hidden="1">{"'Hoja1'!$A$2:$O$33"}</definedName>
    <definedName name="sdfs" hidden="1">{"'Hoja1'!$A$2:$O$33"}</definedName>
    <definedName name="sfafa" localSheetId="6" hidden="1">#REF!</definedName>
    <definedName name="sfafa" localSheetId="7" hidden="1">#REF!</definedName>
    <definedName name="sfafa" hidden="1">#REF!</definedName>
    <definedName name="sfs" localSheetId="0" hidden="1">{"'Inversión Extranjera'!$A$1:$AG$74","'Inversión Extranjera'!$G$7:$AF$61"}</definedName>
    <definedName name="sfs" localSheetId="1" hidden="1">{"'Inversión Extranjera'!$A$1:$AG$74","'Inversión Extranjera'!$G$7:$AF$61"}</definedName>
    <definedName name="sfs" localSheetId="2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hidden="1">{"'Inversión Extranjera'!$A$1:$AG$74","'Inversión Extranjera'!$G$7:$AF$61"}</definedName>
    <definedName name="ss" localSheetId="0" hidden="1">#REF!</definedName>
    <definedName name="ss" localSheetId="2" hidden="1">#REF!</definedName>
    <definedName name="ss" localSheetId="3" hidden="1">#REF!</definedName>
    <definedName name="ss" localSheetId="4" hidden="1">#REF!</definedName>
    <definedName name="ss" localSheetId="6" hidden="1">#REF!</definedName>
    <definedName name="ss" localSheetId="7" hidden="1">#REF!</definedName>
    <definedName name="ss" hidden="1">#REF!</definedName>
    <definedName name="szxdfghdryjs" localSheetId="6" hidden="1">#REF!</definedName>
    <definedName name="szxdfghdryjs" localSheetId="7" hidden="1">#REF!</definedName>
    <definedName name="szxdfghdryjs" hidden="1">#REF!</definedName>
    <definedName name="temo" localSheetId="0" hidden="1">{"'Basic'!$A$1:$F$96"}</definedName>
    <definedName name="temo" localSheetId="1" hidden="1">{"'Basic'!$A$1:$F$96"}</definedName>
    <definedName name="temo" localSheetId="2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6" hidden="1">{"'Basic'!$A$1:$F$96"}</definedName>
    <definedName name="temo" localSheetId="7" hidden="1">{"'Basic'!$A$1:$F$96"}</definedName>
    <definedName name="temo" hidden="1">{"'Basic'!$A$1:$F$96"}</definedName>
    <definedName name="Test" localSheetId="6" hidden="1">'[11]Grafico I.5 C. Neg'!#REF!</definedName>
    <definedName name="Test" hidden="1">'[11]Grafico I.5 C. Neg'!#REF!</definedName>
    <definedName name="trhw" localSheetId="6" hidden="1">'[11]Grafico I.5 C. Neg'!#REF!</definedName>
    <definedName name="trhw" hidden="1">'[11]Grafico I.5 C. Neg'!#REF!</definedName>
    <definedName name="try" localSheetId="0" hidden="1">{"'Inversión Extranjera'!$A$1:$AG$74","'Inversión Extranjera'!$G$7:$AF$61"}</definedName>
    <definedName name="try" localSheetId="1" hidden="1">{"'Inversión Extranjera'!$A$1:$AG$74","'Inversión Extranjera'!$G$7:$AF$61"}</definedName>
    <definedName name="try" localSheetId="2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hidden="1">{"'Inversión Extranjera'!$A$1:$AG$74","'Inversión Extranjera'!$G$7:$AF$61"}</definedName>
    <definedName name="ui" localSheetId="0" hidden="1">#REF!</definedName>
    <definedName name="ui" localSheetId="2" hidden="1">#REF!</definedName>
    <definedName name="ui" localSheetId="3" hidden="1">#REF!</definedName>
    <definedName name="ui" localSheetId="4" hidden="1">#REF!</definedName>
    <definedName name="ui" localSheetId="6" hidden="1">#REF!</definedName>
    <definedName name="ui" localSheetId="7" hidden="1">#REF!</definedName>
    <definedName name="ui" hidden="1">#REF!</definedName>
    <definedName name="vadfa" localSheetId="0" hidden="1">{"'Inversión Extranjera'!$A$1:$AG$74","'Inversión Extranjera'!$G$7:$AF$61"}</definedName>
    <definedName name="vadfa" localSheetId="1" hidden="1">{"'Inversión Extranjera'!$A$1:$AG$74","'Inversión Extranjera'!$G$7:$AF$61"}</definedName>
    <definedName name="vadfa" localSheetId="2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2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0" hidden="1">#REF!</definedName>
    <definedName name="vcbvc" localSheetId="2" hidden="1">#REF!</definedName>
    <definedName name="vcbvc" localSheetId="3" hidden="1">#REF!</definedName>
    <definedName name="vcbvc" localSheetId="4" hidden="1">#REF!</definedName>
    <definedName name="vcbvc" localSheetId="6" hidden="1">#REF!</definedName>
    <definedName name="vcbvc" localSheetId="7" hidden="1">#REF!</definedName>
    <definedName name="vcbvc" hidden="1">#REF!</definedName>
    <definedName name="vdda" localSheetId="0" hidden="1">{"'Inversión Extranjera'!$A$1:$AG$74","'Inversión Extranjera'!$G$7:$AF$61"}</definedName>
    <definedName name="vdda" localSheetId="1" hidden="1">{"'Inversión Extranjera'!$A$1:$AG$74","'Inversión Extranjera'!$G$7:$AF$61"}</definedName>
    <definedName name="vdda" localSheetId="2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hidden="1">{"'Inversión Extranjera'!$A$1:$AG$74","'Inversión Extranjera'!$G$7:$AF$61"}</definedName>
    <definedName name="vv" localSheetId="0" hidden="1">{"'Inversión Extranjera'!$A$1:$AG$74","'Inversión Extranjera'!$G$7:$AF$61"}</definedName>
    <definedName name="vv" localSheetId="1" hidden="1">{"'Inversión Extranjera'!$A$1:$AG$74","'Inversión Extranjera'!$G$7:$AF$61"}</definedName>
    <definedName name="vv" localSheetId="2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localSheetId="2" hidden="1">#REF!</definedName>
    <definedName name="vvv" localSheetId="3" hidden="1">#REF!</definedName>
    <definedName name="vvv" localSheetId="4" hidden="1">#REF!</definedName>
    <definedName name="vvv" localSheetId="6" hidden="1">#REF!</definedName>
    <definedName name="vvv" localSheetId="7" hidden="1">#REF!</definedName>
    <definedName name="vvv" hidden="1">#REF!</definedName>
    <definedName name="WERT" hidden="1">[17]data!$P$5:$P$15</definedName>
    <definedName name="wfdef" localSheetId="0" hidden="1">#REF!</definedName>
    <definedName name="wfdef" localSheetId="2" hidden="1">#REF!</definedName>
    <definedName name="wfdef" localSheetId="3" hidden="1">#REF!</definedName>
    <definedName name="wfdef" localSheetId="4" hidden="1">#REF!</definedName>
    <definedName name="wfdef" localSheetId="6" hidden="1">#REF!</definedName>
    <definedName name="wfdef" localSheetId="7" hidden="1">#REF!</definedName>
    <definedName name="wfdef" hidden="1">#REF!</definedName>
    <definedName name="wht?" localSheetId="0" hidden="1">{"'Basic'!$A$1:$F$96"}</definedName>
    <definedName name="wht?" localSheetId="1" hidden="1">{"'Basic'!$A$1:$F$96"}</definedName>
    <definedName name="wht?" localSheetId="2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6" hidden="1">{"'Basic'!$A$1:$F$96"}</definedName>
    <definedName name="wht?" localSheetId="7" hidden="1">{"'Basic'!$A$1:$F$96"}</definedName>
    <definedName name="wht?" hidden="1">{"'Basic'!$A$1:$F$96"}</definedName>
    <definedName name="wre" localSheetId="6" hidden="1">#REF!</definedName>
    <definedName name="wre" localSheetId="7" hidden="1">#REF!</definedName>
    <definedName name="wre" hidden="1">#REF!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2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nvoie." localSheetId="0" hidden="1">{#N/A,#N/A,TRUE,"garde";#N/A,#N/A,TRUE,"Feuil1";#N/A,#N/A,TRUE,"tableau";#N/A,#N/A,TRUE,"annquinz";#N/A,#N/A,TRUE,"graf1";#N/A,#N/A,TRUE,"graf2"}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2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0" hidden="1">{#N/A,#N/A,FALSE,"BOP-input"}</definedName>
    <definedName name="wrn.INPUT._.Table." localSheetId="1" hidden="1">{#N/A,#N/A,FALSE,"BOP-input"}</definedName>
    <definedName name="wrn.INPUT._.Table." localSheetId="2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hidden="1">{#N/A,#N/A,FALSE,"BOP-input"}</definedName>
    <definedName name="wrn.test." localSheetId="0" hidden="1">{"srtot",#N/A,FALSE,"SR";"b2.9095",#N/A,FALSE,"SR"}</definedName>
    <definedName name="wrn.test." localSheetId="1" hidden="1">{"srtot",#N/A,FALSE,"SR";"b2.9095",#N/A,FALSE,"SR"}</definedName>
    <definedName name="wrn.test." localSheetId="2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hidden="1">{"srtot",#N/A,FALSE,"SR";"b2.9095",#N/A,FALSE,"SR"}</definedName>
    <definedName name="x" localSheetId="0" hidden="1">{"'Inversión Extranjera'!$A$1:$AG$74","'Inversión Extranjera'!$G$7:$AF$61"}</definedName>
    <definedName name="x" localSheetId="1" hidden="1">{"'Inversión Extranjera'!$A$1:$AG$74","'Inversión Extranjera'!$G$7:$AF$61"}</definedName>
    <definedName name="x" localSheetId="2" hidden="1">{"'Inversión Extranjera'!$A$1:$AG$74","'Inversión Extranjera'!$G$7:$AF$61"}</definedName>
    <definedName name="x" localSheetId="3" hidden="1">{"'Inversión Extranjera'!$A$1:$AG$74","'Inversión Extranjera'!$G$7:$AF$61"}</definedName>
    <definedName name="x" localSheetId="4" hidden="1">{"'Inversión Extranjera'!$A$1:$AG$74","'Inversión Extranjera'!$G$7:$AF$61"}</definedName>
    <definedName name="x" localSheetId="6" hidden="1">{"'Inversión Extranjera'!$A$1:$AG$74","'Inversión Extranjera'!$G$7:$AF$61"}</definedName>
    <definedName name="x" localSheetId="7" hidden="1">{"'Inversión Extranjera'!$A$1:$AG$74","'Inversión Extranjera'!$G$7:$AF$61"}</definedName>
    <definedName name="x" hidden="1">{"'Inversión Extranjera'!$A$1:$AG$74","'Inversión Extranjera'!$G$7:$AF$61"}</definedName>
    <definedName name="xcvcxz" localSheetId="6" hidden="1">'[14]Grafico I.5 C. Neg'!#REF!</definedName>
    <definedName name="xcvcxz" hidden="1">'[14]Grafico I.5 C. Neg'!#REF!</definedName>
    <definedName name="ye" localSheetId="0" hidden="1">#REF!</definedName>
    <definedName name="ye" localSheetId="2" hidden="1">#REF!</definedName>
    <definedName name="ye" localSheetId="3" hidden="1">#REF!</definedName>
    <definedName name="ye" localSheetId="4" hidden="1">#REF!</definedName>
    <definedName name="ye" localSheetId="6" hidden="1">#REF!</definedName>
    <definedName name="ye" localSheetId="7" hidden="1">#REF!</definedName>
    <definedName name="ye" hidden="1">#REF!</definedName>
    <definedName name="yjdtjdtj" localSheetId="6" hidden="1">#REF!</definedName>
    <definedName name="yjdtjdtj" localSheetId="7" hidden="1">#REF!</definedName>
    <definedName name="yjdtjdtj" hidden="1">#REF!</definedName>
    <definedName name="yjhrh" localSheetId="6" hidden="1">#REF!</definedName>
    <definedName name="yjhrh" localSheetId="7" hidden="1">#REF!</definedName>
    <definedName name="yjhrh" hidden="1">#REF!</definedName>
    <definedName name="yyy" localSheetId="0" hidden="1">{"'Inversión Extranjera'!$A$1:$AG$74","'Inversión Extranjera'!$G$7:$AF$61"}</definedName>
    <definedName name="yyy" localSheetId="1" hidden="1">{"'Inversión Extranjera'!$A$1:$AG$74","'Inversión Extranjera'!$G$7:$AF$61"}</definedName>
    <definedName name="yyy" localSheetId="2" hidden="1">{"'Inversión Extranjera'!$A$1:$AG$74","'Inversión Extranjera'!$G$7:$AF$61"}</definedName>
    <definedName name="yyy" localSheetId="3" hidden="1">{"'Inversión Extranjera'!$A$1:$AG$74","'Inversión Extranjera'!$G$7:$AF$61"}</definedName>
    <definedName name="yyy" localSheetId="4" hidden="1">{"'Inversión Extranjera'!$A$1:$AG$74","'Inversión Extranjera'!$G$7:$AF$61"}</definedName>
    <definedName name="yyy" localSheetId="6" hidden="1">{"'Inversión Extranjera'!$A$1:$AG$74","'Inversión Extranjera'!$G$7:$AF$61"}</definedName>
    <definedName name="yyy" localSheetId="7" hidden="1">{"'Inversión Extranjera'!$A$1:$AG$74","'Inversión Extranjera'!$G$7:$AF$61"}</definedName>
    <definedName name="yyy" hidden="1">{"'Inversión Extranjera'!$A$1:$AG$74","'Inversión Extranjera'!$G$7:$AF$61"}</definedName>
    <definedName name="zz" hidden="1">'[18]Base G4'!$AP$4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9" i="16" l="1"/>
  <c r="V19" i="16"/>
  <c r="U19" i="16"/>
  <c r="T19" i="16"/>
  <c r="S19" i="16"/>
  <c r="R19" i="16"/>
  <c r="Q19" i="16"/>
  <c r="P19" i="16"/>
  <c r="O19" i="16"/>
  <c r="W18" i="16"/>
  <c r="V18" i="16"/>
  <c r="U18" i="16"/>
  <c r="T18" i="16"/>
  <c r="S18" i="16"/>
  <c r="R18" i="16"/>
  <c r="Q18" i="16"/>
  <c r="P18" i="16"/>
  <c r="O18" i="16"/>
  <c r="W17" i="16"/>
  <c r="V17" i="16"/>
  <c r="U17" i="16"/>
  <c r="T17" i="16"/>
  <c r="S17" i="16"/>
  <c r="R17" i="16"/>
  <c r="Q17" i="16"/>
  <c r="P17" i="16"/>
  <c r="O17" i="16"/>
  <c r="W16" i="16"/>
  <c r="V16" i="16"/>
  <c r="U16" i="16"/>
  <c r="T16" i="16"/>
  <c r="S16" i="16"/>
  <c r="R16" i="16"/>
  <c r="Q16" i="16"/>
  <c r="P16" i="16"/>
  <c r="O16" i="16"/>
  <c r="W15" i="16"/>
  <c r="V15" i="16"/>
  <c r="U15" i="16"/>
  <c r="T15" i="16"/>
  <c r="S15" i="16"/>
  <c r="R15" i="16"/>
  <c r="Q15" i="16"/>
  <c r="P15" i="16"/>
  <c r="O15" i="16"/>
  <c r="W14" i="16"/>
  <c r="V14" i="16"/>
  <c r="U14" i="16"/>
  <c r="T14" i="16"/>
  <c r="S14" i="16"/>
  <c r="R14" i="16"/>
  <c r="Q14" i="16"/>
  <c r="P14" i="16"/>
  <c r="O14" i="16"/>
  <c r="W13" i="16"/>
  <c r="V13" i="16"/>
  <c r="U13" i="16"/>
  <c r="T13" i="16"/>
  <c r="S13" i="16"/>
  <c r="R13" i="16"/>
  <c r="Q13" i="16"/>
  <c r="P13" i="16"/>
  <c r="O13" i="16"/>
  <c r="W12" i="16"/>
  <c r="V12" i="16"/>
  <c r="U12" i="16"/>
  <c r="T12" i="16"/>
  <c r="S12" i="16"/>
  <c r="R12" i="16"/>
  <c r="Q12" i="16"/>
  <c r="P12" i="16"/>
  <c r="O12" i="16"/>
  <c r="W11" i="16"/>
  <c r="V11" i="16"/>
  <c r="U11" i="16"/>
  <c r="T11" i="16"/>
  <c r="S11" i="16"/>
  <c r="R11" i="16"/>
  <c r="Q11" i="16"/>
  <c r="P11" i="16"/>
  <c r="O11" i="16"/>
  <c r="W10" i="16"/>
  <c r="V10" i="16"/>
  <c r="U10" i="16"/>
  <c r="T10" i="16"/>
  <c r="S10" i="16"/>
  <c r="R10" i="16"/>
  <c r="Q10" i="16"/>
  <c r="P10" i="16"/>
  <c r="O10" i="16"/>
  <c r="W9" i="16"/>
  <c r="V9" i="16"/>
  <c r="U9" i="16"/>
  <c r="T9" i="16"/>
  <c r="S9" i="16"/>
  <c r="R9" i="16"/>
  <c r="Q9" i="16"/>
  <c r="P9" i="16"/>
  <c r="O9" i="16"/>
  <c r="W8" i="16"/>
  <c r="V8" i="16"/>
  <c r="U8" i="16"/>
  <c r="T8" i="16"/>
  <c r="S8" i="16"/>
  <c r="R8" i="16"/>
  <c r="Q8" i="16"/>
  <c r="P8" i="16"/>
  <c r="O8" i="16"/>
  <c r="W7" i="16"/>
  <c r="V7" i="16"/>
  <c r="U7" i="16"/>
  <c r="T7" i="16"/>
  <c r="S7" i="16"/>
  <c r="R7" i="16"/>
  <c r="Q7" i="16"/>
  <c r="P7" i="16"/>
  <c r="O7" i="16"/>
  <c r="W6" i="16"/>
  <c r="V6" i="16"/>
  <c r="U6" i="16"/>
  <c r="U5" i="16" s="1"/>
  <c r="T6" i="16"/>
  <c r="T5" i="16" s="1"/>
  <c r="S6" i="16"/>
  <c r="R6" i="16"/>
  <c r="Q6" i="16"/>
  <c r="Q5" i="16" s="1"/>
  <c r="P6" i="16"/>
  <c r="P5" i="16" s="1"/>
  <c r="O6" i="16"/>
  <c r="W5" i="16"/>
  <c r="V5" i="16"/>
  <c r="S5" i="16"/>
  <c r="R5" i="16"/>
  <c r="O5" i="16"/>
  <c r="V19" i="15"/>
  <c r="U19" i="15"/>
  <c r="T19" i="15"/>
  <c r="S19" i="15"/>
  <c r="R19" i="15"/>
  <c r="Q19" i="15"/>
  <c r="P19" i="15"/>
  <c r="O19" i="15"/>
  <c r="N19" i="15"/>
  <c r="V18" i="15"/>
  <c r="U18" i="15"/>
  <c r="T18" i="15"/>
  <c r="S18" i="15"/>
  <c r="R18" i="15"/>
  <c r="Q18" i="15"/>
  <c r="P18" i="15"/>
  <c r="O18" i="15"/>
  <c r="N18" i="15"/>
  <c r="V17" i="15"/>
  <c r="U17" i="15"/>
  <c r="T17" i="15"/>
  <c r="S17" i="15"/>
  <c r="R17" i="15"/>
  <c r="Q17" i="15"/>
  <c r="P17" i="15"/>
  <c r="O17" i="15"/>
  <c r="N17" i="15"/>
  <c r="V15" i="15"/>
  <c r="U15" i="15"/>
  <c r="T15" i="15"/>
  <c r="S15" i="15"/>
  <c r="R15" i="15"/>
  <c r="Q15" i="15"/>
  <c r="P15" i="15"/>
  <c r="O15" i="15"/>
  <c r="N15" i="15"/>
  <c r="V14" i="15"/>
  <c r="U14" i="15"/>
  <c r="T14" i="15"/>
  <c r="S14" i="15"/>
  <c r="R14" i="15"/>
  <c r="Q14" i="15"/>
  <c r="P14" i="15"/>
  <c r="O14" i="15"/>
  <c r="N14" i="15"/>
  <c r="V12" i="15"/>
  <c r="U12" i="15"/>
  <c r="T12" i="15"/>
  <c r="S12" i="15"/>
  <c r="R12" i="15"/>
  <c r="Q12" i="15"/>
  <c r="P12" i="15"/>
  <c r="O12" i="15"/>
  <c r="N12" i="15"/>
  <c r="V11" i="15"/>
  <c r="U11" i="15"/>
  <c r="T11" i="15"/>
  <c r="S11" i="15"/>
  <c r="R11" i="15"/>
  <c r="Q11" i="15"/>
  <c r="P11" i="15"/>
  <c r="O11" i="15"/>
  <c r="N11" i="15"/>
  <c r="V9" i="15"/>
  <c r="U9" i="15"/>
  <c r="T9" i="15"/>
  <c r="S9" i="15"/>
  <c r="R9" i="15"/>
  <c r="Q9" i="15"/>
  <c r="P9" i="15"/>
  <c r="O9" i="15"/>
  <c r="N9" i="15"/>
  <c r="I205" i="9" l="1"/>
  <c r="G205" i="9"/>
  <c r="E205" i="9"/>
  <c r="C205" i="9"/>
</calcChain>
</file>

<file path=xl/sharedStrings.xml><?xml version="1.0" encoding="utf-8"?>
<sst xmlns="http://schemas.openxmlformats.org/spreadsheetml/2006/main" count="128" uniqueCount="71">
  <si>
    <t>ICR Comercial</t>
  </si>
  <si>
    <t>Adverso</t>
  </si>
  <si>
    <t>ICR Consumo</t>
  </si>
  <si>
    <t>ICR Vivienda</t>
  </si>
  <si>
    <t>ICR</t>
  </si>
  <si>
    <t>ICR Cartera Comercial</t>
  </si>
  <si>
    <t>ICR Cartera Consumo</t>
  </si>
  <si>
    <t>ICR Cartera Vivienda</t>
  </si>
  <si>
    <t>ICR Cartera Microcrédito</t>
  </si>
  <si>
    <t>Fecha</t>
  </si>
  <si>
    <t>Dinámica de la cartera</t>
  </si>
  <si>
    <t>ROA</t>
  </si>
  <si>
    <t>Rentabilidad sobre activos (ROA)</t>
  </si>
  <si>
    <t>Solvencia total</t>
  </si>
  <si>
    <t>Solvencia Básica</t>
  </si>
  <si>
    <t>Relación de solvencia básica (CORE TIER I)</t>
  </si>
  <si>
    <t>ST</t>
  </si>
  <si>
    <t>Mediana</t>
  </si>
  <si>
    <t>P25</t>
  </si>
  <si>
    <t>Mínimo</t>
  </si>
  <si>
    <t>Linea</t>
  </si>
  <si>
    <t>1P</t>
  </si>
  <si>
    <t>Mín</t>
  </si>
  <si>
    <t>Mín-Max</t>
  </si>
  <si>
    <t>2P</t>
  </si>
  <si>
    <t>P25 - min</t>
  </si>
  <si>
    <t>3P</t>
  </si>
  <si>
    <t>Mediana - P25</t>
  </si>
  <si>
    <t>4P</t>
  </si>
  <si>
    <t>P75 - Mediana</t>
  </si>
  <si>
    <t>Percentil 25 - 75</t>
  </si>
  <si>
    <t>5P</t>
  </si>
  <si>
    <t>Max - P75</t>
  </si>
  <si>
    <t>6P</t>
  </si>
  <si>
    <t>Min</t>
  </si>
  <si>
    <t>8P</t>
  </si>
  <si>
    <t>Sistema</t>
  </si>
  <si>
    <t>7P</t>
  </si>
  <si>
    <t>Max</t>
  </si>
  <si>
    <t>Min Regulatorio</t>
  </si>
  <si>
    <t>RESULTADOS</t>
  </si>
  <si>
    <t>Percentil 25-75</t>
  </si>
  <si>
    <t>Contagio</t>
  </si>
  <si>
    <t>Ingreso Neto Intereses</t>
  </si>
  <si>
    <t>Riesgo de Crédito</t>
  </si>
  <si>
    <t>Riesgo de Mercado</t>
  </si>
  <si>
    <t>Riesgo Cambiario</t>
  </si>
  <si>
    <t>Otros</t>
  </si>
  <si>
    <t>Promedio</t>
  </si>
  <si>
    <t>Observado</t>
  </si>
  <si>
    <t>1 Rodamiento</t>
  </si>
  <si>
    <t>Relación de Solvencia Total</t>
  </si>
  <si>
    <t xml:space="preserve">Distribución de Solvencia Total - 1R </t>
  </si>
  <si>
    <t>Grosor Mediana</t>
  </si>
  <si>
    <t xml:space="preserve">Distribución del ROA - 1R </t>
  </si>
  <si>
    <t>Grosor Rango</t>
  </si>
  <si>
    <t>Linea min</t>
  </si>
  <si>
    <t>Min - Max</t>
  </si>
  <si>
    <t>D cero - min / min - p25 (-)</t>
  </si>
  <si>
    <t>D min - p25 (+)</t>
  </si>
  <si>
    <t>pp</t>
  </si>
  <si>
    <t>D p25 - p50 (-)</t>
  </si>
  <si>
    <t>D p25 - p50 (+)</t>
  </si>
  <si>
    <t>Mediana (-)</t>
  </si>
  <si>
    <t>Mediana (+)</t>
  </si>
  <si>
    <t>D p50 - p75 (-)</t>
  </si>
  <si>
    <t>D p50 - p75 (+)</t>
  </si>
  <si>
    <t>D p75 - max (-)</t>
  </si>
  <si>
    <t>D p75 - max (+)</t>
  </si>
  <si>
    <t>Linea max</t>
  </si>
  <si>
    <t>Fuente: Superintendencia Financiera de Colombia (hasta diciembre de 2018); cálculos del Banco de la República (marzo de 2019 a diciembre de 2020).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</si>
</sst>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"/>
  </numFmts>
  <fonts count="18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name val="ZapfHumnst BT"/>
      <family val="2"/>
    </font>
    <font>
      <b/>
      <sz val="18"/>
      <color rgb="FF000000"/>
      <name val="ZapfHumnst BT"/>
      <family val="2"/>
    </font>
    <font>
      <sz val="11"/>
      <color theme="1"/>
      <name val="ZapfHumnst BT"/>
      <family val="2"/>
    </font>
    <font>
      <sz val="11"/>
      <name val="ZapfHumnst BT"/>
      <family val="2"/>
    </font>
    <font>
      <b/>
      <sz val="16"/>
      <color rgb="FF000000"/>
      <name val="ZapfHumnst BT"/>
      <family val="2"/>
    </font>
    <font>
      <sz val="8"/>
      <color theme="1"/>
      <name val="Frutiger LT 45 Light"/>
      <family val="2"/>
    </font>
    <font>
      <sz val="8"/>
      <name val="Frutiger LT 45 Light"/>
      <family val="2"/>
    </font>
    <font>
      <sz val="8"/>
      <color theme="1"/>
      <name val="ZapfHumnst BT"/>
      <family val="2"/>
    </font>
    <font>
      <b/>
      <sz val="8"/>
      <name val="Frutiger LT 45 Light"/>
    </font>
    <font>
      <sz val="10"/>
      <name val="Arial"/>
      <family val="2"/>
    </font>
    <font>
      <b/>
      <sz val="8"/>
      <name val="ZapfHumnst BT"/>
      <family val="2"/>
    </font>
    <font>
      <sz val="16"/>
      <color theme="1"/>
      <name val="Frutiger LT 45 Light"/>
    </font>
    <font>
      <sz val="11"/>
      <color rgb="FF9E0000"/>
      <name val="ZapfHumnst BT"/>
      <family val="2"/>
    </font>
    <font>
      <sz val="8"/>
      <color theme="5"/>
      <name val="Frutiger LT 45 Light"/>
      <family val="2"/>
    </font>
    <font>
      <sz val="11"/>
      <color theme="5"/>
      <name val="Calibri"/>
      <family val="2"/>
      <scheme val="minor"/>
    </font>
    <font>
      <sz val="9"/>
      <color theme="1"/>
      <name val="ZapfHumnst B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90">
    <xf numFmtId="0" fontId="0" fillId="0" borderId="0" xfId="0"/>
    <xf numFmtId="0" fontId="2" fillId="0" borderId="1" xfId="1" applyFont="1" applyFill="1" applyBorder="1" applyAlignment="1">
      <alignment horizontal="center"/>
    </xf>
    <xf numFmtId="17" fontId="0" fillId="0" borderId="0" xfId="0" applyNumberFormat="1"/>
    <xf numFmtId="2" fontId="0" fillId="0" borderId="0" xfId="0" applyNumberFormat="1" applyAlignment="1">
      <alignment horizontal="center"/>
    </xf>
    <xf numFmtId="2" fontId="2" fillId="0" borderId="0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 vertical="center" readingOrder="1"/>
    </xf>
    <xf numFmtId="0" fontId="2" fillId="0" borderId="1" xfId="2" applyFont="1" applyFill="1" applyBorder="1" applyAlignment="1">
      <alignment horizontal="center"/>
    </xf>
    <xf numFmtId="0" fontId="4" fillId="0" borderId="0" xfId="0" applyFont="1"/>
    <xf numFmtId="17" fontId="4" fillId="0" borderId="2" xfId="1" applyNumberFormat="1" applyFont="1" applyFill="1" applyBorder="1" applyAlignment="1">
      <alignment horizontal="center"/>
    </xf>
    <xf numFmtId="164" fontId="4" fillId="0" borderId="3" xfId="2" applyNumberFormat="1" applyFont="1" applyFill="1" applyBorder="1" applyAlignment="1">
      <alignment horizontal="center"/>
    </xf>
    <xf numFmtId="164" fontId="4" fillId="0" borderId="0" xfId="2" applyNumberFormat="1" applyFont="1" applyFill="1" applyBorder="1" applyAlignment="1">
      <alignment horizontal="center"/>
    </xf>
    <xf numFmtId="17" fontId="4" fillId="0" borderId="4" xfId="1" applyNumberFormat="1" applyFont="1" applyFill="1" applyBorder="1" applyAlignment="1">
      <alignment horizontal="center"/>
    </xf>
    <xf numFmtId="164" fontId="4" fillId="0" borderId="5" xfId="2" applyNumberFormat="1" applyFont="1" applyFill="1" applyBorder="1" applyAlignment="1">
      <alignment horizontal="center"/>
    </xf>
    <xf numFmtId="0" fontId="4" fillId="0" borderId="0" xfId="0" applyFont="1" applyFill="1"/>
    <xf numFmtId="0" fontId="3" fillId="0" borderId="0" xfId="0" applyFont="1" applyAlignment="1">
      <alignment horizontal="center" vertical="center" readingOrder="1"/>
    </xf>
    <xf numFmtId="165" fontId="4" fillId="0" borderId="0" xfId="2" applyNumberFormat="1" applyFont="1" applyFill="1" applyBorder="1" applyAlignment="1">
      <alignment horizontal="center"/>
    </xf>
    <xf numFmtId="17" fontId="5" fillId="2" borderId="0" xfId="1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17" fontId="4" fillId="0" borderId="0" xfId="1" applyNumberFormat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6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center"/>
    </xf>
    <xf numFmtId="164" fontId="4" fillId="0" borderId="0" xfId="3" applyNumberFormat="1" applyFont="1" applyFill="1" applyBorder="1" applyAlignment="1">
      <alignment horizontal="center"/>
    </xf>
    <xf numFmtId="2" fontId="4" fillId="3" borderId="0" xfId="4" applyNumberFormat="1" applyFont="1" applyFill="1" applyBorder="1" applyAlignment="1">
      <alignment horizontal="center"/>
    </xf>
    <xf numFmtId="164" fontId="4" fillId="3" borderId="0" xfId="4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 readingOrder="1"/>
    </xf>
    <xf numFmtId="0" fontId="2" fillId="0" borderId="6" xfId="2" applyFont="1" applyFill="1" applyBorder="1" applyAlignment="1">
      <alignment horizontal="center" wrapText="1"/>
    </xf>
    <xf numFmtId="164" fontId="4" fillId="3" borderId="0" xfId="5" applyNumberFormat="1" applyFont="1" applyFill="1" applyBorder="1" applyAlignment="1">
      <alignment horizontal="center"/>
    </xf>
    <xf numFmtId="0" fontId="4" fillId="0" borderId="0" xfId="0" applyFont="1" applyBorder="1"/>
    <xf numFmtId="2" fontId="4" fillId="3" borderId="0" xfId="5" applyNumberFormat="1" applyFont="1" applyFill="1" applyBorder="1" applyAlignment="1">
      <alignment horizontal="center"/>
    </xf>
    <xf numFmtId="164" fontId="4" fillId="3" borderId="0" xfId="6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2" fontId="4" fillId="3" borderId="0" xfId="6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center" readingOrder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" fontId="0" fillId="4" borderId="3" xfId="0" applyNumberFormat="1" applyFill="1" applyBorder="1"/>
    <xf numFmtId="0" fontId="9" fillId="0" borderId="0" xfId="0" applyFont="1" applyFill="1" applyAlignment="1">
      <alignment vertical="center"/>
    </xf>
    <xf numFmtId="0" fontId="9" fillId="0" borderId="0" xfId="0" applyFont="1"/>
    <xf numFmtId="16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10" fillId="0" borderId="0" xfId="0" applyNumberFormat="1" applyFont="1"/>
    <xf numFmtId="9" fontId="0" fillId="0" borderId="0" xfId="0" applyNumberFormat="1" applyAlignment="1">
      <alignment horizontal="center"/>
    </xf>
    <xf numFmtId="164" fontId="8" fillId="0" borderId="0" xfId="0" applyNumberFormat="1" applyFont="1"/>
    <xf numFmtId="0" fontId="8" fillId="0" borderId="0" xfId="7" applyFont="1"/>
    <xf numFmtId="0" fontId="9" fillId="0" borderId="0" xfId="0" applyFont="1" applyFill="1" applyAlignment="1">
      <alignment vertical="center" wrapText="1"/>
    </xf>
    <xf numFmtId="0" fontId="8" fillId="0" borderId="0" xfId="7" applyFont="1" applyAlignment="1">
      <alignment horizontal="left" indent="5"/>
    </xf>
    <xf numFmtId="0" fontId="6" fillId="0" borderId="0" xfId="0" applyFont="1" applyAlignment="1">
      <alignment horizontal="left" vertical="center" readingOrder="1"/>
    </xf>
    <xf numFmtId="0" fontId="12" fillId="0" borderId="0" xfId="0" applyFont="1" applyFill="1" applyBorder="1" applyAlignment="1">
      <alignment vertical="center"/>
    </xf>
    <xf numFmtId="164" fontId="1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/>
    <xf numFmtId="0" fontId="9" fillId="0" borderId="0" xfId="0" applyFont="1" applyFill="1" applyAlignment="1">
      <alignment horizontal="justify" vertical="center" wrapText="1"/>
    </xf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17" fontId="0" fillId="4" borderId="6" xfId="0" applyNumberFormat="1" applyFill="1" applyBorder="1"/>
    <xf numFmtId="2" fontId="0" fillId="0" borderId="8" xfId="0" applyNumberFormat="1" applyBorder="1"/>
    <xf numFmtId="2" fontId="0" fillId="0" borderId="0" xfId="0" applyNumberFormat="1" applyBorder="1"/>
    <xf numFmtId="17" fontId="0" fillId="4" borderId="5" xfId="0" applyNumberFormat="1" applyFill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2" fontId="0" fillId="0" borderId="0" xfId="0" applyNumberFormat="1"/>
    <xf numFmtId="2" fontId="4" fillId="0" borderId="0" xfId="4" applyNumberFormat="1" applyFont="1" applyFill="1" applyBorder="1" applyAlignment="1">
      <alignment horizontal="center"/>
    </xf>
    <xf numFmtId="164" fontId="4" fillId="0" borderId="0" xfId="4" applyNumberFormat="1" applyFont="1" applyFill="1" applyBorder="1" applyAlignment="1">
      <alignment horizontal="center"/>
    </xf>
    <xf numFmtId="164" fontId="4" fillId="0" borderId="0" xfId="5" applyNumberFormat="1" applyFont="1" applyFill="1" applyBorder="1" applyAlignment="1">
      <alignment horizontal="center"/>
    </xf>
    <xf numFmtId="2" fontId="4" fillId="0" borderId="0" xfId="5" applyNumberFormat="1" applyFont="1" applyFill="1" applyBorder="1" applyAlignment="1">
      <alignment horizontal="center"/>
    </xf>
    <xf numFmtId="0" fontId="14" fillId="0" borderId="0" xfId="0" applyFont="1"/>
    <xf numFmtId="165" fontId="0" fillId="0" borderId="0" xfId="0" applyNumberFormat="1" applyAlignment="1">
      <alignment horizontal="center"/>
    </xf>
    <xf numFmtId="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165" fontId="14" fillId="0" borderId="0" xfId="0" applyNumberFormat="1" applyFont="1" applyAlignment="1">
      <alignment horizontal="center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1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readingOrder="1"/>
    </xf>
    <xf numFmtId="0" fontId="9" fillId="0" borderId="0" xfId="0" applyFont="1" applyFill="1" applyAlignment="1">
      <alignment horizontal="justify" vertical="center" wrapText="1"/>
    </xf>
  </cellXfs>
  <cellStyles count="8">
    <cellStyle name="Normal" xfId="0" builtinId="0"/>
    <cellStyle name="Normal 10 2 6" xfId="7"/>
    <cellStyle name="Normal 65" xfId="1"/>
    <cellStyle name="Normal 66" xfId="2"/>
    <cellStyle name="Normal 67" xfId="3"/>
    <cellStyle name="Normal 68" xfId="4"/>
    <cellStyle name="Normal 70" xfId="5"/>
    <cellStyle name="Normal 71" xfId="6"/>
  </cellStyles>
  <dxfs count="0"/>
  <tableStyles count="0" defaultTableStyle="TableStyleMedium2" defaultPivotStyle="PivotStyleLight16"/>
  <colors>
    <mruColors>
      <color rgb="FF9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09281395022"/>
          <c:w val="0.85860950783412482"/>
          <c:h val="0.70850335976717027"/>
        </c:manualLayout>
      </c:layout>
      <c:lineChart>
        <c:grouping val="standard"/>
        <c:varyColors val="0"/>
        <c:ser>
          <c:idx val="0"/>
          <c:order val="0"/>
          <c:tx>
            <c:strRef>
              <c:f>'G3.1'!$B$1</c:f>
              <c:strCache>
                <c:ptCount val="1"/>
                <c:pt idx="0">
                  <c:v>ICR 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'G3.1'!$A$2:$A$229</c:f>
              <c:numCache>
                <c:formatCode>mmm\-yy</c:formatCode>
                <c:ptCount val="228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</c:numCache>
            </c:numRef>
          </c:cat>
          <c:val>
            <c:numRef>
              <c:f>'G3.1'!$B$2:$B$229</c:f>
              <c:numCache>
                <c:formatCode>0.00</c:formatCode>
                <c:ptCount val="228"/>
                <c:pt idx="0">
                  <c:v>26.756789925081403</c:v>
                </c:pt>
                <c:pt idx="1">
                  <c:v>27.169647797227725</c:v>
                </c:pt>
                <c:pt idx="2">
                  <c:v>27.74388113669956</c:v>
                </c:pt>
                <c:pt idx="3">
                  <c:v>27.343894228659277</c:v>
                </c:pt>
                <c:pt idx="4">
                  <c:v>26.433027455136006</c:v>
                </c:pt>
                <c:pt idx="5">
                  <c:v>25.003216797153378</c:v>
                </c:pt>
                <c:pt idx="6">
                  <c:v>24.476498529632263</c:v>
                </c:pt>
                <c:pt idx="7">
                  <c:v>24.227970429840511</c:v>
                </c:pt>
                <c:pt idx="8">
                  <c:v>22.072738043757763</c:v>
                </c:pt>
                <c:pt idx="9">
                  <c:v>22.289476393678619</c:v>
                </c:pt>
                <c:pt idx="10">
                  <c:v>21.535515267950302</c:v>
                </c:pt>
                <c:pt idx="11">
                  <c:v>21.07791787093452</c:v>
                </c:pt>
                <c:pt idx="12">
                  <c:v>21.097010706079015</c:v>
                </c:pt>
                <c:pt idx="13">
                  <c:v>20.110091499650721</c:v>
                </c:pt>
                <c:pt idx="14">
                  <c:v>19.689395680246953</c:v>
                </c:pt>
                <c:pt idx="15">
                  <c:v>18.680836354953037</c:v>
                </c:pt>
                <c:pt idx="16">
                  <c:v>18.224516050983645</c:v>
                </c:pt>
                <c:pt idx="17">
                  <c:v>17.667094820752485</c:v>
                </c:pt>
                <c:pt idx="18">
                  <c:v>16.735069089768608</c:v>
                </c:pt>
                <c:pt idx="19">
                  <c:v>16.725268446712136</c:v>
                </c:pt>
                <c:pt idx="20">
                  <c:v>16.106662214904436</c:v>
                </c:pt>
                <c:pt idx="21">
                  <c:v>15.536264475943215</c:v>
                </c:pt>
                <c:pt idx="22">
                  <c:v>15.472720167657538</c:v>
                </c:pt>
                <c:pt idx="23">
                  <c:v>15.059740537851408</c:v>
                </c:pt>
                <c:pt idx="24">
                  <c:v>14.407001119155687</c:v>
                </c:pt>
                <c:pt idx="25">
                  <c:v>14.002923384319676</c:v>
                </c:pt>
                <c:pt idx="26">
                  <c:v>13.777248240367729</c:v>
                </c:pt>
                <c:pt idx="27">
                  <c:v>13.598428848836344</c:v>
                </c:pt>
                <c:pt idx="28">
                  <c:v>13.729237742341766</c:v>
                </c:pt>
                <c:pt idx="29">
                  <c:v>12.892631582196726</c:v>
                </c:pt>
                <c:pt idx="30">
                  <c:v>12.394240235562606</c:v>
                </c:pt>
                <c:pt idx="31">
                  <c:v>11.902453742578849</c:v>
                </c:pt>
                <c:pt idx="32">
                  <c:v>11.433346195709762</c:v>
                </c:pt>
                <c:pt idx="33">
                  <c:v>10.973951540933593</c:v>
                </c:pt>
                <c:pt idx="34">
                  <c:v>10.420513746080223</c:v>
                </c:pt>
                <c:pt idx="35">
                  <c:v>9.8018514529170009</c:v>
                </c:pt>
                <c:pt idx="36">
                  <c:v>9.970052971771338</c:v>
                </c:pt>
                <c:pt idx="37">
                  <c:v>9.7881687684529837</c:v>
                </c:pt>
                <c:pt idx="38">
                  <c:v>9.5738570685353697</c:v>
                </c:pt>
                <c:pt idx="39">
                  <c:v>9.5596584300878202</c:v>
                </c:pt>
                <c:pt idx="40">
                  <c:v>9.679051203830543</c:v>
                </c:pt>
                <c:pt idx="41">
                  <c:v>9.5886522451330674</c:v>
                </c:pt>
                <c:pt idx="42">
                  <c:v>10.044448351031928</c:v>
                </c:pt>
                <c:pt idx="43">
                  <c:v>9.329309137579477</c:v>
                </c:pt>
                <c:pt idx="44">
                  <c:v>8.5404178363499099</c:v>
                </c:pt>
                <c:pt idx="45">
                  <c:v>8.5806359026012284</c:v>
                </c:pt>
                <c:pt idx="46">
                  <c:v>8.7392964916720075</c:v>
                </c:pt>
                <c:pt idx="47">
                  <c:v>8.3607949835082138</c:v>
                </c:pt>
                <c:pt idx="48">
                  <c:v>8.6259322655434811</c:v>
                </c:pt>
                <c:pt idx="49">
                  <c:v>8.0812809183521477</c:v>
                </c:pt>
                <c:pt idx="50">
                  <c:v>7.9646719984422871</c:v>
                </c:pt>
                <c:pt idx="51">
                  <c:v>7.9150361023337892</c:v>
                </c:pt>
                <c:pt idx="52">
                  <c:v>7.4962416558953553</c:v>
                </c:pt>
                <c:pt idx="53">
                  <c:v>7.10035945401102</c:v>
                </c:pt>
                <c:pt idx="54">
                  <c:v>7.0453193989868188</c:v>
                </c:pt>
                <c:pt idx="55">
                  <c:v>6.4827271054808637</c:v>
                </c:pt>
                <c:pt idx="56">
                  <c:v>6.2566171607757335</c:v>
                </c:pt>
                <c:pt idx="57">
                  <c:v>6.1432928672053739</c:v>
                </c:pt>
                <c:pt idx="58">
                  <c:v>5.5096613190749553</c:v>
                </c:pt>
                <c:pt idx="59">
                  <c:v>5.8970705660708163</c:v>
                </c:pt>
                <c:pt idx="60">
                  <c:v>5.7640769425826743</c:v>
                </c:pt>
                <c:pt idx="61">
                  <c:v>5.7490331192101634</c:v>
                </c:pt>
                <c:pt idx="62">
                  <c:v>5.9667897958252096</c:v>
                </c:pt>
                <c:pt idx="63">
                  <c:v>5.8768866797505819</c:v>
                </c:pt>
                <c:pt idx="64">
                  <c:v>5.4853714831574232</c:v>
                </c:pt>
                <c:pt idx="65">
                  <c:v>6.1425656331194549</c:v>
                </c:pt>
                <c:pt idx="66">
                  <c:v>5.433672460865183</c:v>
                </c:pt>
                <c:pt idx="67">
                  <c:v>5.5431243790933999</c:v>
                </c:pt>
                <c:pt idx="68">
                  <c:v>5.21953300834722</c:v>
                </c:pt>
                <c:pt idx="69">
                  <c:v>5.4771156266148031</c:v>
                </c:pt>
                <c:pt idx="70">
                  <c:v>5.2373476851742335</c:v>
                </c:pt>
                <c:pt idx="71">
                  <c:v>5.5431599135086476</c:v>
                </c:pt>
                <c:pt idx="72">
                  <c:v>5.6757375897341822</c:v>
                </c:pt>
                <c:pt idx="73">
                  <c:v>5.5749829647990028</c:v>
                </c:pt>
                <c:pt idx="74">
                  <c:v>5.4273892018384524</c:v>
                </c:pt>
                <c:pt idx="75">
                  <c:v>5.5244427099108604</c:v>
                </c:pt>
                <c:pt idx="76">
                  <c:v>5.6886621694090076</c:v>
                </c:pt>
                <c:pt idx="77">
                  <c:v>6.1353784599552599</c:v>
                </c:pt>
                <c:pt idx="78">
                  <c:v>7.2840531536766475</c:v>
                </c:pt>
                <c:pt idx="79">
                  <c:v>7.4556224764804808</c:v>
                </c:pt>
                <c:pt idx="80">
                  <c:v>7.3243320425783072</c:v>
                </c:pt>
                <c:pt idx="81">
                  <c:v>7.5534269553044338</c:v>
                </c:pt>
                <c:pt idx="82">
                  <c:v>8.0218380528232487</c:v>
                </c:pt>
                <c:pt idx="83">
                  <c:v>7.7424153527813662</c:v>
                </c:pt>
                <c:pt idx="84">
                  <c:v>7.8827292679228664</c:v>
                </c:pt>
                <c:pt idx="85">
                  <c:v>7.9688131151593637</c:v>
                </c:pt>
                <c:pt idx="86">
                  <c:v>8.2396350344655733</c:v>
                </c:pt>
                <c:pt idx="87">
                  <c:v>8.3762791947214037</c:v>
                </c:pt>
                <c:pt idx="88">
                  <c:v>8.540030247133032</c:v>
                </c:pt>
                <c:pt idx="89">
                  <c:v>8.284504679385341</c:v>
                </c:pt>
                <c:pt idx="90">
                  <c:v>8.3949476562144181</c:v>
                </c:pt>
                <c:pt idx="91">
                  <c:v>8.5180393055951846</c:v>
                </c:pt>
                <c:pt idx="92">
                  <c:v>8.5718924979642228</c:v>
                </c:pt>
                <c:pt idx="93">
                  <c:v>8.7319458876046578</c:v>
                </c:pt>
                <c:pt idx="94">
                  <c:v>8.9492880798821872</c:v>
                </c:pt>
                <c:pt idx="95">
                  <c:v>9.6313105880998719</c:v>
                </c:pt>
                <c:pt idx="96">
                  <c:v>9.7983211811921791</c:v>
                </c:pt>
                <c:pt idx="97">
                  <c:v>9.6902033297721228</c:v>
                </c:pt>
                <c:pt idx="98">
                  <c:v>9.965637280907929</c:v>
                </c:pt>
                <c:pt idx="99">
                  <c:v>9.4257093579282039</c:v>
                </c:pt>
                <c:pt idx="100">
                  <c:v>9.1356716769865756</c:v>
                </c:pt>
                <c:pt idx="101">
                  <c:v>9.342385493020581</c:v>
                </c:pt>
                <c:pt idx="102">
                  <c:v>9.170205050074614</c:v>
                </c:pt>
                <c:pt idx="103">
                  <c:v>8.725013570069704</c:v>
                </c:pt>
                <c:pt idx="104">
                  <c:v>7.9637567151632487</c:v>
                </c:pt>
                <c:pt idx="105">
                  <c:v>7.857943226548489</c:v>
                </c:pt>
                <c:pt idx="106">
                  <c:v>7.4907516885247452</c:v>
                </c:pt>
                <c:pt idx="107">
                  <c:v>7.7036085748267906</c:v>
                </c:pt>
                <c:pt idx="108">
                  <c:v>7.804745116096969</c:v>
                </c:pt>
                <c:pt idx="109">
                  <c:v>7.6949019260458105</c:v>
                </c:pt>
                <c:pt idx="110">
                  <c:v>7.412043982932456</c:v>
                </c:pt>
                <c:pt idx="111">
                  <c:v>7.120511849818806</c:v>
                </c:pt>
                <c:pt idx="112">
                  <c:v>7.191400408905074</c:v>
                </c:pt>
                <c:pt idx="113">
                  <c:v>7.3194748799834937</c:v>
                </c:pt>
                <c:pt idx="114">
                  <c:v>7.1651258955598571</c:v>
                </c:pt>
                <c:pt idx="115">
                  <c:v>6.9885242533317777</c:v>
                </c:pt>
                <c:pt idx="116">
                  <c:v>6.7676575999758644</c:v>
                </c:pt>
                <c:pt idx="117">
                  <c:v>6.6032864614092714</c:v>
                </c:pt>
                <c:pt idx="118">
                  <c:v>6.5292484050952169</c:v>
                </c:pt>
                <c:pt idx="119">
                  <c:v>6.6772454131771308</c:v>
                </c:pt>
                <c:pt idx="120">
                  <c:v>6.6850766204896956</c:v>
                </c:pt>
                <c:pt idx="121">
                  <c:v>6.5032337492001293</c:v>
                </c:pt>
                <c:pt idx="122">
                  <c:v>6.8084852775887175</c:v>
                </c:pt>
                <c:pt idx="123">
                  <c:v>6.5396095656188189</c:v>
                </c:pt>
                <c:pt idx="124">
                  <c:v>6.4323023934267711</c:v>
                </c:pt>
                <c:pt idx="125">
                  <c:v>6.7380818498457113</c:v>
                </c:pt>
                <c:pt idx="126">
                  <c:v>6.6127653423550825</c:v>
                </c:pt>
                <c:pt idx="127">
                  <c:v>6.5915353968250674</c:v>
                </c:pt>
                <c:pt idx="128">
                  <c:v>6.171623021638287</c:v>
                </c:pt>
                <c:pt idx="129">
                  <c:v>6.2007759380471601</c:v>
                </c:pt>
                <c:pt idx="130">
                  <c:v>5.9790625720568125</c:v>
                </c:pt>
                <c:pt idx="131">
                  <c:v>6.2830871268736255</c:v>
                </c:pt>
                <c:pt idx="132">
                  <c:v>6.5384707840006859</c:v>
                </c:pt>
                <c:pt idx="133">
                  <c:v>6.6166243478321851</c:v>
                </c:pt>
                <c:pt idx="134">
                  <c:v>6.4536350630248487</c:v>
                </c:pt>
                <c:pt idx="135">
                  <c:v>6.3459565521982801</c:v>
                </c:pt>
                <c:pt idx="136">
                  <c:v>6.3629761940390051</c:v>
                </c:pt>
                <c:pt idx="137">
                  <c:v>6.6188066032544501</c:v>
                </c:pt>
                <c:pt idx="138">
                  <c:v>6.6103883624630768</c:v>
                </c:pt>
                <c:pt idx="139">
                  <c:v>6.6832994365467284</c:v>
                </c:pt>
                <c:pt idx="140">
                  <c:v>6.5696896383820134</c:v>
                </c:pt>
                <c:pt idx="141">
                  <c:v>6.5509022138716899</c:v>
                </c:pt>
                <c:pt idx="142">
                  <c:v>6.4993524162573273</c:v>
                </c:pt>
                <c:pt idx="143">
                  <c:v>6.6217822685829457</c:v>
                </c:pt>
                <c:pt idx="144">
                  <c:v>6.6071882834481936</c:v>
                </c:pt>
                <c:pt idx="145">
                  <c:v>6.3390344368975216</c:v>
                </c:pt>
                <c:pt idx="146">
                  <c:v>6.5065687472318414</c:v>
                </c:pt>
                <c:pt idx="147">
                  <c:v>6.3418568281056462</c:v>
                </c:pt>
                <c:pt idx="148">
                  <c:v>6.3304393006683251</c:v>
                </c:pt>
                <c:pt idx="149">
                  <c:v>6.4904993306902021</c:v>
                </c:pt>
                <c:pt idx="150">
                  <c:v>6.588493643808695</c:v>
                </c:pt>
                <c:pt idx="151">
                  <c:v>6.5995972998166854</c:v>
                </c:pt>
                <c:pt idx="152">
                  <c:v>6.575660245646918</c:v>
                </c:pt>
                <c:pt idx="153">
                  <c:v>6.5263757942610203</c:v>
                </c:pt>
                <c:pt idx="154">
                  <c:v>6.3424066757610378</c:v>
                </c:pt>
                <c:pt idx="155">
                  <c:v>6.6516598036270134</c:v>
                </c:pt>
                <c:pt idx="156">
                  <c:v>6.7571001830191744</c:v>
                </c:pt>
                <c:pt idx="157">
                  <c:v>6.6254611000156949</c:v>
                </c:pt>
                <c:pt idx="158">
                  <c:v>6.5038056768709511</c:v>
                </c:pt>
                <c:pt idx="159">
                  <c:v>6.5368953714041309</c:v>
                </c:pt>
                <c:pt idx="160">
                  <c:v>6.3803550049901281</c:v>
                </c:pt>
                <c:pt idx="161">
                  <c:v>6.7455168273009329</c:v>
                </c:pt>
                <c:pt idx="162">
                  <c:v>6.5984416065711775</c:v>
                </c:pt>
                <c:pt idx="163">
                  <c:v>6.4372721113468785</c:v>
                </c:pt>
                <c:pt idx="164">
                  <c:v>6.5505956051188665</c:v>
                </c:pt>
                <c:pt idx="165">
                  <c:v>6.6953647793047644</c:v>
                </c:pt>
                <c:pt idx="166">
                  <c:v>6.4891479338119566</c:v>
                </c:pt>
                <c:pt idx="167">
                  <c:v>6.8777738117236353</c:v>
                </c:pt>
                <c:pt idx="168">
                  <c:v>6.9573951678207653</c:v>
                </c:pt>
                <c:pt idx="169">
                  <c:v>6.8660749884924117</c:v>
                </c:pt>
                <c:pt idx="170">
                  <c:v>7.03802301950887</c:v>
                </c:pt>
                <c:pt idx="171">
                  <c:v>7.0777991664861091</c:v>
                </c:pt>
                <c:pt idx="172">
                  <c:v>7.2768214481304998</c:v>
                </c:pt>
                <c:pt idx="173">
                  <c:v>7.5240643431531193</c:v>
                </c:pt>
                <c:pt idx="174">
                  <c:v>7.6594907091863327</c:v>
                </c:pt>
                <c:pt idx="175">
                  <c:v>7.7350708898613538</c:v>
                </c:pt>
                <c:pt idx="176">
                  <c:v>7.6322097153148372</c:v>
                </c:pt>
                <c:pt idx="177">
                  <c:v>7.8091602313417914</c:v>
                </c:pt>
                <c:pt idx="178">
                  <c:v>8.5163023381229515</c:v>
                </c:pt>
                <c:pt idx="179">
                  <c:v>8.6310784063998121</c:v>
                </c:pt>
                <c:pt idx="180">
                  <c:v>9.928592626322791</c:v>
                </c:pt>
                <c:pt idx="181">
                  <c:v>10.053991216714413</c:v>
                </c:pt>
                <c:pt idx="182">
                  <c:v>10.189005944461384</c:v>
                </c:pt>
                <c:pt idx="183">
                  <c:v>10.190917906712887</c:v>
                </c:pt>
                <c:pt idx="184">
                  <c:v>10.427980068002313</c:v>
                </c:pt>
                <c:pt idx="185">
                  <c:v>10.634848714785189</c:v>
                </c:pt>
                <c:pt idx="186">
                  <c:v>10.814777168585222</c:v>
                </c:pt>
                <c:pt idx="187">
                  <c:v>11.007401498251635</c:v>
                </c:pt>
                <c:pt idx="188">
                  <c:v>10.915910080435026</c:v>
                </c:pt>
                <c:pt idx="189">
                  <c:v>10.930735119328046</c:v>
                </c:pt>
                <c:pt idx="190">
                  <c:v>11.299998148743578</c:v>
                </c:pt>
                <c:pt idx="191">
                  <c:v>11.44728444534779</c:v>
                </c:pt>
                <c:pt idx="192">
                  <c:v>11.96535602298003</c:v>
                </c:pt>
                <c:pt idx="193">
                  <c:v>11.670054820359766</c:v>
                </c:pt>
                <c:pt idx="194">
                  <c:v>11.836224718799759</c:v>
                </c:pt>
                <c:pt idx="195">
                  <c:v>11.79578010378988</c:v>
                </c:pt>
                <c:pt idx="196">
                  <c:v>11.871323714384351</c:v>
                </c:pt>
                <c:pt idx="197">
                  <c:v>12.082310184319409</c:v>
                </c:pt>
                <c:pt idx="198">
                  <c:v>12.122898816826524</c:v>
                </c:pt>
                <c:pt idx="199">
                  <c:v>12.303850504918429</c:v>
                </c:pt>
                <c:pt idx="200">
                  <c:v>12.081933785308637</c:v>
                </c:pt>
                <c:pt idx="201">
                  <c:v>12.090502571632911</c:v>
                </c:pt>
                <c:pt idx="202">
                  <c:v>11.856222156852796</c:v>
                </c:pt>
                <c:pt idx="203">
                  <c:v>11.865285061989765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6-4FD7-B292-9A31F0FA9715}"/>
            </c:ext>
          </c:extLst>
        </c:ser>
        <c:ser>
          <c:idx val="1"/>
          <c:order val="1"/>
          <c:tx>
            <c:strRef>
              <c:f>'G3.1'!$C$1</c:f>
              <c:strCache>
                <c:ptCount val="1"/>
                <c:pt idx="0">
                  <c:v>Adverso</c:v>
                </c:pt>
              </c:strCache>
            </c:strRef>
          </c:tx>
          <c:spPr>
            <a:ln w="28575"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'G3.1'!$A$2:$A$229</c:f>
              <c:numCache>
                <c:formatCode>mmm\-yy</c:formatCode>
                <c:ptCount val="228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</c:numCache>
            </c:numRef>
          </c:cat>
          <c:val>
            <c:numRef>
              <c:f>'G3.1'!$C$2:$C$229</c:f>
              <c:numCache>
                <c:formatCode>0.00</c:formatCode>
                <c:ptCount val="228"/>
                <c:pt idx="203">
                  <c:v>11.865285061989765</c:v>
                </c:pt>
                <c:pt idx="204">
                  <c:v>12.167487269318201</c:v>
                </c:pt>
                <c:pt idx="205">
                  <c:v>12.2778769541095</c:v>
                </c:pt>
                <c:pt idx="206">
                  <c:v>12.440261974759199</c:v>
                </c:pt>
                <c:pt idx="207">
                  <c:v>12.1367493723526</c:v>
                </c:pt>
                <c:pt idx="208">
                  <c:v>12.0917177450798</c:v>
                </c:pt>
                <c:pt idx="209">
                  <c:v>12.588045706436199</c:v>
                </c:pt>
                <c:pt idx="210">
                  <c:v>12.445628406443101</c:v>
                </c:pt>
                <c:pt idx="211">
                  <c:v>12.742825020440801</c:v>
                </c:pt>
                <c:pt idx="212">
                  <c:v>12.618669519249801</c:v>
                </c:pt>
                <c:pt idx="213">
                  <c:v>12.5930742691764</c:v>
                </c:pt>
                <c:pt idx="214">
                  <c:v>12.578057399728701</c:v>
                </c:pt>
                <c:pt idx="215">
                  <c:v>12.700172271663801</c:v>
                </c:pt>
                <c:pt idx="216">
                  <c:v>12.7670693477175</c:v>
                </c:pt>
                <c:pt idx="217">
                  <c:v>12.7030730892088</c:v>
                </c:pt>
                <c:pt idx="218">
                  <c:v>13.068572135147599</c:v>
                </c:pt>
                <c:pt idx="219">
                  <c:v>13.015535140301299</c:v>
                </c:pt>
                <c:pt idx="220">
                  <c:v>13.1649361219068</c:v>
                </c:pt>
                <c:pt idx="221">
                  <c:v>13.3717984986822</c:v>
                </c:pt>
                <c:pt idx="222">
                  <c:v>13.451164969211499</c:v>
                </c:pt>
                <c:pt idx="223">
                  <c:v>13.8487386721857</c:v>
                </c:pt>
                <c:pt idx="224">
                  <c:v>13.914611119979901</c:v>
                </c:pt>
                <c:pt idx="225">
                  <c:v>14.055876996594799</c:v>
                </c:pt>
                <c:pt idx="226">
                  <c:v>14.067966340496598</c:v>
                </c:pt>
                <c:pt idx="227">
                  <c:v>14.1946099312913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06-4FD7-B292-9A31F0FA9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1050304"/>
        <c:axId val="741058704"/>
      </c:lineChart>
      <c:dateAx>
        <c:axId val="741050304"/>
        <c:scaling>
          <c:orientation val="minMax"/>
          <c:min val="375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741058704"/>
        <c:crosses val="autoZero"/>
        <c:auto val="1"/>
        <c:lblOffset val="100"/>
        <c:baseTimeUnit val="months"/>
        <c:majorUnit val="36"/>
        <c:majorTimeUnit val="months"/>
      </c:dateAx>
      <c:valAx>
        <c:axId val="741058704"/>
        <c:scaling>
          <c:orientation val="minMax"/>
          <c:max val="18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1.2125546806649167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741050304"/>
        <c:crosses val="autoZero"/>
        <c:crossBetween val="between"/>
        <c:majorUnit val="3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1.8801031473585143E-2"/>
          <c:w val="0.91877938962716899"/>
          <c:h val="0.8856010498687664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'G3.7'!$N$14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ysClr val="window" lastClr="FFFFFF"/>
            </a:solidFill>
            <a:ln w="19050">
              <a:noFill/>
            </a:ln>
          </c:spPr>
          <c:invertIfNegative val="0"/>
          <c:val>
            <c:numRef>
              <c:f>'G3.7'!$O$14:$W$14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-1.07474728385147E-2</c:v>
                </c:pt>
                <c:pt idx="8">
                  <c:v>-0.387283284194754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5A-4CAA-95E3-CD147CF2A708}"/>
            </c:ext>
          </c:extLst>
        </c:ser>
        <c:ser>
          <c:idx val="14"/>
          <c:order val="1"/>
          <c:tx>
            <c:strRef>
              <c:f>'G3.7'!$N$12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 w="19050">
              <a:noFill/>
            </a:ln>
          </c:spPr>
          <c:invertIfNegative val="0"/>
          <c:val>
            <c:numRef>
              <c:f>'G3.7'!$O$12:$W$12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-0.61007135880586094</c:v>
                </c:pt>
                <c:pt idx="5">
                  <c:v>-1.7443058780842602</c:v>
                </c:pt>
                <c:pt idx="6">
                  <c:v>-2.1641017941470699</c:v>
                </c:pt>
                <c:pt idx="7">
                  <c:v>-2.5609232158463251</c:v>
                </c:pt>
                <c:pt idx="8">
                  <c:v>-2.7869989640091459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5A-4CAA-95E3-CD147CF2A708}"/>
            </c:ext>
          </c:extLst>
        </c:ser>
        <c:ser>
          <c:idx val="1"/>
          <c:order val="2"/>
          <c:tx>
            <c:strRef>
              <c:f>'G3.7'!$N$10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8B72AA"/>
            </a:solidFill>
            <a:ln w="19050">
              <a:noFill/>
            </a:ln>
          </c:spPr>
          <c:invertIfNegative val="0"/>
          <c:val>
            <c:numRef>
              <c:f>'G3.7'!$O$10:$W$10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</c:v>
                </c:pt>
                <c:pt idx="4">
                  <c:v>-0.3</c:v>
                </c:pt>
                <c:pt idx="5">
                  <c:v>-0.3</c:v>
                </c:pt>
                <c:pt idx="6">
                  <c:v>-0.3</c:v>
                </c:pt>
                <c:pt idx="7">
                  <c:v>-0.3</c:v>
                </c:pt>
                <c:pt idx="8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5A-4CAA-95E3-CD147CF2A708}"/>
            </c:ext>
          </c:extLst>
        </c:ser>
        <c:ser>
          <c:idx val="0"/>
          <c:order val="3"/>
          <c:tx>
            <c:strRef>
              <c:f>'G3.7'!$N$8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-0.45198781335850402</c:v>
                </c:pt>
                <c:pt idx="3">
                  <c:v>-0.94133217429802596</c:v>
                </c:pt>
                <c:pt idx="4">
                  <c:v>-1.391302117250679</c:v>
                </c:pt>
                <c:pt idx="5">
                  <c:v>-2.0016024599223297</c:v>
                </c:pt>
                <c:pt idx="6">
                  <c:v>-2.0977752126409501</c:v>
                </c:pt>
                <c:pt idx="7">
                  <c:v>-1.8401495656788498</c:v>
                </c:pt>
                <c:pt idx="8">
                  <c:v>-1.5642945869935803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5A-4CAA-95E3-CD147CF2A708}"/>
            </c:ext>
          </c:extLst>
        </c:ser>
        <c:ser>
          <c:idx val="4"/>
          <c:order val="4"/>
          <c:tx>
            <c:strRef>
              <c:f>'G3.7'!$N$6</c:f>
              <c:strCache>
                <c:ptCount val="1"/>
                <c:pt idx="0">
                  <c:v>Min - Max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'G3.7'!$O$6:$W$6</c:f>
              <c:numCache>
                <c:formatCode>0.0</c:formatCode>
                <c:ptCount val="9"/>
                <c:pt idx="0">
                  <c:v>-7.85842577201542</c:v>
                </c:pt>
                <c:pt idx="1">
                  <c:v>-10.469104559731401</c:v>
                </c:pt>
                <c:pt idx="2">
                  <c:v>-13.993952675445595</c:v>
                </c:pt>
                <c:pt idx="3">
                  <c:v>-17.214298173767872</c:v>
                </c:pt>
                <c:pt idx="4">
                  <c:v>-24.503763218622758</c:v>
                </c:pt>
                <c:pt idx="5">
                  <c:v>-15.561993121073012</c:v>
                </c:pt>
                <c:pt idx="6">
                  <c:v>-9.8840634820160798</c:v>
                </c:pt>
                <c:pt idx="7">
                  <c:v>-9.734120234440411</c:v>
                </c:pt>
                <c:pt idx="8">
                  <c:v>-9.4073636536066196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5A-4CAA-95E3-CD147CF2A708}"/>
            </c:ext>
          </c:extLst>
        </c:ser>
        <c:ser>
          <c:idx val="5"/>
          <c:order val="5"/>
          <c:tx>
            <c:strRef>
              <c:f>'G3.7'!$N$5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'G3.7'!$O$5:$W$5</c:f>
              <c:numCache>
                <c:formatCode>0.0</c:formatCode>
                <c:ptCount val="9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5A-4CAA-95E3-CD147CF2A708}"/>
            </c:ext>
          </c:extLst>
        </c:ser>
        <c:ser>
          <c:idx val="6"/>
          <c:order val="6"/>
          <c:tx>
            <c:strRef>
              <c:f>'G3.7'!$N$7</c:f>
              <c:strCache>
                <c:ptCount val="1"/>
                <c:pt idx="0">
                  <c:v>pp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'G3.7'!$O$7:$W$7</c:f>
              <c:numCache>
                <c:formatCode>0.0</c:formatCode>
                <c:ptCount val="9"/>
                <c:pt idx="0">
                  <c:v>0.29831450391305198</c:v>
                </c:pt>
                <c:pt idx="1">
                  <c:v>0.22004238695060399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5A-4CAA-95E3-CD147CF2A708}"/>
            </c:ext>
          </c:extLst>
        </c:ser>
        <c:ser>
          <c:idx val="7"/>
          <c:order val="7"/>
          <c:tx>
            <c:strRef>
              <c:f>'G3.7'!$N$9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'G3.7'!$O$9:$W$9</c:f>
              <c:numCache>
                <c:formatCode>0.0</c:formatCode>
                <c:ptCount val="9"/>
                <c:pt idx="0">
                  <c:v>0.70218709858314809</c:v>
                </c:pt>
                <c:pt idx="1">
                  <c:v>0.66028003912055611</c:v>
                </c:pt>
                <c:pt idx="2">
                  <c:v>0.30693388468173699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5A-4CAA-95E3-CD147CF2A708}"/>
            </c:ext>
          </c:extLst>
        </c:ser>
        <c:ser>
          <c:idx val="15"/>
          <c:order val="8"/>
          <c:tx>
            <c:strRef>
              <c:f>'G3.7'!$N$11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'G3.7'!$O$11:$W$11</c:f>
              <c:numCache>
                <c:formatCode>0.0</c:formatCode>
                <c:ptCount val="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E5A-4CAA-95E3-CD147CF2A708}"/>
            </c:ext>
          </c:extLst>
        </c:ser>
        <c:ser>
          <c:idx val="8"/>
          <c:order val="9"/>
          <c:tx>
            <c:strRef>
              <c:f>'G3.7'!$N$13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'G3.7'!$O$13:$W$13</c:f>
              <c:numCache>
                <c:formatCode>0.0</c:formatCode>
                <c:ptCount val="9"/>
                <c:pt idx="0">
                  <c:v>0.61690147810885998</c:v>
                </c:pt>
                <c:pt idx="1">
                  <c:v>0.77363037210748997</c:v>
                </c:pt>
                <c:pt idx="2">
                  <c:v>1.2531701791785927</c:v>
                </c:pt>
                <c:pt idx="3">
                  <c:v>1.8503594378188242</c:v>
                </c:pt>
                <c:pt idx="4">
                  <c:v>1.47609750041401</c:v>
                </c:pt>
                <c:pt idx="5">
                  <c:v>0.27401341465516199</c:v>
                </c:pt>
                <c:pt idx="6">
                  <c:v>0.14192435589769301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E5A-4CAA-95E3-CD147CF2A708}"/>
            </c:ext>
          </c:extLst>
        </c:ser>
        <c:ser>
          <c:idx val="9"/>
          <c:order val="10"/>
          <c:tx>
            <c:strRef>
              <c:f>'G3.7'!$N$15</c:f>
              <c:strCache>
                <c:ptCount val="1"/>
                <c:pt idx="0">
                  <c:v>pp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'G3.7'!$O$15:$W$15</c:f>
              <c:numCache>
                <c:formatCode>0.0</c:formatCode>
                <c:ptCount val="9"/>
                <c:pt idx="0">
                  <c:v>11.42897529043454</c:v>
                </c:pt>
                <c:pt idx="1">
                  <c:v>12.881715329778851</c:v>
                </c:pt>
                <c:pt idx="2">
                  <c:v>14.787719868202769</c:v>
                </c:pt>
                <c:pt idx="3">
                  <c:v>13.16960256417258</c:v>
                </c:pt>
                <c:pt idx="4">
                  <c:v>13.51386200732059</c:v>
                </c:pt>
                <c:pt idx="5">
                  <c:v>13.470453114029539</c:v>
                </c:pt>
                <c:pt idx="6">
                  <c:v>12.085472441500007</c:v>
                </c:pt>
                <c:pt idx="7">
                  <c:v>11.9357750462766</c:v>
                </c:pt>
                <c:pt idx="8">
                  <c:v>11.740820269444701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5A-4CAA-95E3-CD147CF2A708}"/>
            </c:ext>
          </c:extLst>
        </c:ser>
        <c:ser>
          <c:idx val="10"/>
          <c:order val="11"/>
          <c:tx>
            <c:strRef>
              <c:f>'G3.7'!$N$16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5A-4CAA-95E3-CD147CF2A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6236160"/>
        <c:axId val="1336236720"/>
      </c:barChart>
      <c:lineChart>
        <c:grouping val="standard"/>
        <c:varyColors val="0"/>
        <c:ser>
          <c:idx val="11"/>
          <c:order val="12"/>
          <c:tx>
            <c:strRef>
              <c:f>'G3.7'!$N$17</c:f>
              <c:strCache>
                <c:ptCount val="1"/>
                <c:pt idx="0">
                  <c:v>pp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'G3.7'!$O$17:$W$17</c:f>
              <c:numCache>
                <c:formatCode>0.0</c:formatCode>
                <c:ptCount val="9"/>
                <c:pt idx="0">
                  <c:v>-7.85842577201542</c:v>
                </c:pt>
                <c:pt idx="1">
                  <c:v>-10.469104559731401</c:v>
                </c:pt>
                <c:pt idx="2">
                  <c:v>-14.545940488804099</c:v>
                </c:pt>
                <c:pt idx="3">
                  <c:v>-18.545790001749602</c:v>
                </c:pt>
                <c:pt idx="4">
                  <c:v>-26.9051366946793</c:v>
                </c:pt>
                <c:pt idx="5">
                  <c:v>-19.707901459079601</c:v>
                </c:pt>
                <c:pt idx="6">
                  <c:v>-14.545940488804099</c:v>
                </c:pt>
                <c:pt idx="7">
                  <c:v>-14.545940488804099</c:v>
                </c:pt>
                <c:pt idx="8">
                  <c:v>-14.545940488804099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E5A-4CAA-95E3-CD147CF2A708}"/>
            </c:ext>
          </c:extLst>
        </c:ser>
        <c:ser>
          <c:idx val="13"/>
          <c:order val="13"/>
          <c:tx>
            <c:strRef>
              <c:f>'G3.7'!$N$19</c:f>
              <c:strCache>
                <c:ptCount val="1"/>
                <c:pt idx="0">
                  <c:v>pp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'G3.7'!$O$19:$W$19</c:f>
              <c:numCache>
                <c:formatCode>0.0</c:formatCode>
                <c:ptCount val="9"/>
                <c:pt idx="0">
                  <c:v>13.4463783710396</c:v>
                </c:pt>
                <c:pt idx="1">
                  <c:v>14.9356681279575</c:v>
                </c:pt>
                <c:pt idx="2">
                  <c:v>16.747823932063099</c:v>
                </c:pt>
                <c:pt idx="3">
                  <c:v>15.129802348307701</c:v>
                </c:pt>
                <c:pt idx="4">
                  <c:v>15.0899595077346</c:v>
                </c:pt>
                <c:pt idx="5">
                  <c:v>13.8444665286847</c:v>
                </c:pt>
                <c:pt idx="6">
                  <c:v>12.3273967973977</c:v>
                </c:pt>
                <c:pt idx="7">
                  <c:v>12.0357750462766</c:v>
                </c:pt>
                <c:pt idx="8">
                  <c:v>11.8408202694447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E5A-4CAA-95E3-CD147CF2A708}"/>
            </c:ext>
          </c:extLst>
        </c:ser>
        <c:ser>
          <c:idx val="12"/>
          <c:order val="14"/>
          <c:tx>
            <c:strRef>
              <c:f>'G3.7'!$N$18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'G3.7'!$O$18:$W$18</c:f>
              <c:numCache>
                <c:formatCode>0.0</c:formatCode>
                <c:ptCount val="9"/>
                <c:pt idx="0">
                  <c:v>1.7699600720967692</c:v>
                </c:pt>
                <c:pt idx="1">
                  <c:v>1.598491236230619</c:v>
                </c:pt>
                <c:pt idx="2">
                  <c:v>1.1585183525425384</c:v>
                </c:pt>
                <c:pt idx="3">
                  <c:v>0.44693598578217575</c:v>
                </c:pt>
                <c:pt idx="4">
                  <c:v>-0.18004474208655225</c:v>
                </c:pt>
                <c:pt idx="5">
                  <c:v>-1.5125003051761707</c:v>
                </c:pt>
                <c:pt idx="6">
                  <c:v>-1.8539136246403205</c:v>
                </c:pt>
                <c:pt idx="7">
                  <c:v>-2.0193863942893806</c:v>
                </c:pt>
                <c:pt idx="8">
                  <c:v>-2.1915758769226912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E5A-4CAA-95E3-CD147CF2A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336236160"/>
        <c:axId val="1336236720"/>
        <c:extLst/>
      </c:lineChart>
      <c:catAx>
        <c:axId val="133623616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1336236720"/>
        <c:crossesAt val="0"/>
        <c:auto val="0"/>
        <c:lblAlgn val="ctr"/>
        <c:lblOffset val="100"/>
        <c:noMultiLvlLbl val="0"/>
      </c:catAx>
      <c:valAx>
        <c:axId val="1336236720"/>
        <c:scaling>
          <c:orientation val="minMax"/>
          <c:min val="1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33623616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1.8801031473585143E-2"/>
          <c:w val="0.91877938962716899"/>
          <c:h val="0.8856010498687664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'G3.7'!$N$14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ysClr val="window" lastClr="FFFFFF"/>
            </a:solidFill>
            <a:ln w="19050">
              <a:noFill/>
            </a:ln>
          </c:spPr>
          <c:invertIfNegative val="0"/>
          <c:val>
            <c:numRef>
              <c:f>'G3.7'!$O$14:$W$14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-1.07474728385147E-2</c:v>
                </c:pt>
                <c:pt idx="8">
                  <c:v>-0.387283284194754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4-4877-8883-D8CD6E653F8E}"/>
            </c:ext>
          </c:extLst>
        </c:ser>
        <c:ser>
          <c:idx val="14"/>
          <c:order val="1"/>
          <c:tx>
            <c:strRef>
              <c:f>'G3.7'!$N$12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 w="19050">
              <a:noFill/>
            </a:ln>
          </c:spPr>
          <c:invertIfNegative val="0"/>
          <c:val>
            <c:numRef>
              <c:f>'G3.7'!$O$12:$W$12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-0.61007135880586094</c:v>
                </c:pt>
                <c:pt idx="5">
                  <c:v>-1.7443058780842602</c:v>
                </c:pt>
                <c:pt idx="6">
                  <c:v>-2.1641017941470699</c:v>
                </c:pt>
                <c:pt idx="7">
                  <c:v>-2.5609232158463251</c:v>
                </c:pt>
                <c:pt idx="8">
                  <c:v>-2.7869989640091459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4-4877-8883-D8CD6E653F8E}"/>
            </c:ext>
          </c:extLst>
        </c:ser>
        <c:ser>
          <c:idx val="1"/>
          <c:order val="2"/>
          <c:tx>
            <c:strRef>
              <c:f>'G3.7'!$N$10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8B72AA"/>
            </a:solidFill>
            <a:ln w="19050">
              <a:noFill/>
            </a:ln>
          </c:spPr>
          <c:invertIfNegative val="0"/>
          <c:val>
            <c:numRef>
              <c:f>'G3.7'!$O$10:$W$10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</c:v>
                </c:pt>
                <c:pt idx="4">
                  <c:v>-0.3</c:v>
                </c:pt>
                <c:pt idx="5">
                  <c:v>-0.3</c:v>
                </c:pt>
                <c:pt idx="6">
                  <c:v>-0.3</c:v>
                </c:pt>
                <c:pt idx="7">
                  <c:v>-0.3</c:v>
                </c:pt>
                <c:pt idx="8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4-4877-8883-D8CD6E653F8E}"/>
            </c:ext>
          </c:extLst>
        </c:ser>
        <c:ser>
          <c:idx val="0"/>
          <c:order val="3"/>
          <c:tx>
            <c:strRef>
              <c:f>'G3.7'!$N$8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-0.45198781335850402</c:v>
                </c:pt>
                <c:pt idx="3">
                  <c:v>-0.94133217429802596</c:v>
                </c:pt>
                <c:pt idx="4">
                  <c:v>-1.391302117250679</c:v>
                </c:pt>
                <c:pt idx="5">
                  <c:v>-2.0016024599223297</c:v>
                </c:pt>
                <c:pt idx="6">
                  <c:v>-2.0977752126409501</c:v>
                </c:pt>
                <c:pt idx="7">
                  <c:v>-1.8401495656788498</c:v>
                </c:pt>
                <c:pt idx="8">
                  <c:v>-1.5642945869935803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64-4877-8883-D8CD6E653F8E}"/>
            </c:ext>
          </c:extLst>
        </c:ser>
        <c:ser>
          <c:idx val="4"/>
          <c:order val="4"/>
          <c:tx>
            <c:strRef>
              <c:f>'G3.7'!$N$6</c:f>
              <c:strCache>
                <c:ptCount val="1"/>
                <c:pt idx="0">
                  <c:v>Min - Max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'G3.7'!$O$6:$W$6</c:f>
              <c:numCache>
                <c:formatCode>0.0</c:formatCode>
                <c:ptCount val="9"/>
                <c:pt idx="0">
                  <c:v>-7.85842577201542</c:v>
                </c:pt>
                <c:pt idx="1">
                  <c:v>-10.469104559731401</c:v>
                </c:pt>
                <c:pt idx="2">
                  <c:v>-13.993952675445595</c:v>
                </c:pt>
                <c:pt idx="3">
                  <c:v>-17.214298173767872</c:v>
                </c:pt>
                <c:pt idx="4">
                  <c:v>-24.503763218622758</c:v>
                </c:pt>
                <c:pt idx="5">
                  <c:v>-15.561993121073012</c:v>
                </c:pt>
                <c:pt idx="6">
                  <c:v>-9.8840634820160798</c:v>
                </c:pt>
                <c:pt idx="7">
                  <c:v>-9.734120234440411</c:v>
                </c:pt>
                <c:pt idx="8">
                  <c:v>-9.4073636536066196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64-4877-8883-D8CD6E653F8E}"/>
            </c:ext>
          </c:extLst>
        </c:ser>
        <c:ser>
          <c:idx val="5"/>
          <c:order val="5"/>
          <c:tx>
            <c:strRef>
              <c:f>'G3.7'!$N$5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'G3.7'!$O$5:$W$5</c:f>
              <c:numCache>
                <c:formatCode>0.0</c:formatCode>
                <c:ptCount val="9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064-4877-8883-D8CD6E653F8E}"/>
            </c:ext>
          </c:extLst>
        </c:ser>
        <c:ser>
          <c:idx val="6"/>
          <c:order val="6"/>
          <c:tx>
            <c:strRef>
              <c:f>'G3.7'!$N$7</c:f>
              <c:strCache>
                <c:ptCount val="1"/>
                <c:pt idx="0">
                  <c:v>pp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'G3.7'!$O$7:$W$7</c:f>
              <c:numCache>
                <c:formatCode>0.0</c:formatCode>
                <c:ptCount val="9"/>
                <c:pt idx="0">
                  <c:v>0.29831450391305198</c:v>
                </c:pt>
                <c:pt idx="1">
                  <c:v>0.22004238695060399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064-4877-8883-D8CD6E653F8E}"/>
            </c:ext>
          </c:extLst>
        </c:ser>
        <c:ser>
          <c:idx val="7"/>
          <c:order val="7"/>
          <c:tx>
            <c:strRef>
              <c:f>'G3.7'!$N$9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'G3.7'!$O$9:$W$9</c:f>
              <c:numCache>
                <c:formatCode>0.0</c:formatCode>
                <c:ptCount val="9"/>
                <c:pt idx="0">
                  <c:v>0.70218709858314809</c:v>
                </c:pt>
                <c:pt idx="1">
                  <c:v>0.66028003912055611</c:v>
                </c:pt>
                <c:pt idx="2">
                  <c:v>0.30693388468173699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064-4877-8883-D8CD6E653F8E}"/>
            </c:ext>
          </c:extLst>
        </c:ser>
        <c:ser>
          <c:idx val="15"/>
          <c:order val="8"/>
          <c:tx>
            <c:strRef>
              <c:f>'G3.7'!$N$11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'G3.7'!$O$11:$W$11</c:f>
              <c:numCache>
                <c:formatCode>0.0</c:formatCode>
                <c:ptCount val="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64-4877-8883-D8CD6E653F8E}"/>
            </c:ext>
          </c:extLst>
        </c:ser>
        <c:ser>
          <c:idx val="8"/>
          <c:order val="9"/>
          <c:tx>
            <c:strRef>
              <c:f>'G3.7'!$N$13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'G3.7'!$O$13:$W$13</c:f>
              <c:numCache>
                <c:formatCode>0.0</c:formatCode>
                <c:ptCount val="9"/>
                <c:pt idx="0">
                  <c:v>0.61690147810885998</c:v>
                </c:pt>
                <c:pt idx="1">
                  <c:v>0.77363037210748997</c:v>
                </c:pt>
                <c:pt idx="2">
                  <c:v>1.2531701791785927</c:v>
                </c:pt>
                <c:pt idx="3">
                  <c:v>1.8503594378188242</c:v>
                </c:pt>
                <c:pt idx="4">
                  <c:v>1.47609750041401</c:v>
                </c:pt>
                <c:pt idx="5">
                  <c:v>0.27401341465516199</c:v>
                </c:pt>
                <c:pt idx="6">
                  <c:v>0.14192435589769301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064-4877-8883-D8CD6E653F8E}"/>
            </c:ext>
          </c:extLst>
        </c:ser>
        <c:ser>
          <c:idx val="9"/>
          <c:order val="10"/>
          <c:tx>
            <c:strRef>
              <c:f>'G3.7'!$N$15</c:f>
              <c:strCache>
                <c:ptCount val="1"/>
                <c:pt idx="0">
                  <c:v>pp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'G3.7'!$O$15:$W$15</c:f>
              <c:numCache>
                <c:formatCode>0.0</c:formatCode>
                <c:ptCount val="9"/>
                <c:pt idx="0">
                  <c:v>11.42897529043454</c:v>
                </c:pt>
                <c:pt idx="1">
                  <c:v>12.881715329778851</c:v>
                </c:pt>
                <c:pt idx="2">
                  <c:v>14.787719868202769</c:v>
                </c:pt>
                <c:pt idx="3">
                  <c:v>13.16960256417258</c:v>
                </c:pt>
                <c:pt idx="4">
                  <c:v>13.51386200732059</c:v>
                </c:pt>
                <c:pt idx="5">
                  <c:v>13.470453114029539</c:v>
                </c:pt>
                <c:pt idx="6">
                  <c:v>12.085472441500007</c:v>
                </c:pt>
                <c:pt idx="7">
                  <c:v>11.9357750462766</c:v>
                </c:pt>
                <c:pt idx="8">
                  <c:v>11.740820269444701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64-4877-8883-D8CD6E653F8E}"/>
            </c:ext>
          </c:extLst>
        </c:ser>
        <c:ser>
          <c:idx val="10"/>
          <c:order val="11"/>
          <c:tx>
            <c:strRef>
              <c:f>'G3.7'!$N$16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064-4877-8883-D8CD6E653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6247360"/>
        <c:axId val="1336247920"/>
      </c:barChart>
      <c:lineChart>
        <c:grouping val="standard"/>
        <c:varyColors val="0"/>
        <c:ser>
          <c:idx val="11"/>
          <c:order val="12"/>
          <c:tx>
            <c:strRef>
              <c:f>'G3.7'!$N$17</c:f>
              <c:strCache>
                <c:ptCount val="1"/>
                <c:pt idx="0">
                  <c:v>pp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'G3.7'!$O$17:$W$17</c:f>
              <c:numCache>
                <c:formatCode>0.0</c:formatCode>
                <c:ptCount val="9"/>
                <c:pt idx="0">
                  <c:v>-7.85842577201542</c:v>
                </c:pt>
                <c:pt idx="1">
                  <c:v>-10.469104559731401</c:v>
                </c:pt>
                <c:pt idx="2">
                  <c:v>-14.545940488804099</c:v>
                </c:pt>
                <c:pt idx="3">
                  <c:v>-18.545790001749602</c:v>
                </c:pt>
                <c:pt idx="4">
                  <c:v>-26.9051366946793</c:v>
                </c:pt>
                <c:pt idx="5">
                  <c:v>-19.707901459079601</c:v>
                </c:pt>
                <c:pt idx="6">
                  <c:v>-14.545940488804099</c:v>
                </c:pt>
                <c:pt idx="7">
                  <c:v>-14.545940488804099</c:v>
                </c:pt>
                <c:pt idx="8">
                  <c:v>-14.545940488804099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64-4877-8883-D8CD6E653F8E}"/>
            </c:ext>
          </c:extLst>
        </c:ser>
        <c:ser>
          <c:idx val="13"/>
          <c:order val="13"/>
          <c:tx>
            <c:strRef>
              <c:f>'G3.7'!$N$19</c:f>
              <c:strCache>
                <c:ptCount val="1"/>
                <c:pt idx="0">
                  <c:v>pp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'G3.7'!$O$19:$W$19</c:f>
              <c:numCache>
                <c:formatCode>0.0</c:formatCode>
                <c:ptCount val="9"/>
                <c:pt idx="0">
                  <c:v>13.4463783710396</c:v>
                </c:pt>
                <c:pt idx="1">
                  <c:v>14.9356681279575</c:v>
                </c:pt>
                <c:pt idx="2">
                  <c:v>16.747823932063099</c:v>
                </c:pt>
                <c:pt idx="3">
                  <c:v>15.129802348307701</c:v>
                </c:pt>
                <c:pt idx="4">
                  <c:v>15.0899595077346</c:v>
                </c:pt>
                <c:pt idx="5">
                  <c:v>13.8444665286847</c:v>
                </c:pt>
                <c:pt idx="6">
                  <c:v>12.3273967973977</c:v>
                </c:pt>
                <c:pt idx="7">
                  <c:v>12.0357750462766</c:v>
                </c:pt>
                <c:pt idx="8">
                  <c:v>11.8408202694447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064-4877-8883-D8CD6E653F8E}"/>
            </c:ext>
          </c:extLst>
        </c:ser>
        <c:ser>
          <c:idx val="12"/>
          <c:order val="14"/>
          <c:tx>
            <c:strRef>
              <c:f>'G3.7'!$N$18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'G3.7'!$O$18:$W$18</c:f>
              <c:numCache>
                <c:formatCode>0.0</c:formatCode>
                <c:ptCount val="9"/>
                <c:pt idx="0">
                  <c:v>1.7699600720967692</c:v>
                </c:pt>
                <c:pt idx="1">
                  <c:v>1.598491236230619</c:v>
                </c:pt>
                <c:pt idx="2">
                  <c:v>1.1585183525425384</c:v>
                </c:pt>
                <c:pt idx="3">
                  <c:v>0.44693598578217575</c:v>
                </c:pt>
                <c:pt idx="4">
                  <c:v>-0.18004474208655225</c:v>
                </c:pt>
                <c:pt idx="5">
                  <c:v>-1.5125003051761707</c:v>
                </c:pt>
                <c:pt idx="6">
                  <c:v>-1.8539136246403205</c:v>
                </c:pt>
                <c:pt idx="7">
                  <c:v>-2.0193863942893806</c:v>
                </c:pt>
                <c:pt idx="8">
                  <c:v>-2.1915758769226912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064-4877-8883-D8CD6E653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336247360"/>
        <c:axId val="1336247920"/>
        <c:extLst/>
      </c:lineChart>
      <c:catAx>
        <c:axId val="1336247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one"/>
        <c:spPr>
          <a:ln w="12700">
            <a:solidFill>
              <a:schemeClr val="tx1"/>
            </a:solidFill>
          </a:ln>
        </c:spPr>
        <c:crossAx val="1336247920"/>
        <c:crossesAt val="0"/>
        <c:auto val="0"/>
        <c:lblAlgn val="ctr"/>
        <c:lblOffset val="100"/>
        <c:noMultiLvlLbl val="0"/>
      </c:catAx>
      <c:valAx>
        <c:axId val="1336247920"/>
        <c:scaling>
          <c:orientation val="minMax"/>
          <c:max val="4"/>
          <c:min val="-8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33624736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8873394806664E-2"/>
          <c:y val="1.8801031473585143E-2"/>
          <c:w val="0.91877938962716899"/>
          <c:h val="0.5240041666666667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'G3.7'!$N$14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ysClr val="window" lastClr="FFFFFF"/>
            </a:solidFill>
            <a:ln w="19050">
              <a:noFill/>
            </a:ln>
          </c:spPr>
          <c:invertIfNegative val="0"/>
          <c:val>
            <c:numRef>
              <c:f>'G3.7'!$O$14:$W$14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-1.07474728385147E-2</c:v>
                </c:pt>
                <c:pt idx="8">
                  <c:v>-0.387283284194754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83-4460-950F-343DCE37B019}"/>
            </c:ext>
          </c:extLst>
        </c:ser>
        <c:ser>
          <c:idx val="14"/>
          <c:order val="1"/>
          <c:tx>
            <c:strRef>
              <c:f>'G3.7'!$N$12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 w="19050">
              <a:noFill/>
            </a:ln>
          </c:spPr>
          <c:invertIfNegative val="0"/>
          <c:val>
            <c:numRef>
              <c:f>'G3.7'!$O$12:$W$12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-0.61007135880586094</c:v>
                </c:pt>
                <c:pt idx="5">
                  <c:v>-1.7443058780842602</c:v>
                </c:pt>
                <c:pt idx="6">
                  <c:v>-2.1641017941470699</c:v>
                </c:pt>
                <c:pt idx="7">
                  <c:v>-2.5609232158463251</c:v>
                </c:pt>
                <c:pt idx="8">
                  <c:v>-2.7869989640091459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83-4460-950F-343DCE37B019}"/>
            </c:ext>
          </c:extLst>
        </c:ser>
        <c:ser>
          <c:idx val="1"/>
          <c:order val="2"/>
          <c:tx>
            <c:strRef>
              <c:f>'G3.7'!$N$10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8B72AA"/>
            </a:solidFill>
            <a:ln w="19050">
              <a:noFill/>
            </a:ln>
          </c:spPr>
          <c:invertIfNegative val="0"/>
          <c:val>
            <c:numRef>
              <c:f>'G3.7'!$O$10:$W$10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-0.3</c:v>
                </c:pt>
                <c:pt idx="4">
                  <c:v>-0.3</c:v>
                </c:pt>
                <c:pt idx="5">
                  <c:v>-0.3</c:v>
                </c:pt>
                <c:pt idx="6">
                  <c:v>-0.3</c:v>
                </c:pt>
                <c:pt idx="7">
                  <c:v>-0.3</c:v>
                </c:pt>
                <c:pt idx="8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83-4460-950F-343DCE37B019}"/>
            </c:ext>
          </c:extLst>
        </c:ser>
        <c:ser>
          <c:idx val="0"/>
          <c:order val="3"/>
          <c:tx>
            <c:strRef>
              <c:f>'G3.7'!$N$8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'G3.7'!$O$8:$W$8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-0.45198781335850402</c:v>
                </c:pt>
                <c:pt idx="3">
                  <c:v>-0.94133217429802596</c:v>
                </c:pt>
                <c:pt idx="4">
                  <c:v>-1.391302117250679</c:v>
                </c:pt>
                <c:pt idx="5">
                  <c:v>-2.0016024599223297</c:v>
                </c:pt>
                <c:pt idx="6">
                  <c:v>-2.0977752126409501</c:v>
                </c:pt>
                <c:pt idx="7">
                  <c:v>-1.8401495656788498</c:v>
                </c:pt>
                <c:pt idx="8">
                  <c:v>-1.5642945869935803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83-4460-950F-343DCE37B019}"/>
            </c:ext>
          </c:extLst>
        </c:ser>
        <c:ser>
          <c:idx val="4"/>
          <c:order val="4"/>
          <c:tx>
            <c:strRef>
              <c:f>'G3.7'!$N$6</c:f>
              <c:strCache>
                <c:ptCount val="1"/>
                <c:pt idx="0">
                  <c:v>Min - Max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'G3.7'!$O$6:$W$6</c:f>
              <c:numCache>
                <c:formatCode>0.0</c:formatCode>
                <c:ptCount val="9"/>
                <c:pt idx="0">
                  <c:v>-7.85842577201542</c:v>
                </c:pt>
                <c:pt idx="1">
                  <c:v>-10.469104559731401</c:v>
                </c:pt>
                <c:pt idx="2">
                  <c:v>-13.993952675445595</c:v>
                </c:pt>
                <c:pt idx="3">
                  <c:v>-17.214298173767872</c:v>
                </c:pt>
                <c:pt idx="4">
                  <c:v>-24.503763218622758</c:v>
                </c:pt>
                <c:pt idx="5">
                  <c:v>-15.561993121073012</c:v>
                </c:pt>
                <c:pt idx="6">
                  <c:v>-9.8840634820160798</c:v>
                </c:pt>
                <c:pt idx="7">
                  <c:v>-9.734120234440411</c:v>
                </c:pt>
                <c:pt idx="8">
                  <c:v>-9.4073636536066196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83-4460-950F-343DCE37B019}"/>
            </c:ext>
          </c:extLst>
        </c:ser>
        <c:ser>
          <c:idx val="5"/>
          <c:order val="5"/>
          <c:tx>
            <c:strRef>
              <c:f>'G3.7'!$N$5</c:f>
              <c:strCache>
                <c:ptCount val="1"/>
                <c:pt idx="0">
                  <c:v>Percentil 25-75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'G3.7'!$O$5:$W$5</c:f>
              <c:numCache>
                <c:formatCode>0.0</c:formatCode>
                <c:ptCount val="9"/>
                <c:pt idx="0">
                  <c:v>-0.1</c:v>
                </c:pt>
                <c:pt idx="1">
                  <c:v>-0.1</c:v>
                </c:pt>
                <c:pt idx="2">
                  <c:v>-0.1</c:v>
                </c:pt>
                <c:pt idx="3">
                  <c:v>-0.1</c:v>
                </c:pt>
                <c:pt idx="4">
                  <c:v>-0.1</c:v>
                </c:pt>
                <c:pt idx="5">
                  <c:v>-0.1</c:v>
                </c:pt>
                <c:pt idx="6">
                  <c:v>-0.1</c:v>
                </c:pt>
                <c:pt idx="7">
                  <c:v>-0.1</c:v>
                </c:pt>
                <c:pt idx="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83-4460-950F-343DCE37B019}"/>
            </c:ext>
          </c:extLst>
        </c:ser>
        <c:ser>
          <c:idx val="6"/>
          <c:order val="6"/>
          <c:tx>
            <c:strRef>
              <c:f>'G3.7'!$N$7</c:f>
              <c:strCache>
                <c:ptCount val="1"/>
                <c:pt idx="0">
                  <c:v>pp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'G3.7'!$O$7:$W$7</c:f>
              <c:numCache>
                <c:formatCode>0.0</c:formatCode>
                <c:ptCount val="9"/>
                <c:pt idx="0">
                  <c:v>0.29831450391305198</c:v>
                </c:pt>
                <c:pt idx="1">
                  <c:v>0.22004238695060399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83-4460-950F-343DCE37B019}"/>
            </c:ext>
          </c:extLst>
        </c:ser>
        <c:ser>
          <c:idx val="7"/>
          <c:order val="7"/>
          <c:tx>
            <c:strRef>
              <c:f>'G3.7'!$N$9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'G3.7'!$O$9:$W$9</c:f>
              <c:numCache>
                <c:formatCode>0.0</c:formatCode>
                <c:ptCount val="9"/>
                <c:pt idx="0">
                  <c:v>0.70218709858314809</c:v>
                </c:pt>
                <c:pt idx="1">
                  <c:v>0.66028003912055611</c:v>
                </c:pt>
                <c:pt idx="2">
                  <c:v>0.30693388468173699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383-4460-950F-343DCE37B019}"/>
            </c:ext>
          </c:extLst>
        </c:ser>
        <c:ser>
          <c:idx val="15"/>
          <c:order val="8"/>
          <c:tx>
            <c:strRef>
              <c:f>'G3.7'!$N$11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'G3.7'!$O$11:$W$11</c:f>
              <c:numCache>
                <c:formatCode>0.0</c:formatCode>
                <c:ptCount val="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383-4460-950F-343DCE37B019}"/>
            </c:ext>
          </c:extLst>
        </c:ser>
        <c:ser>
          <c:idx val="8"/>
          <c:order val="9"/>
          <c:tx>
            <c:strRef>
              <c:f>'G3.7'!$N$13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'G3.7'!$O$13:$W$13</c:f>
              <c:numCache>
                <c:formatCode>0.0</c:formatCode>
                <c:ptCount val="9"/>
                <c:pt idx="0">
                  <c:v>0.61690147810885998</c:v>
                </c:pt>
                <c:pt idx="1">
                  <c:v>0.77363037210748997</c:v>
                </c:pt>
                <c:pt idx="2">
                  <c:v>1.2531701791785927</c:v>
                </c:pt>
                <c:pt idx="3">
                  <c:v>1.8503594378188242</c:v>
                </c:pt>
                <c:pt idx="4">
                  <c:v>1.47609750041401</c:v>
                </c:pt>
                <c:pt idx="5">
                  <c:v>0.27401341465516199</c:v>
                </c:pt>
                <c:pt idx="6">
                  <c:v>0.14192435589769301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83-4460-950F-343DCE37B019}"/>
            </c:ext>
          </c:extLst>
        </c:ser>
        <c:ser>
          <c:idx val="9"/>
          <c:order val="10"/>
          <c:tx>
            <c:strRef>
              <c:f>'G3.7'!$N$15</c:f>
              <c:strCache>
                <c:ptCount val="1"/>
                <c:pt idx="0">
                  <c:v>pp</c:v>
                </c:pt>
              </c:strCache>
            </c:strRef>
          </c:tx>
          <c:spPr>
            <a:noFill/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'G3.7'!$O$15:$W$15</c:f>
              <c:numCache>
                <c:formatCode>0.0</c:formatCode>
                <c:ptCount val="9"/>
                <c:pt idx="0">
                  <c:v>11.42897529043454</c:v>
                </c:pt>
                <c:pt idx="1">
                  <c:v>12.881715329778851</c:v>
                </c:pt>
                <c:pt idx="2">
                  <c:v>14.787719868202769</c:v>
                </c:pt>
                <c:pt idx="3">
                  <c:v>13.16960256417258</c:v>
                </c:pt>
                <c:pt idx="4">
                  <c:v>13.51386200732059</c:v>
                </c:pt>
                <c:pt idx="5">
                  <c:v>13.470453114029539</c:v>
                </c:pt>
                <c:pt idx="6">
                  <c:v>12.085472441500007</c:v>
                </c:pt>
                <c:pt idx="7">
                  <c:v>11.9357750462766</c:v>
                </c:pt>
                <c:pt idx="8">
                  <c:v>11.740820269444701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383-4460-950F-343DCE37B019}"/>
            </c:ext>
          </c:extLst>
        </c:ser>
        <c:ser>
          <c:idx val="10"/>
          <c:order val="11"/>
          <c:tx>
            <c:strRef>
              <c:f>'G3.7'!$N$16</c:f>
              <c:strCache>
                <c:ptCount val="1"/>
                <c:pt idx="0">
                  <c:v>pp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'G3.7'!$O$16:$W$16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383-4460-950F-343DCE37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6258560"/>
        <c:axId val="1336259120"/>
      </c:barChart>
      <c:lineChart>
        <c:grouping val="standard"/>
        <c:varyColors val="0"/>
        <c:ser>
          <c:idx val="11"/>
          <c:order val="12"/>
          <c:tx>
            <c:strRef>
              <c:f>'G3.7'!$N$17</c:f>
              <c:strCache>
                <c:ptCount val="1"/>
                <c:pt idx="0">
                  <c:v>pp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'G3.7'!$O$17:$W$17</c:f>
              <c:numCache>
                <c:formatCode>0.0</c:formatCode>
                <c:ptCount val="9"/>
                <c:pt idx="0">
                  <c:v>-7.85842577201542</c:v>
                </c:pt>
                <c:pt idx="1">
                  <c:v>-10.469104559731401</c:v>
                </c:pt>
                <c:pt idx="2">
                  <c:v>-14.545940488804099</c:v>
                </c:pt>
                <c:pt idx="3">
                  <c:v>-18.545790001749602</c:v>
                </c:pt>
                <c:pt idx="4">
                  <c:v>-26.9051366946793</c:v>
                </c:pt>
                <c:pt idx="5">
                  <c:v>-19.707901459079601</c:v>
                </c:pt>
                <c:pt idx="6">
                  <c:v>-14.545940488804099</c:v>
                </c:pt>
                <c:pt idx="7">
                  <c:v>-14.545940488804099</c:v>
                </c:pt>
                <c:pt idx="8">
                  <c:v>-14.545940488804099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383-4460-950F-343DCE37B019}"/>
            </c:ext>
          </c:extLst>
        </c:ser>
        <c:ser>
          <c:idx val="13"/>
          <c:order val="13"/>
          <c:tx>
            <c:strRef>
              <c:f>'G3.7'!$N$19</c:f>
              <c:strCache>
                <c:ptCount val="1"/>
                <c:pt idx="0">
                  <c:v>pp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'G3.7'!$O$19:$W$19</c:f>
              <c:numCache>
                <c:formatCode>0.0</c:formatCode>
                <c:ptCount val="9"/>
                <c:pt idx="0">
                  <c:v>13.4463783710396</c:v>
                </c:pt>
                <c:pt idx="1">
                  <c:v>14.9356681279575</c:v>
                </c:pt>
                <c:pt idx="2">
                  <c:v>16.747823932063099</c:v>
                </c:pt>
                <c:pt idx="3">
                  <c:v>15.129802348307701</c:v>
                </c:pt>
                <c:pt idx="4">
                  <c:v>15.0899595077346</c:v>
                </c:pt>
                <c:pt idx="5">
                  <c:v>13.8444665286847</c:v>
                </c:pt>
                <c:pt idx="6">
                  <c:v>12.3273967973977</c:v>
                </c:pt>
                <c:pt idx="7">
                  <c:v>12.0357750462766</c:v>
                </c:pt>
                <c:pt idx="8">
                  <c:v>11.8408202694447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383-4460-950F-343DCE37B019}"/>
            </c:ext>
          </c:extLst>
        </c:ser>
        <c:ser>
          <c:idx val="12"/>
          <c:order val="14"/>
          <c:tx>
            <c:strRef>
              <c:f>'G3.7'!$N$18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'G3.7'!$O$3:$W$4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'G3.7'!$O$18:$W$18</c:f>
              <c:numCache>
                <c:formatCode>0.0</c:formatCode>
                <c:ptCount val="9"/>
                <c:pt idx="0">
                  <c:v>1.7699600720967692</c:v>
                </c:pt>
                <c:pt idx="1">
                  <c:v>1.598491236230619</c:v>
                </c:pt>
                <c:pt idx="2">
                  <c:v>1.1585183525425384</c:v>
                </c:pt>
                <c:pt idx="3">
                  <c:v>0.44693598578217575</c:v>
                </c:pt>
                <c:pt idx="4">
                  <c:v>-0.18004474208655225</c:v>
                </c:pt>
                <c:pt idx="5">
                  <c:v>-1.5125003051761707</c:v>
                </c:pt>
                <c:pt idx="6">
                  <c:v>-1.8539136246403205</c:v>
                </c:pt>
                <c:pt idx="7">
                  <c:v>-2.0193863942893806</c:v>
                </c:pt>
                <c:pt idx="8">
                  <c:v>-2.1915758769226912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383-4460-950F-343DCE37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336258560"/>
        <c:axId val="1336259120"/>
        <c:extLst/>
      </c:lineChart>
      <c:catAx>
        <c:axId val="13362585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36259120"/>
        <c:crossesAt val="0"/>
        <c:auto val="0"/>
        <c:lblAlgn val="ctr"/>
        <c:lblOffset val="100"/>
        <c:noMultiLvlLbl val="0"/>
      </c:catAx>
      <c:valAx>
        <c:axId val="1336259120"/>
        <c:scaling>
          <c:orientation val="minMax"/>
          <c:max val="-8"/>
          <c:min val="-28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336258560"/>
        <c:crosses val="autoZero"/>
        <c:crossBetween val="between"/>
        <c:majorUnit val="8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ayout>
        <c:manualLayout>
          <c:xMode val="edge"/>
          <c:yMode val="edge"/>
          <c:x val="5.4286904761904752E-2"/>
          <c:y val="0.81738055555555555"/>
          <c:w val="0.94182301587301587"/>
          <c:h val="0.18261944444444445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79663957129811E-2"/>
          <c:y val="9.6181506723424279E-2"/>
          <c:w val="0.91877938962716899"/>
          <c:h val="0.725351389899791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'G3.8'!$M$5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'G3.8'!$N$5:$V$5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BC-47E1-881F-F4F9D14DFDB9}"/>
            </c:ext>
          </c:extLst>
        </c:ser>
        <c:ser>
          <c:idx val="1"/>
          <c:order val="1"/>
          <c:tx>
            <c:strRef>
              <c:f>'G3.8'!$M$6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'G3.8'!$N$6:$V$6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BC-47E1-881F-F4F9D14DFDB9}"/>
            </c:ext>
          </c:extLst>
        </c:ser>
        <c:ser>
          <c:idx val="2"/>
          <c:order val="2"/>
          <c:tx>
            <c:strRef>
              <c:f>'G3.8'!$M$7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'G3.8'!$N$7:$V$7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BC-47E1-881F-F4F9D14DFDB9}"/>
            </c:ext>
          </c:extLst>
        </c:ser>
        <c:ser>
          <c:idx val="3"/>
          <c:order val="3"/>
          <c:tx>
            <c:strRef>
              <c:f>'G3.8'!$M$8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'G3.8'!$N$8:$V$8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BC-47E1-881F-F4F9D14DFDB9}"/>
            </c:ext>
          </c:extLst>
        </c:ser>
        <c:ser>
          <c:idx val="4"/>
          <c:order val="4"/>
          <c:tx>
            <c:strRef>
              <c:f>'G3.8'!$M$9</c:f>
              <c:strCache>
                <c:ptCount val="1"/>
                <c:pt idx="0">
                  <c:v>Mín-Max</c:v>
                </c:pt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'G3.8'!$N$9:$V$9</c:f>
              <c:numCache>
                <c:formatCode>0.0</c:formatCode>
                <c:ptCount val="9"/>
                <c:pt idx="0">
                  <c:v>10.192844568001</c:v>
                </c:pt>
                <c:pt idx="1">
                  <c:v>9.1871278069283893</c:v>
                </c:pt>
                <c:pt idx="2">
                  <c:v>5.9476906432601204</c:v>
                </c:pt>
                <c:pt idx="3">
                  <c:v>5.9476906432601204</c:v>
                </c:pt>
                <c:pt idx="4">
                  <c:v>5.9476906432601204</c:v>
                </c:pt>
                <c:pt idx="5">
                  <c:v>5.9476906432601204</c:v>
                </c:pt>
                <c:pt idx="6">
                  <c:v>2.53299721004558</c:v>
                </c:pt>
                <c:pt idx="7">
                  <c:v>2.53299721004558</c:v>
                </c:pt>
                <c:pt idx="8">
                  <c:v>2.53299721004558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BC-47E1-881F-F4F9D14DFDB9}"/>
            </c:ext>
          </c:extLst>
        </c:ser>
        <c:ser>
          <c:idx val="5"/>
          <c:order val="5"/>
          <c:tx>
            <c:strRef>
              <c:f>'G3.8'!$M$10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'G3.8'!$N$10:$V$10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BC-47E1-881F-F4F9D14DFDB9}"/>
            </c:ext>
          </c:extLst>
        </c:ser>
        <c:ser>
          <c:idx val="6"/>
          <c:order val="6"/>
          <c:tx>
            <c:strRef>
              <c:f>'G3.8'!$M$11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'G3.8'!$N$11:$V$11</c:f>
              <c:numCache>
                <c:formatCode>0.0</c:formatCode>
                <c:ptCount val="9"/>
                <c:pt idx="0">
                  <c:v>2.6262066412839005</c:v>
                </c:pt>
                <c:pt idx="1">
                  <c:v>3.8346869733459101</c:v>
                </c:pt>
                <c:pt idx="2">
                  <c:v>6.9247933205628804</c:v>
                </c:pt>
                <c:pt idx="3">
                  <c:v>6.22629979466838</c:v>
                </c:pt>
                <c:pt idx="4">
                  <c:v>6.415662857665879</c:v>
                </c:pt>
                <c:pt idx="5">
                  <c:v>5.0826154857986801</c:v>
                </c:pt>
                <c:pt idx="6">
                  <c:v>6.8189546422673901</c:v>
                </c:pt>
                <c:pt idx="7">
                  <c:v>7.0100435242651704</c:v>
                </c:pt>
                <c:pt idx="8">
                  <c:v>6.1959306011687891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ABC-47E1-881F-F4F9D14DFDB9}"/>
            </c:ext>
          </c:extLst>
        </c:ser>
        <c:ser>
          <c:idx val="7"/>
          <c:order val="7"/>
          <c:tx>
            <c:strRef>
              <c:f>'G3.8'!$M$12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'G3.8'!$N$12:$V$12</c:f>
              <c:numCache>
                <c:formatCode>0.0</c:formatCode>
                <c:ptCount val="9"/>
                <c:pt idx="0">
                  <c:v>2.812982495954599</c:v>
                </c:pt>
                <c:pt idx="1">
                  <c:v>3.1267435888420012</c:v>
                </c:pt>
                <c:pt idx="2">
                  <c:v>4.091216689412799</c:v>
                </c:pt>
                <c:pt idx="3">
                  <c:v>4.6759021043076006</c:v>
                </c:pt>
                <c:pt idx="4">
                  <c:v>4.4655489605062995</c:v>
                </c:pt>
                <c:pt idx="5">
                  <c:v>4.7940914902861982</c:v>
                </c:pt>
                <c:pt idx="6">
                  <c:v>4.9068125845344293</c:v>
                </c:pt>
                <c:pt idx="7">
                  <c:v>4.8074276182505491</c:v>
                </c:pt>
                <c:pt idx="8">
                  <c:v>4.6678391441346312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ABC-47E1-881F-F4F9D14DFDB9}"/>
            </c:ext>
          </c:extLst>
        </c:ser>
        <c:ser>
          <c:idx val="15"/>
          <c:order val="8"/>
          <c:tx>
            <c:strRef>
              <c:f>'G3.8'!$M$13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'G3.8'!$N$13:$V$13</c:f>
              <c:numCache>
                <c:formatCode>0.0</c:formatCode>
                <c:ptCount val="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BC-47E1-881F-F4F9D14DFDB9}"/>
            </c:ext>
          </c:extLst>
        </c:ser>
        <c:ser>
          <c:idx val="8"/>
          <c:order val="9"/>
          <c:tx>
            <c:strRef>
              <c:f>'G3.8'!$M$14</c:f>
              <c:strCache>
                <c:ptCount val="1"/>
                <c:pt idx="0">
                  <c:v>Percentil 25 - 75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'G3.8'!$N$14:$V$14</c:f>
              <c:numCache>
                <c:formatCode>0.0</c:formatCode>
                <c:ptCount val="9"/>
                <c:pt idx="0">
                  <c:v>5.5999700392864993</c:v>
                </c:pt>
                <c:pt idx="1">
                  <c:v>5.2619264769190996</c:v>
                </c:pt>
                <c:pt idx="2">
                  <c:v>4.6890653773700981</c:v>
                </c:pt>
                <c:pt idx="3">
                  <c:v>5.5456111029139974</c:v>
                </c:pt>
                <c:pt idx="4">
                  <c:v>6.9476320476382005</c:v>
                </c:pt>
                <c:pt idx="5">
                  <c:v>7.1920213606081012</c:v>
                </c:pt>
                <c:pt idx="6">
                  <c:v>7.9551220838421015</c:v>
                </c:pt>
                <c:pt idx="7">
                  <c:v>7.5881938879108999</c:v>
                </c:pt>
                <c:pt idx="8">
                  <c:v>8.7825605782062013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ABC-47E1-881F-F4F9D14DFDB9}"/>
            </c:ext>
          </c:extLst>
        </c:ser>
        <c:ser>
          <c:idx val="9"/>
          <c:order val="10"/>
          <c:tx>
            <c:strRef>
              <c:f>'G3.8'!$M$15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'G3.8'!$N$15:$V$15</c:f>
              <c:numCache>
                <c:formatCode>0.0</c:formatCode>
                <c:ptCount val="9"/>
                <c:pt idx="0">
                  <c:v>173.46867245946299</c:v>
                </c:pt>
                <c:pt idx="1">
                  <c:v>161.67861821136361</c:v>
                </c:pt>
                <c:pt idx="2">
                  <c:v>151.72479761822109</c:v>
                </c:pt>
                <c:pt idx="3">
                  <c:v>142.71004926851592</c:v>
                </c:pt>
                <c:pt idx="4">
                  <c:v>134.1894947464755</c:v>
                </c:pt>
                <c:pt idx="5">
                  <c:v>128.74555179482689</c:v>
                </c:pt>
                <c:pt idx="6">
                  <c:v>124.1029662579125</c:v>
                </c:pt>
                <c:pt idx="7">
                  <c:v>119.55935561503479</c:v>
                </c:pt>
                <c:pt idx="8">
                  <c:v>115.02860091317079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ABC-47E1-881F-F4F9D14DFDB9}"/>
            </c:ext>
          </c:extLst>
        </c:ser>
        <c:ser>
          <c:idx val="10"/>
          <c:order val="11"/>
          <c:tx>
            <c:strRef>
              <c:f>'G3.8'!$M$16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'G3.8'!$N$16:$V$16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BC-47E1-881F-F4F9D14DF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6269760"/>
        <c:axId val="1336270320"/>
      </c:barChart>
      <c:lineChart>
        <c:grouping val="standard"/>
        <c:varyColors val="0"/>
        <c:ser>
          <c:idx val="12"/>
          <c:order val="12"/>
          <c:tx>
            <c:strRef>
              <c:f>'G3.8'!$M$18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'G3.8'!$N$3:$T$4</c:f>
              <c:strCache>
                <c:ptCount val="7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</c:strCache>
            </c:strRef>
          </c:cat>
          <c:val>
            <c:numRef>
              <c:f>'G3.8'!$N$18:$V$18</c:f>
              <c:numCache>
                <c:formatCode>0.0</c:formatCode>
                <c:ptCount val="9"/>
                <c:pt idx="0">
                  <c:v>16.243484305619692</c:v>
                </c:pt>
                <c:pt idx="1">
                  <c:v>16.606709551184089</c:v>
                </c:pt>
                <c:pt idx="2">
                  <c:v>16.964527996668394</c:v>
                </c:pt>
                <c:pt idx="3">
                  <c:v>16.616378205908099</c:v>
                </c:pt>
                <c:pt idx="4">
                  <c:v>17.227953403637901</c:v>
                </c:pt>
                <c:pt idx="5">
                  <c:v>16.018338822769998</c:v>
                </c:pt>
                <c:pt idx="6">
                  <c:v>15.840427425176797</c:v>
                </c:pt>
                <c:pt idx="7">
                  <c:v>15.427500755609197</c:v>
                </c:pt>
                <c:pt idx="8">
                  <c:v>15.875082009703094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BC-47E1-881F-F4F9D14DFDB9}"/>
            </c:ext>
          </c:extLst>
        </c:ser>
        <c:ser>
          <c:idx val="11"/>
          <c:order val="13"/>
          <c:tx>
            <c:strRef>
              <c:f>'G3.8'!$M$17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'G3.8'!$N$3:$T$4</c:f>
              <c:strCache>
                <c:ptCount val="7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</c:strCache>
            </c:strRef>
          </c:cat>
          <c:val>
            <c:numRef>
              <c:f>'G3.8'!$N$17:$V$17</c:f>
              <c:numCache>
                <c:formatCode>0.0</c:formatCode>
                <c:ptCount val="9"/>
                <c:pt idx="0">
                  <c:v>10.192844568001</c:v>
                </c:pt>
                <c:pt idx="1">
                  <c:v>9.1871278069283893</c:v>
                </c:pt>
                <c:pt idx="2">
                  <c:v>5.9476906432601204</c:v>
                </c:pt>
                <c:pt idx="3">
                  <c:v>5.9476906432601204</c:v>
                </c:pt>
                <c:pt idx="4">
                  <c:v>5.9476906432601204</c:v>
                </c:pt>
                <c:pt idx="5">
                  <c:v>5.9476906432601204</c:v>
                </c:pt>
                <c:pt idx="6">
                  <c:v>2.53299721004558</c:v>
                </c:pt>
                <c:pt idx="7">
                  <c:v>2.53299721004558</c:v>
                </c:pt>
                <c:pt idx="8">
                  <c:v>2.53299721004558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ABC-47E1-881F-F4F9D14DFDB9}"/>
            </c:ext>
          </c:extLst>
        </c:ser>
        <c:ser>
          <c:idx val="13"/>
          <c:order val="14"/>
          <c:tx>
            <c:strRef>
              <c:f>'G3.8'!$M$19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'G3.8'!$N$3:$T$4</c:f>
              <c:strCache>
                <c:ptCount val="7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</c:strCache>
            </c:strRef>
          </c:cat>
          <c:val>
            <c:numRef>
              <c:f>'G3.8'!$N$19:$V$19</c:f>
              <c:numCache>
                <c:formatCode>0.0</c:formatCode>
                <c:ptCount val="9"/>
                <c:pt idx="0">
                  <c:v>195.100676203989</c:v>
                </c:pt>
                <c:pt idx="1">
                  <c:v>183.48910305739901</c:v>
                </c:pt>
                <c:pt idx="2">
                  <c:v>173.777563648827</c:v>
                </c:pt>
                <c:pt idx="3">
                  <c:v>165.50555291366601</c:v>
                </c:pt>
                <c:pt idx="4">
                  <c:v>158.36602925554601</c:v>
                </c:pt>
                <c:pt idx="5">
                  <c:v>152.16197077478</c:v>
                </c:pt>
                <c:pt idx="6">
                  <c:v>146.716852778602</c:v>
                </c:pt>
                <c:pt idx="7">
                  <c:v>141.89801785550699</c:v>
                </c:pt>
                <c:pt idx="8">
                  <c:v>137.60792844672599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ABC-47E1-881F-F4F9D14DF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336269760"/>
        <c:axId val="1336270320"/>
      </c:lineChart>
      <c:catAx>
        <c:axId val="1336269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12700">
            <a:solidFill>
              <a:schemeClr val="tx1"/>
            </a:solidFill>
          </a:ln>
        </c:spPr>
        <c:crossAx val="1336270320"/>
        <c:crossesAt val="0"/>
        <c:auto val="0"/>
        <c:lblAlgn val="ctr"/>
        <c:lblOffset val="100"/>
        <c:noMultiLvlLbl val="0"/>
      </c:catAx>
      <c:valAx>
        <c:axId val="1336270320"/>
        <c:scaling>
          <c:orientation val="minMax"/>
          <c:max val="2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336269760"/>
        <c:crosses val="autoZero"/>
        <c:crossBetween val="between"/>
        <c:majorUnit val="5"/>
      </c:valAx>
      <c:spPr>
        <a:noFill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4"/>
        <c:delete val="1"/>
      </c:legendEntry>
      <c:layout>
        <c:manualLayout>
          <c:xMode val="edge"/>
          <c:yMode val="edge"/>
          <c:x val="4.5897445164030916E-2"/>
          <c:y val="0.91480044689826812"/>
          <c:w val="0.94794870743967441"/>
          <c:h val="8.5002315886984703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579663957129811E-2"/>
          <c:y val="0.31209324640871505"/>
          <c:w val="0.91877938962716899"/>
          <c:h val="0.599161233878023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'G3.8'!$M$5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'G3.8'!$N$5:$V$5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4-4333-97BF-A6DAFA32CB0F}"/>
            </c:ext>
          </c:extLst>
        </c:ser>
        <c:ser>
          <c:idx val="1"/>
          <c:order val="1"/>
          <c:tx>
            <c:strRef>
              <c:f>'G3.8'!$M$6</c:f>
              <c:strCache>
                <c:ptCount val="1"/>
                <c:pt idx="0">
                  <c:v>P25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'G3.8'!$N$6:$V$6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44-4333-97BF-A6DAFA32CB0F}"/>
            </c:ext>
          </c:extLst>
        </c:ser>
        <c:ser>
          <c:idx val="2"/>
          <c:order val="2"/>
          <c:tx>
            <c:strRef>
              <c:f>'G3.8'!$M$7</c:f>
              <c:strCache>
                <c:ptCount val="1"/>
                <c:pt idx="0">
                  <c:v>Mínimo</c:v>
                </c:pt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'G3.8'!$N$7:$V$7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44-4333-97BF-A6DAFA32CB0F}"/>
            </c:ext>
          </c:extLst>
        </c:ser>
        <c:ser>
          <c:idx val="3"/>
          <c:order val="3"/>
          <c:tx>
            <c:strRef>
              <c:f>'G3.8'!$M$8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'G3.8'!$N$8:$V$8</c:f>
              <c:numCache>
                <c:formatCode>0.0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44-4333-97BF-A6DAFA32CB0F}"/>
            </c:ext>
          </c:extLst>
        </c:ser>
        <c:ser>
          <c:idx val="4"/>
          <c:order val="4"/>
          <c:tx>
            <c:strRef>
              <c:f>'G3.8'!$M$9</c:f>
              <c:strCache>
                <c:ptCount val="1"/>
                <c:pt idx="0">
                  <c:v>Mín-Max</c:v>
                </c:pt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'G3.8'!$N$9:$V$9</c:f>
              <c:numCache>
                <c:formatCode>0.0</c:formatCode>
                <c:ptCount val="9"/>
                <c:pt idx="0">
                  <c:v>10.192844568001</c:v>
                </c:pt>
                <c:pt idx="1">
                  <c:v>9.1871278069283893</c:v>
                </c:pt>
                <c:pt idx="2">
                  <c:v>5.9476906432601204</c:v>
                </c:pt>
                <c:pt idx="3">
                  <c:v>5.9476906432601204</c:v>
                </c:pt>
                <c:pt idx="4">
                  <c:v>5.9476906432601204</c:v>
                </c:pt>
                <c:pt idx="5">
                  <c:v>5.9476906432601204</c:v>
                </c:pt>
                <c:pt idx="6">
                  <c:v>2.53299721004558</c:v>
                </c:pt>
                <c:pt idx="7">
                  <c:v>2.53299721004558</c:v>
                </c:pt>
                <c:pt idx="8">
                  <c:v>2.53299721004558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44-4333-97BF-A6DAFA32CB0F}"/>
            </c:ext>
          </c:extLst>
        </c:ser>
        <c:ser>
          <c:idx val="5"/>
          <c:order val="5"/>
          <c:tx>
            <c:strRef>
              <c:f>'G3.8'!$M$10</c:f>
              <c:strCache>
                <c:ptCount val="1"/>
                <c:pt idx="0">
                  <c:v>Linea</c:v>
                </c:pt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'G3.8'!$N$10:$V$10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44-4333-97BF-A6DAFA32CB0F}"/>
            </c:ext>
          </c:extLst>
        </c:ser>
        <c:ser>
          <c:idx val="6"/>
          <c:order val="6"/>
          <c:tx>
            <c:strRef>
              <c:f>'G3.8'!$M$11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'G3.8'!$N$11:$V$11</c:f>
              <c:numCache>
                <c:formatCode>0.0</c:formatCode>
                <c:ptCount val="9"/>
                <c:pt idx="0">
                  <c:v>2.6262066412839005</c:v>
                </c:pt>
                <c:pt idx="1">
                  <c:v>3.8346869733459101</c:v>
                </c:pt>
                <c:pt idx="2">
                  <c:v>6.9247933205628804</c:v>
                </c:pt>
                <c:pt idx="3">
                  <c:v>6.22629979466838</c:v>
                </c:pt>
                <c:pt idx="4">
                  <c:v>6.415662857665879</c:v>
                </c:pt>
                <c:pt idx="5">
                  <c:v>5.0826154857986801</c:v>
                </c:pt>
                <c:pt idx="6">
                  <c:v>6.8189546422673901</c:v>
                </c:pt>
                <c:pt idx="7">
                  <c:v>7.0100435242651704</c:v>
                </c:pt>
                <c:pt idx="8">
                  <c:v>6.1959306011687891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44-4333-97BF-A6DAFA32CB0F}"/>
            </c:ext>
          </c:extLst>
        </c:ser>
        <c:ser>
          <c:idx val="7"/>
          <c:order val="7"/>
          <c:tx>
            <c:strRef>
              <c:f>'G3.8'!$M$12</c:f>
              <c:strCache>
                <c:ptCount val="1"/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'G3.8'!$N$12:$V$12</c:f>
              <c:numCache>
                <c:formatCode>0.0</c:formatCode>
                <c:ptCount val="9"/>
                <c:pt idx="0">
                  <c:v>2.812982495954599</c:v>
                </c:pt>
                <c:pt idx="1">
                  <c:v>3.1267435888420012</c:v>
                </c:pt>
                <c:pt idx="2">
                  <c:v>4.091216689412799</c:v>
                </c:pt>
                <c:pt idx="3">
                  <c:v>4.6759021043076006</c:v>
                </c:pt>
                <c:pt idx="4">
                  <c:v>4.4655489605062995</c:v>
                </c:pt>
                <c:pt idx="5">
                  <c:v>4.7940914902861982</c:v>
                </c:pt>
                <c:pt idx="6">
                  <c:v>4.9068125845344293</c:v>
                </c:pt>
                <c:pt idx="7">
                  <c:v>4.8074276182505491</c:v>
                </c:pt>
                <c:pt idx="8">
                  <c:v>4.6678391441346312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544-4333-97BF-A6DAFA32CB0F}"/>
            </c:ext>
          </c:extLst>
        </c:ser>
        <c:ser>
          <c:idx val="15"/>
          <c:order val="8"/>
          <c:tx>
            <c:strRef>
              <c:f>'G3.8'!$M$13</c:f>
              <c:strCache>
                <c:ptCount val="1"/>
                <c:pt idx="0">
                  <c:v>Mediana</c:v>
                </c:pt>
              </c:strCache>
            </c:strRef>
          </c:tx>
          <c:spPr>
            <a:solidFill>
              <a:srgbClr val="8B72AA"/>
            </a:solidFill>
            <a:ln w="28575"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'G3.8'!$N$13:$V$13</c:f>
              <c:numCache>
                <c:formatCode>0.0</c:formatCode>
                <c:ptCount val="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544-4333-97BF-A6DAFA32CB0F}"/>
            </c:ext>
          </c:extLst>
        </c:ser>
        <c:ser>
          <c:idx val="8"/>
          <c:order val="9"/>
          <c:tx>
            <c:strRef>
              <c:f>'G3.8'!$M$14</c:f>
              <c:strCache>
                <c:ptCount val="1"/>
                <c:pt idx="0">
                  <c:v>Percentil 25 - 75</c:v>
                </c:pt>
              </c:strCache>
            </c:strRef>
          </c:tx>
          <c:spPr>
            <a:solidFill>
              <a:srgbClr val="F0D5D4"/>
            </a:solidFill>
            <a:ln>
              <a:noFill/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'G3.8'!$N$14:$V$14</c:f>
              <c:numCache>
                <c:formatCode>0.0</c:formatCode>
                <c:ptCount val="9"/>
                <c:pt idx="0">
                  <c:v>5.5999700392864993</c:v>
                </c:pt>
                <c:pt idx="1">
                  <c:v>5.2619264769190996</c:v>
                </c:pt>
                <c:pt idx="2">
                  <c:v>4.6890653773700981</c:v>
                </c:pt>
                <c:pt idx="3">
                  <c:v>5.5456111029139974</c:v>
                </c:pt>
                <c:pt idx="4">
                  <c:v>6.9476320476382005</c:v>
                </c:pt>
                <c:pt idx="5">
                  <c:v>7.1920213606081012</c:v>
                </c:pt>
                <c:pt idx="6">
                  <c:v>7.9551220838421015</c:v>
                </c:pt>
                <c:pt idx="7">
                  <c:v>7.5881938879108999</c:v>
                </c:pt>
                <c:pt idx="8">
                  <c:v>8.7825605782062013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544-4333-97BF-A6DAFA32CB0F}"/>
            </c:ext>
          </c:extLst>
        </c:ser>
        <c:ser>
          <c:idx val="9"/>
          <c:order val="10"/>
          <c:tx>
            <c:strRef>
              <c:f>'G3.8'!$M$15</c:f>
              <c:strCache>
                <c:ptCount val="1"/>
              </c:strCache>
            </c:strRef>
          </c:tx>
          <c:spPr>
            <a:noFill/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'G3.8'!$N$15:$V$15</c:f>
              <c:numCache>
                <c:formatCode>0.0</c:formatCode>
                <c:ptCount val="9"/>
                <c:pt idx="0">
                  <c:v>173.46867245946299</c:v>
                </c:pt>
                <c:pt idx="1">
                  <c:v>161.67861821136361</c:v>
                </c:pt>
                <c:pt idx="2">
                  <c:v>151.72479761822109</c:v>
                </c:pt>
                <c:pt idx="3">
                  <c:v>142.71004926851592</c:v>
                </c:pt>
                <c:pt idx="4">
                  <c:v>134.1894947464755</c:v>
                </c:pt>
                <c:pt idx="5">
                  <c:v>128.74555179482689</c:v>
                </c:pt>
                <c:pt idx="6">
                  <c:v>124.1029662579125</c:v>
                </c:pt>
                <c:pt idx="7">
                  <c:v>119.55935561503479</c:v>
                </c:pt>
                <c:pt idx="8">
                  <c:v>115.02860091317079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544-4333-97BF-A6DAFA32CB0F}"/>
            </c:ext>
          </c:extLst>
        </c:ser>
        <c:ser>
          <c:idx val="10"/>
          <c:order val="11"/>
          <c:tx>
            <c:strRef>
              <c:f>'G3.8'!$M$16</c:f>
              <c:strCache>
                <c:ptCount val="1"/>
              </c:strCache>
            </c:strRef>
          </c:tx>
          <c:spPr>
            <a:solidFill>
              <a:srgbClr val="DEA3A2"/>
            </a:solidFill>
            <a:ln w="19050">
              <a:solidFill>
                <a:srgbClr val="DEA3A2"/>
              </a:solidFill>
            </a:ln>
          </c:spPr>
          <c:invertIfNegative val="0"/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'G3.8'!$N$16:$V$16</c:f>
              <c:numCache>
                <c:formatCode>0.0</c:formatCode>
                <c:ptCount val="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544-4333-97BF-A6DAFA32C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6280960"/>
        <c:axId val="1336281520"/>
      </c:barChart>
      <c:lineChart>
        <c:grouping val="standard"/>
        <c:varyColors val="0"/>
        <c:ser>
          <c:idx val="12"/>
          <c:order val="12"/>
          <c:tx>
            <c:strRef>
              <c:f>'G3.8'!$M$18</c:f>
              <c:strCache>
                <c:ptCount val="1"/>
                <c:pt idx="0">
                  <c:v>Sistema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8"/>
            <c:spPr>
              <a:solidFill>
                <a:srgbClr val="9E0000"/>
              </a:solidFill>
              <a:ln w="25400">
                <a:solidFill>
                  <a:srgbClr val="9E0000"/>
                </a:solidFill>
              </a:ln>
            </c:spPr>
          </c:marker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'G3.8'!$N$18:$V$18</c:f>
              <c:numCache>
                <c:formatCode>0.0</c:formatCode>
                <c:ptCount val="9"/>
                <c:pt idx="0">
                  <c:v>16.243484305619692</c:v>
                </c:pt>
                <c:pt idx="1">
                  <c:v>16.606709551184089</c:v>
                </c:pt>
                <c:pt idx="2">
                  <c:v>16.964527996668394</c:v>
                </c:pt>
                <c:pt idx="3">
                  <c:v>16.616378205908099</c:v>
                </c:pt>
                <c:pt idx="4">
                  <c:v>17.227953403637901</c:v>
                </c:pt>
                <c:pt idx="5">
                  <c:v>16.018338822769998</c:v>
                </c:pt>
                <c:pt idx="6">
                  <c:v>15.840427425176797</c:v>
                </c:pt>
                <c:pt idx="7">
                  <c:v>15.427500755609197</c:v>
                </c:pt>
                <c:pt idx="8">
                  <c:v>15.875082009703094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44-4333-97BF-A6DAFA32CB0F}"/>
            </c:ext>
          </c:extLst>
        </c:ser>
        <c:ser>
          <c:idx val="11"/>
          <c:order val="13"/>
          <c:tx>
            <c:strRef>
              <c:f>'G3.8'!$M$17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'G3.8'!$N$17:$V$17</c:f>
              <c:numCache>
                <c:formatCode>0.0</c:formatCode>
                <c:ptCount val="9"/>
                <c:pt idx="0">
                  <c:v>10.192844568001</c:v>
                </c:pt>
                <c:pt idx="1">
                  <c:v>9.1871278069283893</c:v>
                </c:pt>
                <c:pt idx="2">
                  <c:v>5.9476906432601204</c:v>
                </c:pt>
                <c:pt idx="3">
                  <c:v>5.9476906432601204</c:v>
                </c:pt>
                <c:pt idx="4">
                  <c:v>5.9476906432601204</c:v>
                </c:pt>
                <c:pt idx="5">
                  <c:v>5.9476906432601204</c:v>
                </c:pt>
                <c:pt idx="6">
                  <c:v>2.53299721004558</c:v>
                </c:pt>
                <c:pt idx="7">
                  <c:v>2.53299721004558</c:v>
                </c:pt>
                <c:pt idx="8">
                  <c:v>2.53299721004558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44-4333-97BF-A6DAFA32CB0F}"/>
            </c:ext>
          </c:extLst>
        </c:ser>
        <c:ser>
          <c:idx val="13"/>
          <c:order val="14"/>
          <c:tx>
            <c:strRef>
              <c:f>'G3.8'!$M$19</c:f>
              <c:strCache>
                <c:ptCount val="1"/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'G3.8'!$N$3:$V$4</c:f>
              <c:strCache>
                <c:ptCount val="9"/>
                <c:pt idx="0">
                  <c:v>dic-18</c:v>
                </c:pt>
                <c:pt idx="1">
                  <c:v>mar-19</c:v>
                </c:pt>
                <c:pt idx="2">
                  <c:v>jun-19</c:v>
                </c:pt>
                <c:pt idx="3">
                  <c:v>sep-19</c:v>
                </c:pt>
                <c:pt idx="4">
                  <c:v>dic-19</c:v>
                </c:pt>
                <c:pt idx="5">
                  <c:v>mar-20</c:v>
                </c:pt>
                <c:pt idx="6">
                  <c:v>jun-20</c:v>
                </c:pt>
                <c:pt idx="7">
                  <c:v>sep-20</c:v>
                </c:pt>
                <c:pt idx="8">
                  <c:v>dic-20</c:v>
                </c:pt>
              </c:strCache>
            </c:strRef>
          </c:cat>
          <c:val>
            <c:numRef>
              <c:f>'G3.8'!$N$19:$V$19</c:f>
              <c:numCache>
                <c:formatCode>0.0</c:formatCode>
                <c:ptCount val="9"/>
                <c:pt idx="0">
                  <c:v>195.100676203989</c:v>
                </c:pt>
                <c:pt idx="1">
                  <c:v>183.48910305739901</c:v>
                </c:pt>
                <c:pt idx="2">
                  <c:v>173.777563648827</c:v>
                </c:pt>
                <c:pt idx="3">
                  <c:v>165.50555291366601</c:v>
                </c:pt>
                <c:pt idx="4">
                  <c:v>158.36602925554601</c:v>
                </c:pt>
                <c:pt idx="5">
                  <c:v>152.16197077478</c:v>
                </c:pt>
                <c:pt idx="6">
                  <c:v>146.716852778602</c:v>
                </c:pt>
                <c:pt idx="7">
                  <c:v>141.89801785550699</c:v>
                </c:pt>
                <c:pt idx="8">
                  <c:v>137.60792844672599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544-4333-97BF-A6DAFA32C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solidFill>
                <a:srgbClr val="DEA3A2"/>
              </a:solidFill>
            </a:ln>
          </c:spPr>
        </c:hiLowLines>
        <c:marker val="1"/>
        <c:smooth val="0"/>
        <c:axId val="1336280960"/>
        <c:axId val="1336281520"/>
      </c:lineChart>
      <c:catAx>
        <c:axId val="1336280960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low"/>
        <c:crossAx val="1336281520"/>
        <c:crossesAt val="0"/>
        <c:auto val="0"/>
        <c:lblAlgn val="ctr"/>
        <c:lblOffset val="100"/>
        <c:noMultiLvlLbl val="0"/>
      </c:catAx>
      <c:valAx>
        <c:axId val="1336281520"/>
        <c:scaling>
          <c:orientation val="minMax"/>
          <c:max val="200"/>
          <c:min val="1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7.6923092453683112E-3"/>
              <c:y val="8.4712524142029413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1336280960"/>
        <c:crosses val="autoZero"/>
        <c:crossBetween val="between"/>
        <c:majorUnit val="40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>
          <a:latin typeface="ZapfHumnst BT" panose="020B0502050508020304" pitchFamily="34" charset="0"/>
          <a:cs typeface="Lucida Sans Unicode" panose="020B060203050402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131051326917468"/>
          <c:w val="0.86104386927791898"/>
          <c:h val="0.71392102683811698"/>
        </c:manualLayout>
      </c:layout>
      <c:lineChart>
        <c:grouping val="standard"/>
        <c:varyColors val="0"/>
        <c:ser>
          <c:idx val="0"/>
          <c:order val="0"/>
          <c:tx>
            <c:strRef>
              <c:f>'G3.1'!$D$1</c:f>
              <c:strCache>
                <c:ptCount val="1"/>
                <c:pt idx="0">
                  <c:v>ICR Consumo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'G3.1'!$A$2:$A$229</c:f>
              <c:numCache>
                <c:formatCode>mmm\-yy</c:formatCode>
                <c:ptCount val="228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</c:numCache>
            </c:numRef>
          </c:cat>
          <c:val>
            <c:numRef>
              <c:f>'G3.1'!$D$2:$D$229</c:f>
              <c:numCache>
                <c:formatCode>0.00</c:formatCode>
                <c:ptCount val="228"/>
                <c:pt idx="0">
                  <c:v>8.9631763478519471</c:v>
                </c:pt>
                <c:pt idx="1">
                  <c:v>9.6000088356995441</c:v>
                </c:pt>
                <c:pt idx="2">
                  <c:v>10.743607780176745</c:v>
                </c:pt>
                <c:pt idx="3">
                  <c:v>10.269048695840945</c:v>
                </c:pt>
                <c:pt idx="4">
                  <c:v>9.7516645881180537</c:v>
                </c:pt>
                <c:pt idx="5">
                  <c:v>9.419663600786329</c:v>
                </c:pt>
                <c:pt idx="6">
                  <c:v>9.2513568767434808</c:v>
                </c:pt>
                <c:pt idx="7">
                  <c:v>8.9648974033494664</c:v>
                </c:pt>
                <c:pt idx="8">
                  <c:v>8.8453910840828698</c:v>
                </c:pt>
                <c:pt idx="9">
                  <c:v>8.7203888563173173</c:v>
                </c:pt>
                <c:pt idx="10">
                  <c:v>8.8697115082202345</c:v>
                </c:pt>
                <c:pt idx="11">
                  <c:v>8.1086933529560294</c:v>
                </c:pt>
                <c:pt idx="12">
                  <c:v>8.1644455801338935</c:v>
                </c:pt>
                <c:pt idx="13">
                  <c:v>8.6902162828560137</c:v>
                </c:pt>
                <c:pt idx="14">
                  <c:v>8.9933109949867802</c:v>
                </c:pt>
                <c:pt idx="15">
                  <c:v>8.7440542611707173</c:v>
                </c:pt>
                <c:pt idx="16">
                  <c:v>8.5230290148331989</c:v>
                </c:pt>
                <c:pt idx="17">
                  <c:v>8.5562540795540638</c:v>
                </c:pt>
                <c:pt idx="18">
                  <c:v>7.7045945928933133</c:v>
                </c:pt>
                <c:pt idx="19">
                  <c:v>8.0571830310700872</c:v>
                </c:pt>
                <c:pt idx="20">
                  <c:v>7.8958963309884833</c:v>
                </c:pt>
                <c:pt idx="21">
                  <c:v>7.7386840711643989</c:v>
                </c:pt>
                <c:pt idx="22">
                  <c:v>8.2327216979110904</c:v>
                </c:pt>
                <c:pt idx="23">
                  <c:v>7.1286159109155571</c:v>
                </c:pt>
                <c:pt idx="24">
                  <c:v>7.3524352786634539</c:v>
                </c:pt>
                <c:pt idx="25">
                  <c:v>7.6949713782089288</c:v>
                </c:pt>
                <c:pt idx="26">
                  <c:v>7.5830617482238809</c:v>
                </c:pt>
                <c:pt idx="27">
                  <c:v>7.6767673902330733</c:v>
                </c:pt>
                <c:pt idx="28">
                  <c:v>7.7552696554719924</c:v>
                </c:pt>
                <c:pt idx="29">
                  <c:v>7.453989402236358</c:v>
                </c:pt>
                <c:pt idx="30">
                  <c:v>7.352941417902958</c:v>
                </c:pt>
                <c:pt idx="31">
                  <c:v>7.0583346292981766</c:v>
                </c:pt>
                <c:pt idx="32">
                  <c:v>6.7354108801842365</c:v>
                </c:pt>
                <c:pt idx="33">
                  <c:v>7.0229581210812508</c:v>
                </c:pt>
                <c:pt idx="34">
                  <c:v>6.8259263991465913</c:v>
                </c:pt>
                <c:pt idx="35">
                  <c:v>5.8205501069567251</c:v>
                </c:pt>
                <c:pt idx="36">
                  <c:v>6.1823746698690503</c:v>
                </c:pt>
                <c:pt idx="37">
                  <c:v>6.6159169728232703</c:v>
                </c:pt>
                <c:pt idx="38">
                  <c:v>7.0550268141545942</c:v>
                </c:pt>
                <c:pt idx="39">
                  <c:v>6.8169372721816712</c:v>
                </c:pt>
                <c:pt idx="40">
                  <c:v>6.9260463689418836</c:v>
                </c:pt>
                <c:pt idx="41">
                  <c:v>6.2912003135784111</c:v>
                </c:pt>
                <c:pt idx="42">
                  <c:v>6.536467768530696</c:v>
                </c:pt>
                <c:pt idx="43">
                  <c:v>6.3622249713007601</c:v>
                </c:pt>
                <c:pt idx="44">
                  <c:v>6.2099491596968432</c:v>
                </c:pt>
                <c:pt idx="45">
                  <c:v>6.4631552334193456</c:v>
                </c:pt>
                <c:pt idx="46">
                  <c:v>6.470445987871333</c:v>
                </c:pt>
                <c:pt idx="47">
                  <c:v>5.6311057362681511</c:v>
                </c:pt>
                <c:pt idx="48">
                  <c:v>6.0573373254183371</c:v>
                </c:pt>
                <c:pt idx="49">
                  <c:v>6.3499466129407187</c:v>
                </c:pt>
                <c:pt idx="50">
                  <c:v>6.3703313253383866</c:v>
                </c:pt>
                <c:pt idx="51">
                  <c:v>6.7220519047200122</c:v>
                </c:pt>
                <c:pt idx="52">
                  <c:v>6.8963440675350114</c:v>
                </c:pt>
                <c:pt idx="53">
                  <c:v>6.7166750781728748</c:v>
                </c:pt>
                <c:pt idx="54">
                  <c:v>6.8709951700578644</c:v>
                </c:pt>
                <c:pt idx="55">
                  <c:v>6.6086462286927565</c:v>
                </c:pt>
                <c:pt idx="56">
                  <c:v>6.5432708496699341</c:v>
                </c:pt>
                <c:pt idx="57">
                  <c:v>6.8269920486390312</c:v>
                </c:pt>
                <c:pt idx="58">
                  <c:v>7.0073327811820389</c:v>
                </c:pt>
                <c:pt idx="59">
                  <c:v>6.6597009369612605</c:v>
                </c:pt>
                <c:pt idx="60">
                  <c:v>6.8148206820224697</c:v>
                </c:pt>
                <c:pt idx="61">
                  <c:v>7.2101947633096559</c:v>
                </c:pt>
                <c:pt idx="62">
                  <c:v>7.3307229454862437</c:v>
                </c:pt>
                <c:pt idx="63">
                  <c:v>7.4006290105784593</c:v>
                </c:pt>
                <c:pt idx="64">
                  <c:v>7.3913316486921818</c:v>
                </c:pt>
                <c:pt idx="65">
                  <c:v>7.8991774327002355</c:v>
                </c:pt>
                <c:pt idx="66">
                  <c:v>7.8955154037311654</c:v>
                </c:pt>
                <c:pt idx="67">
                  <c:v>7.8926649870026511</c:v>
                </c:pt>
                <c:pt idx="68">
                  <c:v>8.3442854438150693</c:v>
                </c:pt>
                <c:pt idx="69">
                  <c:v>8.4957902439410038</c:v>
                </c:pt>
                <c:pt idx="70">
                  <c:v>8.7409097476957687</c:v>
                </c:pt>
                <c:pt idx="71">
                  <c:v>8.5286350565282305</c:v>
                </c:pt>
                <c:pt idx="72">
                  <c:v>9.0459982179825253</c:v>
                </c:pt>
                <c:pt idx="73">
                  <c:v>9.7323798411594638</c:v>
                </c:pt>
                <c:pt idx="74">
                  <c:v>10.464103559567178</c:v>
                </c:pt>
                <c:pt idx="75">
                  <c:v>10.194139279328986</c:v>
                </c:pt>
                <c:pt idx="76">
                  <c:v>10.539641581634745</c:v>
                </c:pt>
                <c:pt idx="77">
                  <c:v>10.016756566355776</c:v>
                </c:pt>
                <c:pt idx="78">
                  <c:v>10.473637127117986</c:v>
                </c:pt>
                <c:pt idx="79">
                  <c:v>11.467941564983796</c:v>
                </c:pt>
                <c:pt idx="80">
                  <c:v>11.177459694429896</c:v>
                </c:pt>
                <c:pt idx="81">
                  <c:v>11.332704360640179</c:v>
                </c:pt>
                <c:pt idx="82">
                  <c:v>12.00738105890318</c:v>
                </c:pt>
                <c:pt idx="83">
                  <c:v>11.616679883795026</c:v>
                </c:pt>
                <c:pt idx="84">
                  <c:v>12.111842091243689</c:v>
                </c:pt>
                <c:pt idx="85">
                  <c:v>12.563321026941262</c:v>
                </c:pt>
                <c:pt idx="86">
                  <c:v>12.683535110648506</c:v>
                </c:pt>
                <c:pt idx="87">
                  <c:v>12.938518371328122</c:v>
                </c:pt>
                <c:pt idx="88">
                  <c:v>13.214562174771366</c:v>
                </c:pt>
                <c:pt idx="89">
                  <c:v>12.93079831106062</c:v>
                </c:pt>
                <c:pt idx="90">
                  <c:v>12.244530116971434</c:v>
                </c:pt>
                <c:pt idx="91">
                  <c:v>12.407077457131678</c:v>
                </c:pt>
                <c:pt idx="92">
                  <c:v>11.877773638783021</c:v>
                </c:pt>
                <c:pt idx="93">
                  <c:v>11.608593952541755</c:v>
                </c:pt>
                <c:pt idx="94">
                  <c:v>11.535471926123671</c:v>
                </c:pt>
                <c:pt idx="95">
                  <c:v>10.547992887570574</c:v>
                </c:pt>
                <c:pt idx="96">
                  <c:v>10.753253218126197</c:v>
                </c:pt>
                <c:pt idx="97">
                  <c:v>11.040318663608454</c:v>
                </c:pt>
                <c:pt idx="98">
                  <c:v>10.775295325918963</c:v>
                </c:pt>
                <c:pt idx="99">
                  <c:v>10.430806846130448</c:v>
                </c:pt>
                <c:pt idx="100">
                  <c:v>10.644658849483289</c:v>
                </c:pt>
                <c:pt idx="101">
                  <c:v>9.8167360522014846</c:v>
                </c:pt>
                <c:pt idx="102">
                  <c:v>9.4979484402780958</c:v>
                </c:pt>
                <c:pt idx="103">
                  <c:v>9.1396875067398735</c:v>
                </c:pt>
                <c:pt idx="104">
                  <c:v>8.7655262963993366</c:v>
                </c:pt>
                <c:pt idx="105">
                  <c:v>8.783771845900862</c:v>
                </c:pt>
                <c:pt idx="106">
                  <c:v>8.4831263825992327</c:v>
                </c:pt>
                <c:pt idx="107">
                  <c:v>7.7937869059702427</c:v>
                </c:pt>
                <c:pt idx="108">
                  <c:v>7.8703974851237533</c:v>
                </c:pt>
                <c:pt idx="109">
                  <c:v>8.2112897034905092</c:v>
                </c:pt>
                <c:pt idx="110">
                  <c:v>8.0849014332012121</c:v>
                </c:pt>
                <c:pt idx="111">
                  <c:v>8.0902676299311835</c:v>
                </c:pt>
                <c:pt idx="112">
                  <c:v>7.7407370274517868</c:v>
                </c:pt>
                <c:pt idx="113">
                  <c:v>7.4746015306516203</c:v>
                </c:pt>
                <c:pt idx="114">
                  <c:v>7.6288943753575795</c:v>
                </c:pt>
                <c:pt idx="115">
                  <c:v>7.5889921874985538</c:v>
                </c:pt>
                <c:pt idx="116">
                  <c:v>7.6275289916051756</c:v>
                </c:pt>
                <c:pt idx="117">
                  <c:v>7.6496862047663567</c:v>
                </c:pt>
                <c:pt idx="118">
                  <c:v>7.9347759313653219</c:v>
                </c:pt>
                <c:pt idx="119">
                  <c:v>7.2264136651719157</c:v>
                </c:pt>
                <c:pt idx="120">
                  <c:v>7.5026583313814097</c:v>
                </c:pt>
                <c:pt idx="121">
                  <c:v>7.8324480026747274</c:v>
                </c:pt>
                <c:pt idx="122">
                  <c:v>7.9674016312165179</c:v>
                </c:pt>
                <c:pt idx="123">
                  <c:v>8.0055410272938161</c:v>
                </c:pt>
                <c:pt idx="124">
                  <c:v>7.9553066081134691</c:v>
                </c:pt>
                <c:pt idx="125">
                  <c:v>7.9030365457780496</c:v>
                </c:pt>
                <c:pt idx="126">
                  <c:v>7.7453807115368161</c:v>
                </c:pt>
                <c:pt idx="127">
                  <c:v>7.8257358131798087</c:v>
                </c:pt>
                <c:pt idx="128">
                  <c:v>7.8408232337619603</c:v>
                </c:pt>
                <c:pt idx="129">
                  <c:v>7.8047349479002381</c:v>
                </c:pt>
                <c:pt idx="130">
                  <c:v>7.8130258695238446</c:v>
                </c:pt>
                <c:pt idx="131">
                  <c:v>7.5144698080238825</c:v>
                </c:pt>
                <c:pt idx="132">
                  <c:v>7.6204598699261519</c:v>
                </c:pt>
                <c:pt idx="133">
                  <c:v>7.938697329022018</c:v>
                </c:pt>
                <c:pt idx="134">
                  <c:v>8.329065893788016</c:v>
                </c:pt>
                <c:pt idx="135">
                  <c:v>8.1031986522744326</c:v>
                </c:pt>
                <c:pt idx="136">
                  <c:v>7.9275907692633973</c:v>
                </c:pt>
                <c:pt idx="137">
                  <c:v>7.962099280230035</c:v>
                </c:pt>
                <c:pt idx="138">
                  <c:v>7.5560020132160526</c:v>
                </c:pt>
                <c:pt idx="139">
                  <c:v>7.5786161573980104</c:v>
                </c:pt>
                <c:pt idx="140">
                  <c:v>7.5398199644963775</c:v>
                </c:pt>
                <c:pt idx="141">
                  <c:v>7.4296110318647539</c:v>
                </c:pt>
                <c:pt idx="142">
                  <c:v>7.5171056782124142</c:v>
                </c:pt>
                <c:pt idx="143">
                  <c:v>7.0200569088335927</c:v>
                </c:pt>
                <c:pt idx="144">
                  <c:v>7.054620350503817</c:v>
                </c:pt>
                <c:pt idx="145">
                  <c:v>7.2636791175186177</c:v>
                </c:pt>
                <c:pt idx="146">
                  <c:v>7.3936326681470765</c:v>
                </c:pt>
                <c:pt idx="147">
                  <c:v>7.332435178356385</c:v>
                </c:pt>
                <c:pt idx="148">
                  <c:v>7.3273585948948572</c:v>
                </c:pt>
                <c:pt idx="149">
                  <c:v>7.462341459206054</c:v>
                </c:pt>
                <c:pt idx="150">
                  <c:v>7.0257203161302408</c:v>
                </c:pt>
                <c:pt idx="151">
                  <c:v>7.2751838411977907</c:v>
                </c:pt>
                <c:pt idx="152">
                  <c:v>7.2226177080035274</c:v>
                </c:pt>
                <c:pt idx="153">
                  <c:v>7.0890517432796232</c:v>
                </c:pt>
                <c:pt idx="154">
                  <c:v>7.2219271250053163</c:v>
                </c:pt>
                <c:pt idx="155">
                  <c:v>6.8959602348392988</c:v>
                </c:pt>
                <c:pt idx="156">
                  <c:v>7.0152722555540601</c:v>
                </c:pt>
                <c:pt idx="157">
                  <c:v>7.201454858722073</c:v>
                </c:pt>
                <c:pt idx="158">
                  <c:v>7.1900173055238978</c:v>
                </c:pt>
                <c:pt idx="159">
                  <c:v>7.3371681164573115</c:v>
                </c:pt>
                <c:pt idx="160">
                  <c:v>7.4860935289650721</c:v>
                </c:pt>
                <c:pt idx="161">
                  <c:v>7.4426507411970544</c:v>
                </c:pt>
                <c:pt idx="162">
                  <c:v>7.1424159532394143</c:v>
                </c:pt>
                <c:pt idx="163">
                  <c:v>7.1764590863903051</c:v>
                </c:pt>
                <c:pt idx="164">
                  <c:v>7.091441659232979</c:v>
                </c:pt>
                <c:pt idx="165">
                  <c:v>7.1193339798086273</c:v>
                </c:pt>
                <c:pt idx="166">
                  <c:v>7.3099323490559742</c:v>
                </c:pt>
                <c:pt idx="167">
                  <c:v>7.0489684929229828</c:v>
                </c:pt>
                <c:pt idx="168">
                  <c:v>7.1377075313407019</c:v>
                </c:pt>
                <c:pt idx="169">
                  <c:v>7.4070205062512366</c:v>
                </c:pt>
                <c:pt idx="170">
                  <c:v>7.5618364699498564</c:v>
                </c:pt>
                <c:pt idx="171">
                  <c:v>7.5402830681052162</c:v>
                </c:pt>
                <c:pt idx="172">
                  <c:v>7.6992793576771827</c:v>
                </c:pt>
                <c:pt idx="173">
                  <c:v>7.6175102824749947</c:v>
                </c:pt>
                <c:pt idx="174">
                  <c:v>7.8160659910021177</c:v>
                </c:pt>
                <c:pt idx="175">
                  <c:v>7.7573149433697033</c:v>
                </c:pt>
                <c:pt idx="176">
                  <c:v>7.7168268095899304</c:v>
                </c:pt>
                <c:pt idx="177">
                  <c:v>7.9008583893225248</c:v>
                </c:pt>
                <c:pt idx="178">
                  <c:v>8.051202589248156</c:v>
                </c:pt>
                <c:pt idx="179">
                  <c:v>7.7583858395003604</c:v>
                </c:pt>
                <c:pt idx="180">
                  <c:v>7.9182447627489658</c:v>
                </c:pt>
                <c:pt idx="181">
                  <c:v>8.2487615934411664</c:v>
                </c:pt>
                <c:pt idx="182">
                  <c:v>8.3382230273295281</c:v>
                </c:pt>
                <c:pt idx="183">
                  <c:v>8.7445166886376509</c:v>
                </c:pt>
                <c:pt idx="184">
                  <c:v>8.8702490955796804</c:v>
                </c:pt>
                <c:pt idx="185">
                  <c:v>8.9287922174564542</c:v>
                </c:pt>
                <c:pt idx="186">
                  <c:v>8.985458080832414</c:v>
                </c:pt>
                <c:pt idx="187">
                  <c:v>8.8976582801046469</c:v>
                </c:pt>
                <c:pt idx="188">
                  <c:v>8.9610371282628236</c:v>
                </c:pt>
                <c:pt idx="189">
                  <c:v>9.028263618332403</c:v>
                </c:pt>
                <c:pt idx="190">
                  <c:v>9.1270077253757194</c:v>
                </c:pt>
                <c:pt idx="191">
                  <c:v>8.8728286506576293</c:v>
                </c:pt>
                <c:pt idx="192">
                  <c:v>9.0013862872759898</c:v>
                </c:pt>
                <c:pt idx="193">
                  <c:v>9.1843644429583513</c:v>
                </c:pt>
                <c:pt idx="194">
                  <c:v>9.3205563693365914</c:v>
                </c:pt>
                <c:pt idx="195">
                  <c:v>9.2942326292022113</c:v>
                </c:pt>
                <c:pt idx="196">
                  <c:v>9.1736674958342839</c:v>
                </c:pt>
                <c:pt idx="197">
                  <c:v>9.1461054141324123</c:v>
                </c:pt>
                <c:pt idx="198">
                  <c:v>9.0577253923192185</c:v>
                </c:pt>
                <c:pt idx="199">
                  <c:v>8.9542707920499023</c:v>
                </c:pt>
                <c:pt idx="200">
                  <c:v>8.9160234380182661</c:v>
                </c:pt>
                <c:pt idx="201">
                  <c:v>8.8162073709670352</c:v>
                </c:pt>
                <c:pt idx="202">
                  <c:v>8.7353955923154274</c:v>
                </c:pt>
                <c:pt idx="203">
                  <c:v>8.3525277471333172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FF-4252-B6C6-319CC2C54F96}"/>
            </c:ext>
          </c:extLst>
        </c:ser>
        <c:ser>
          <c:idx val="1"/>
          <c:order val="1"/>
          <c:tx>
            <c:strRef>
              <c:f>'G3.1'!$E$1</c:f>
              <c:strCache>
                <c:ptCount val="1"/>
                <c:pt idx="0">
                  <c:v>Adverso</c:v>
                </c:pt>
              </c:strCache>
            </c:strRef>
          </c:tx>
          <c:spPr>
            <a:ln w="28575"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'G3.1'!$A$2:$A$229</c:f>
              <c:numCache>
                <c:formatCode>mmm\-yy</c:formatCode>
                <c:ptCount val="228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</c:numCache>
            </c:numRef>
          </c:cat>
          <c:val>
            <c:numRef>
              <c:f>'G3.1'!$E$2:$E$229</c:f>
              <c:numCache>
                <c:formatCode>0.00</c:formatCode>
                <c:ptCount val="228"/>
                <c:pt idx="203">
                  <c:v>8.3525277471333172</c:v>
                </c:pt>
                <c:pt idx="204">
                  <c:v>8.3926389026030996</c:v>
                </c:pt>
                <c:pt idx="205">
                  <c:v>8.4290179237464695</c:v>
                </c:pt>
                <c:pt idx="206">
                  <c:v>8.5926761160992005</c:v>
                </c:pt>
                <c:pt idx="207">
                  <c:v>8.7769649703152695</c:v>
                </c:pt>
                <c:pt idx="208">
                  <c:v>8.7632764410187498</c:v>
                </c:pt>
                <c:pt idx="209">
                  <c:v>8.7551516852892597</c:v>
                </c:pt>
                <c:pt idx="210">
                  <c:v>9.01191561653172</c:v>
                </c:pt>
                <c:pt idx="211">
                  <c:v>9.1579675226676898</c:v>
                </c:pt>
                <c:pt idx="212">
                  <c:v>9.3532927212858201</c:v>
                </c:pt>
                <c:pt idx="213">
                  <c:v>9.6185853615165691</c:v>
                </c:pt>
                <c:pt idx="214">
                  <c:v>9.749098980887231</c:v>
                </c:pt>
                <c:pt idx="215">
                  <c:v>9.8839383424022298</c:v>
                </c:pt>
                <c:pt idx="216">
                  <c:v>10.0789103250689</c:v>
                </c:pt>
                <c:pt idx="217">
                  <c:v>10.2079157589292</c:v>
                </c:pt>
                <c:pt idx="218">
                  <c:v>10.384604288356899</c:v>
                </c:pt>
                <c:pt idx="219">
                  <c:v>10.655726398726099</c:v>
                </c:pt>
                <c:pt idx="220">
                  <c:v>10.8995620473834</c:v>
                </c:pt>
                <c:pt idx="221">
                  <c:v>11.2255719548552</c:v>
                </c:pt>
                <c:pt idx="222">
                  <c:v>11.6810355934812</c:v>
                </c:pt>
                <c:pt idx="223">
                  <c:v>12.126763689618999</c:v>
                </c:pt>
                <c:pt idx="224">
                  <c:v>12.599302548421301</c:v>
                </c:pt>
                <c:pt idx="225">
                  <c:v>13.084369786986699</c:v>
                </c:pt>
                <c:pt idx="226">
                  <c:v>13.513704506896</c:v>
                </c:pt>
                <c:pt idx="227">
                  <c:v>13.987608001694099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FF-4252-B6C6-319CC2C54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414336"/>
        <c:axId val="842412656"/>
      </c:lineChart>
      <c:dateAx>
        <c:axId val="842414336"/>
        <c:scaling>
          <c:orientation val="minMax"/>
          <c:min val="375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842412656"/>
        <c:crosses val="autoZero"/>
        <c:auto val="1"/>
        <c:lblOffset val="100"/>
        <c:baseTimeUnit val="months"/>
        <c:majorUnit val="36"/>
        <c:majorTimeUnit val="months"/>
      </c:dateAx>
      <c:valAx>
        <c:axId val="842412656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842414336"/>
        <c:crosses val="autoZero"/>
        <c:crossBetween val="between"/>
        <c:majorUnit val="5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6418188411695063"/>
          <c:h val="0.72201820987654319"/>
        </c:manualLayout>
      </c:layout>
      <c:lineChart>
        <c:grouping val="standard"/>
        <c:varyColors val="0"/>
        <c:ser>
          <c:idx val="0"/>
          <c:order val="0"/>
          <c:tx>
            <c:strRef>
              <c:f>'G3.1'!$F$1</c:f>
              <c:strCache>
                <c:ptCount val="1"/>
                <c:pt idx="0">
                  <c:v>ICR Vivienda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'G3.1'!$A$2:$A$229</c:f>
              <c:numCache>
                <c:formatCode>mmm\-yy</c:formatCode>
                <c:ptCount val="228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</c:numCache>
            </c:numRef>
          </c:cat>
          <c:val>
            <c:numRef>
              <c:f>'G3.1'!$F$2:$F$229</c:f>
              <c:numCache>
                <c:formatCode>0.00</c:formatCode>
                <c:ptCount val="228"/>
                <c:pt idx="0">
                  <c:v>31.70482505845299</c:v>
                </c:pt>
                <c:pt idx="1">
                  <c:v>31.415357740214166</c:v>
                </c:pt>
                <c:pt idx="2">
                  <c:v>31.261079318581476</c:v>
                </c:pt>
                <c:pt idx="3">
                  <c:v>31.66475361131582</c:v>
                </c:pt>
                <c:pt idx="4">
                  <c:v>32.354628889038274</c:v>
                </c:pt>
                <c:pt idx="5">
                  <c:v>32.377135821545366</c:v>
                </c:pt>
                <c:pt idx="6">
                  <c:v>32.27009569261299</c:v>
                </c:pt>
                <c:pt idx="7">
                  <c:v>32.078827615766421</c:v>
                </c:pt>
                <c:pt idx="8">
                  <c:v>31.488644103988868</c:v>
                </c:pt>
                <c:pt idx="9">
                  <c:v>31.281786730434391</c:v>
                </c:pt>
                <c:pt idx="10">
                  <c:v>32.92133388910937</c:v>
                </c:pt>
                <c:pt idx="11">
                  <c:v>31.753758541135202</c:v>
                </c:pt>
                <c:pt idx="12">
                  <c:v>31.9763061939782</c:v>
                </c:pt>
                <c:pt idx="13">
                  <c:v>31.358748703233363</c:v>
                </c:pt>
                <c:pt idx="14">
                  <c:v>31.522335380887146</c:v>
                </c:pt>
                <c:pt idx="15">
                  <c:v>31.603072323838667</c:v>
                </c:pt>
                <c:pt idx="16">
                  <c:v>31.531198631396251</c:v>
                </c:pt>
                <c:pt idx="17">
                  <c:v>32.63510903073491</c:v>
                </c:pt>
                <c:pt idx="18">
                  <c:v>32.285343203632088</c:v>
                </c:pt>
                <c:pt idx="19">
                  <c:v>32.493989066821641</c:v>
                </c:pt>
                <c:pt idx="20">
                  <c:v>32.275161662732906</c:v>
                </c:pt>
                <c:pt idx="21">
                  <c:v>31.902068129275051</c:v>
                </c:pt>
                <c:pt idx="22">
                  <c:v>32.893549163757051</c:v>
                </c:pt>
                <c:pt idx="23">
                  <c:v>31.02903995632219</c:v>
                </c:pt>
                <c:pt idx="24">
                  <c:v>31.097295794423541</c:v>
                </c:pt>
                <c:pt idx="25">
                  <c:v>30.589664504671443</c:v>
                </c:pt>
                <c:pt idx="26">
                  <c:v>30.371058720423033</c:v>
                </c:pt>
                <c:pt idx="27">
                  <c:v>30.169200603484015</c:v>
                </c:pt>
                <c:pt idx="28">
                  <c:v>29.260770017423905</c:v>
                </c:pt>
                <c:pt idx="29">
                  <c:v>25.85262166236771</c:v>
                </c:pt>
                <c:pt idx="30">
                  <c:v>25.398931790454721</c:v>
                </c:pt>
                <c:pt idx="31">
                  <c:v>23.415282470603806</c:v>
                </c:pt>
                <c:pt idx="32">
                  <c:v>21.070713889459721</c:v>
                </c:pt>
                <c:pt idx="33">
                  <c:v>20.593468894074196</c:v>
                </c:pt>
                <c:pt idx="34">
                  <c:v>20.477236601346771</c:v>
                </c:pt>
                <c:pt idx="35">
                  <c:v>17.252427619090902</c:v>
                </c:pt>
                <c:pt idx="36">
                  <c:v>17.712165182535994</c:v>
                </c:pt>
                <c:pt idx="37">
                  <c:v>17.215203061010349</c:v>
                </c:pt>
                <c:pt idx="38">
                  <c:v>17.005225441940684</c:v>
                </c:pt>
                <c:pt idx="39">
                  <c:v>16.09558633837289</c:v>
                </c:pt>
                <c:pt idx="40">
                  <c:v>16.483843202147135</c:v>
                </c:pt>
                <c:pt idx="41">
                  <c:v>15.250430704396678</c:v>
                </c:pt>
                <c:pt idx="42">
                  <c:v>15.126920408877339</c:v>
                </c:pt>
                <c:pt idx="43">
                  <c:v>14.934010279980725</c:v>
                </c:pt>
                <c:pt idx="44">
                  <c:v>15.07216130826051</c:v>
                </c:pt>
                <c:pt idx="45">
                  <c:v>14.961197054897902</c:v>
                </c:pt>
                <c:pt idx="46">
                  <c:v>14.699466608801453</c:v>
                </c:pt>
                <c:pt idx="47">
                  <c:v>12.547688081691227</c:v>
                </c:pt>
                <c:pt idx="48">
                  <c:v>12.484262912271413</c:v>
                </c:pt>
                <c:pt idx="49">
                  <c:v>12.155788840160913</c:v>
                </c:pt>
                <c:pt idx="50">
                  <c:v>12.110191294071557</c:v>
                </c:pt>
                <c:pt idx="51">
                  <c:v>11.649803134342159</c:v>
                </c:pt>
                <c:pt idx="52">
                  <c:v>11.310532134366962</c:v>
                </c:pt>
                <c:pt idx="53">
                  <c:v>10.34837883241903</c:v>
                </c:pt>
                <c:pt idx="54">
                  <c:v>9.914931828757787</c:v>
                </c:pt>
                <c:pt idx="55">
                  <c:v>9.5003079405356132</c:v>
                </c:pt>
                <c:pt idx="56">
                  <c:v>8.9365595867605556</c:v>
                </c:pt>
                <c:pt idx="57">
                  <c:v>9.429586783717097</c:v>
                </c:pt>
                <c:pt idx="58">
                  <c:v>9.4264743747353474</c:v>
                </c:pt>
                <c:pt idx="59">
                  <c:v>8.9590833319968333</c:v>
                </c:pt>
                <c:pt idx="60">
                  <c:v>8.8518409738502406</c:v>
                </c:pt>
                <c:pt idx="61">
                  <c:v>8.1996379044542493</c:v>
                </c:pt>
                <c:pt idx="62">
                  <c:v>8.0659085769606644</c:v>
                </c:pt>
                <c:pt idx="63">
                  <c:v>8.040941705219943</c:v>
                </c:pt>
                <c:pt idx="64">
                  <c:v>8.0338808740296539</c:v>
                </c:pt>
                <c:pt idx="65">
                  <c:v>8.1860427165955976</c:v>
                </c:pt>
                <c:pt idx="66">
                  <c:v>8.2717975341909806</c:v>
                </c:pt>
                <c:pt idx="67">
                  <c:v>7.9559268323020573</c:v>
                </c:pt>
                <c:pt idx="68">
                  <c:v>7.8232870857892323</c:v>
                </c:pt>
                <c:pt idx="69">
                  <c:v>7.7325664652764869</c:v>
                </c:pt>
                <c:pt idx="70">
                  <c:v>8.0445454242428376</c:v>
                </c:pt>
                <c:pt idx="71">
                  <c:v>7.6911588872296699</c:v>
                </c:pt>
                <c:pt idx="72">
                  <c:v>7.8144978618826686</c:v>
                </c:pt>
                <c:pt idx="73">
                  <c:v>7.5900630517881869</c:v>
                </c:pt>
                <c:pt idx="74">
                  <c:v>7.7465644640895466</c:v>
                </c:pt>
                <c:pt idx="75">
                  <c:v>7.6558994116130759</c:v>
                </c:pt>
                <c:pt idx="76">
                  <c:v>8.1157079642853827</c:v>
                </c:pt>
                <c:pt idx="77">
                  <c:v>7.8938519796270885</c:v>
                </c:pt>
                <c:pt idx="78">
                  <c:v>8.6910590341979148</c:v>
                </c:pt>
                <c:pt idx="79">
                  <c:v>8.2180998427265664</c:v>
                </c:pt>
                <c:pt idx="80">
                  <c:v>8.1544782507927493</c:v>
                </c:pt>
                <c:pt idx="81">
                  <c:v>8.1282733443560424</c:v>
                </c:pt>
                <c:pt idx="82">
                  <c:v>8.5473399178295004</c:v>
                </c:pt>
                <c:pt idx="83">
                  <c:v>8.7667574820239516</c:v>
                </c:pt>
                <c:pt idx="84">
                  <c:v>9.1104230701261244</c:v>
                </c:pt>
                <c:pt idx="85">
                  <c:v>9.0538484690162484</c:v>
                </c:pt>
                <c:pt idx="86">
                  <c:v>9.5606288066048588</c:v>
                </c:pt>
                <c:pt idx="87">
                  <c:v>9.346405850813591</c:v>
                </c:pt>
                <c:pt idx="88">
                  <c:v>10.123201870198246</c:v>
                </c:pt>
                <c:pt idx="89">
                  <c:v>10.047237792897603</c:v>
                </c:pt>
                <c:pt idx="90">
                  <c:v>9.4543166004012686</c:v>
                </c:pt>
                <c:pt idx="91">
                  <c:v>9.7641865209631682</c:v>
                </c:pt>
                <c:pt idx="92">
                  <c:v>9.1948762802918811</c:v>
                </c:pt>
                <c:pt idx="93">
                  <c:v>9.0660618808159352</c:v>
                </c:pt>
                <c:pt idx="94">
                  <c:v>8.7221740508972925</c:v>
                </c:pt>
                <c:pt idx="95">
                  <c:v>8.0672757645979232</c:v>
                </c:pt>
                <c:pt idx="96">
                  <c:v>7.9194064319142612</c:v>
                </c:pt>
                <c:pt idx="97">
                  <c:v>7.6849682556398253</c:v>
                </c:pt>
                <c:pt idx="98">
                  <c:v>7.5256433093922661</c:v>
                </c:pt>
                <c:pt idx="99">
                  <c:v>7.620302100150715</c:v>
                </c:pt>
                <c:pt idx="100">
                  <c:v>7.9139725736786195</c:v>
                </c:pt>
                <c:pt idx="101">
                  <c:v>7.6974159775177355</c:v>
                </c:pt>
                <c:pt idx="102">
                  <c:v>7.8618996121891342</c:v>
                </c:pt>
                <c:pt idx="103">
                  <c:v>7.4898839311391558</c:v>
                </c:pt>
                <c:pt idx="104">
                  <c:v>7.0350936168749296</c:v>
                </c:pt>
                <c:pt idx="105">
                  <c:v>7.1562103119691622</c:v>
                </c:pt>
                <c:pt idx="106">
                  <c:v>6.8708318892364169</c:v>
                </c:pt>
                <c:pt idx="107">
                  <c:v>8.2024005352150891</c:v>
                </c:pt>
                <c:pt idx="108">
                  <c:v>7.8472152586106318</c:v>
                </c:pt>
                <c:pt idx="109">
                  <c:v>7.4285277259504925</c:v>
                </c:pt>
                <c:pt idx="110">
                  <c:v>7.1963522700912943</c:v>
                </c:pt>
                <c:pt idx="111">
                  <c:v>7.035646307973721</c:v>
                </c:pt>
                <c:pt idx="112">
                  <c:v>6.9786376479649901</c:v>
                </c:pt>
                <c:pt idx="113">
                  <c:v>6.3567104962168486</c:v>
                </c:pt>
                <c:pt idx="114">
                  <c:v>6.2689205311646363</c:v>
                </c:pt>
                <c:pt idx="115">
                  <c:v>5.9634251707885966</c:v>
                </c:pt>
                <c:pt idx="116">
                  <c:v>5.6911546830785005</c:v>
                </c:pt>
                <c:pt idx="117">
                  <c:v>5.7716051068382965</c:v>
                </c:pt>
                <c:pt idx="118">
                  <c:v>5.7509130178601149</c:v>
                </c:pt>
                <c:pt idx="119">
                  <c:v>5.3700171323048984</c:v>
                </c:pt>
                <c:pt idx="120">
                  <c:v>5.4867549742410624</c:v>
                </c:pt>
                <c:pt idx="121">
                  <c:v>5.3828550303623226</c:v>
                </c:pt>
                <c:pt idx="122">
                  <c:v>5.3496160586131083</c:v>
                </c:pt>
                <c:pt idx="123">
                  <c:v>5.2475662899855706</c:v>
                </c:pt>
                <c:pt idx="124">
                  <c:v>5.2528318850353308</c:v>
                </c:pt>
                <c:pt idx="125">
                  <c:v>5.1769628266939316</c:v>
                </c:pt>
                <c:pt idx="126">
                  <c:v>5.2298752983467711</c:v>
                </c:pt>
                <c:pt idx="127">
                  <c:v>5.1276976094291289</c:v>
                </c:pt>
                <c:pt idx="128">
                  <c:v>5.080086673858335</c:v>
                </c:pt>
                <c:pt idx="129">
                  <c:v>5.1037496377702265</c:v>
                </c:pt>
                <c:pt idx="130">
                  <c:v>4.8823726042224562</c:v>
                </c:pt>
                <c:pt idx="131">
                  <c:v>5.0478370209097125</c:v>
                </c:pt>
                <c:pt idx="132">
                  <c:v>5.1052081423133657</c:v>
                </c:pt>
                <c:pt idx="133">
                  <c:v>4.8946343173201674</c:v>
                </c:pt>
                <c:pt idx="134">
                  <c:v>4.9997685322812551</c:v>
                </c:pt>
                <c:pt idx="135">
                  <c:v>5.0432006980725061</c:v>
                </c:pt>
                <c:pt idx="136">
                  <c:v>4.8607570549152301</c:v>
                </c:pt>
                <c:pt idx="137">
                  <c:v>4.8563061529552689</c:v>
                </c:pt>
                <c:pt idx="138">
                  <c:v>4.7120496516118759</c:v>
                </c:pt>
                <c:pt idx="139">
                  <c:v>4.5996039063941518</c:v>
                </c:pt>
                <c:pt idx="140">
                  <c:v>4.4990012507422579</c:v>
                </c:pt>
                <c:pt idx="141">
                  <c:v>4.4028945879968049</c:v>
                </c:pt>
                <c:pt idx="142">
                  <c:v>4.2973502166221467</c:v>
                </c:pt>
                <c:pt idx="143">
                  <c:v>4.1538741777679649</c:v>
                </c:pt>
                <c:pt idx="144">
                  <c:v>4.1156585655860756</c:v>
                </c:pt>
                <c:pt idx="145">
                  <c:v>4.0101355834835113</c:v>
                </c:pt>
                <c:pt idx="146">
                  <c:v>4.0865280555201373</c:v>
                </c:pt>
                <c:pt idx="147">
                  <c:v>4.1371380644116238</c:v>
                </c:pt>
                <c:pt idx="148">
                  <c:v>4.1659938327057064</c:v>
                </c:pt>
                <c:pt idx="149">
                  <c:v>4.229045856633098</c:v>
                </c:pt>
                <c:pt idx="150">
                  <c:v>4.1281475696187329</c:v>
                </c:pt>
                <c:pt idx="151">
                  <c:v>4.226570760891776</c:v>
                </c:pt>
                <c:pt idx="152">
                  <c:v>4.2221527498566012</c:v>
                </c:pt>
                <c:pt idx="153">
                  <c:v>4.1809833410657884</c:v>
                </c:pt>
                <c:pt idx="154">
                  <c:v>4.3383910208911063</c:v>
                </c:pt>
                <c:pt idx="155">
                  <c:v>4.1999707523339485</c:v>
                </c:pt>
                <c:pt idx="156">
                  <c:v>3.7293885334201375</c:v>
                </c:pt>
                <c:pt idx="157">
                  <c:v>3.5972089312737534</c:v>
                </c:pt>
                <c:pt idx="158">
                  <c:v>3.5231705463679845</c:v>
                </c:pt>
                <c:pt idx="159">
                  <c:v>3.4994595073112249</c:v>
                </c:pt>
                <c:pt idx="160">
                  <c:v>3.7047159461889252</c:v>
                </c:pt>
                <c:pt idx="161">
                  <c:v>3.7865049308901026</c:v>
                </c:pt>
                <c:pt idx="162">
                  <c:v>3.6401779713665761</c:v>
                </c:pt>
                <c:pt idx="163">
                  <c:v>3.7025843373024876</c:v>
                </c:pt>
                <c:pt idx="164">
                  <c:v>3.6911143310236207</c:v>
                </c:pt>
                <c:pt idx="165">
                  <c:v>3.716189858573383</c:v>
                </c:pt>
                <c:pt idx="166">
                  <c:v>3.7449640570042457</c:v>
                </c:pt>
                <c:pt idx="167">
                  <c:v>3.6104340979034082</c:v>
                </c:pt>
                <c:pt idx="168">
                  <c:v>3.7560611488681213</c:v>
                </c:pt>
                <c:pt idx="169">
                  <c:v>3.6692507160171672</c:v>
                </c:pt>
                <c:pt idx="170">
                  <c:v>3.7194209102280733</c:v>
                </c:pt>
                <c:pt idx="171">
                  <c:v>3.7825233699574703</c:v>
                </c:pt>
                <c:pt idx="172">
                  <c:v>3.9216213750552087</c:v>
                </c:pt>
                <c:pt idx="173">
                  <c:v>3.8620625069751147</c:v>
                </c:pt>
                <c:pt idx="174">
                  <c:v>4.0084251240371325</c:v>
                </c:pt>
                <c:pt idx="175">
                  <c:v>4.0015758124466858</c:v>
                </c:pt>
                <c:pt idx="176">
                  <c:v>4.0199516668234905</c:v>
                </c:pt>
                <c:pt idx="177">
                  <c:v>4.1549558234286135</c:v>
                </c:pt>
                <c:pt idx="178">
                  <c:v>4.2606208336324833</c:v>
                </c:pt>
                <c:pt idx="179">
                  <c:v>4.0966691009068645</c:v>
                </c:pt>
                <c:pt idx="180">
                  <c:v>4.2801141640781006</c:v>
                </c:pt>
                <c:pt idx="181">
                  <c:v>4.2605523605334694</c:v>
                </c:pt>
                <c:pt idx="182">
                  <c:v>4.2655032764662995</c:v>
                </c:pt>
                <c:pt idx="183">
                  <c:v>4.559263798082287</c:v>
                </c:pt>
                <c:pt idx="184">
                  <c:v>4.8147160715676094</c:v>
                </c:pt>
                <c:pt idx="185">
                  <c:v>4.8577796249472849</c:v>
                </c:pt>
                <c:pt idx="186">
                  <c:v>5.1110138803134975</c:v>
                </c:pt>
                <c:pt idx="187">
                  <c:v>5.1440050827938526</c:v>
                </c:pt>
                <c:pt idx="188">
                  <c:v>5.2447725350709655</c:v>
                </c:pt>
                <c:pt idx="189">
                  <c:v>5.3755088601727996</c:v>
                </c:pt>
                <c:pt idx="190">
                  <c:v>5.4532603438314284</c:v>
                </c:pt>
                <c:pt idx="191">
                  <c:v>5.3783484196166924</c:v>
                </c:pt>
                <c:pt idx="192">
                  <c:v>5.5961844156870191</c:v>
                </c:pt>
                <c:pt idx="193">
                  <c:v>5.5616144274865036</c:v>
                </c:pt>
                <c:pt idx="194">
                  <c:v>5.5533824985527653</c:v>
                </c:pt>
                <c:pt idx="195">
                  <c:v>5.6804125309092885</c:v>
                </c:pt>
                <c:pt idx="196">
                  <c:v>5.6499972333030035</c:v>
                </c:pt>
                <c:pt idx="197">
                  <c:v>5.7573444264016036</c:v>
                </c:pt>
                <c:pt idx="198">
                  <c:v>5.8299541981457832</c:v>
                </c:pt>
                <c:pt idx="199">
                  <c:v>5.7205804341770801</c:v>
                </c:pt>
                <c:pt idx="200">
                  <c:v>5.8315873850372926</c:v>
                </c:pt>
                <c:pt idx="201">
                  <c:v>5.833491478658952</c:v>
                </c:pt>
                <c:pt idx="202">
                  <c:v>5.7843436521429323</c:v>
                </c:pt>
                <c:pt idx="203">
                  <c:v>5.6853363958964733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B2-4322-8AC4-54E44B2E9493}"/>
            </c:ext>
          </c:extLst>
        </c:ser>
        <c:ser>
          <c:idx val="1"/>
          <c:order val="1"/>
          <c:tx>
            <c:strRef>
              <c:f>'G3.1'!$G$1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'G3.1'!$A$2:$A$229</c:f>
              <c:numCache>
                <c:formatCode>mmm\-yy</c:formatCode>
                <c:ptCount val="228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</c:numCache>
            </c:numRef>
          </c:cat>
          <c:val>
            <c:numRef>
              <c:f>'G3.1'!$G$2:$G$229</c:f>
              <c:numCache>
                <c:formatCode>0.00</c:formatCode>
                <c:ptCount val="228"/>
                <c:pt idx="203">
                  <c:v>5.6853363958964733</c:v>
                </c:pt>
                <c:pt idx="204">
                  <c:v>5.7311792671032</c:v>
                </c:pt>
                <c:pt idx="205">
                  <c:v>5.7555387561896501</c:v>
                </c:pt>
                <c:pt idx="206">
                  <c:v>5.9221683723605301</c:v>
                </c:pt>
                <c:pt idx="207">
                  <c:v>6.0785654556011197</c:v>
                </c:pt>
                <c:pt idx="208">
                  <c:v>6.2558533460117696</c:v>
                </c:pt>
                <c:pt idx="209">
                  <c:v>6.5154005932541201</c:v>
                </c:pt>
                <c:pt idx="210">
                  <c:v>6.6443682868647294</c:v>
                </c:pt>
                <c:pt idx="211">
                  <c:v>6.7308314656870998</c:v>
                </c:pt>
                <c:pt idx="212">
                  <c:v>7.00214939508359</c:v>
                </c:pt>
                <c:pt idx="213">
                  <c:v>7.1734848796450397</c:v>
                </c:pt>
                <c:pt idx="214">
                  <c:v>7.3878911844612096</c:v>
                </c:pt>
                <c:pt idx="215">
                  <c:v>7.5726531365087002</c:v>
                </c:pt>
                <c:pt idx="216">
                  <c:v>7.7580342419171693</c:v>
                </c:pt>
                <c:pt idx="217">
                  <c:v>7.9835896229979495</c:v>
                </c:pt>
                <c:pt idx="218">
                  <c:v>8.2604394239642307</c:v>
                </c:pt>
                <c:pt idx="219">
                  <c:v>8.6578830834840996</c:v>
                </c:pt>
                <c:pt idx="220">
                  <c:v>9.1717388940039903</c:v>
                </c:pt>
                <c:pt idx="221">
                  <c:v>9.8275788454419608</c:v>
                </c:pt>
                <c:pt idx="222">
                  <c:v>10.6583603920425</c:v>
                </c:pt>
                <c:pt idx="223">
                  <c:v>11.5002905939727</c:v>
                </c:pt>
                <c:pt idx="224">
                  <c:v>12.3757773140154</c:v>
                </c:pt>
                <c:pt idx="225">
                  <c:v>13.234153918685502</c:v>
                </c:pt>
                <c:pt idx="226">
                  <c:v>14.050460363296798</c:v>
                </c:pt>
                <c:pt idx="227">
                  <c:v>14.907529037849502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B2-4322-8AC4-54E44B2E9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404256"/>
        <c:axId val="738202832"/>
      </c:lineChart>
      <c:dateAx>
        <c:axId val="842404256"/>
        <c:scaling>
          <c:orientation val="minMax"/>
          <c:min val="375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738202832"/>
        <c:crosses val="autoZero"/>
        <c:auto val="1"/>
        <c:lblOffset val="100"/>
        <c:baseTimeUnit val="months"/>
        <c:majorUnit val="36"/>
        <c:majorTimeUnit val="months"/>
      </c:dateAx>
      <c:valAx>
        <c:axId val="738202832"/>
        <c:scaling>
          <c:orientation val="minMax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84240425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3638888888888888E-2"/>
          <c:y val="0.11594014289880432"/>
          <c:w val="0.86380995072628874"/>
          <c:h val="0.7189068515225927"/>
        </c:manualLayout>
      </c:layout>
      <c:lineChart>
        <c:grouping val="standard"/>
        <c:varyColors val="0"/>
        <c:ser>
          <c:idx val="0"/>
          <c:order val="0"/>
          <c:tx>
            <c:strRef>
              <c:f>'G3.1'!$H$1</c:f>
              <c:strCache>
                <c:ptCount val="1"/>
                <c:pt idx="0">
                  <c:v>ICR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'G3.1'!$A$2:$A$229</c:f>
              <c:numCache>
                <c:formatCode>mmm\-yy</c:formatCode>
                <c:ptCount val="228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</c:numCache>
            </c:numRef>
          </c:cat>
          <c:val>
            <c:numRef>
              <c:f>'G3.1'!$H$2:$H$229</c:f>
              <c:numCache>
                <c:formatCode>0.00</c:formatCode>
                <c:ptCount val="228"/>
                <c:pt idx="0">
                  <c:v>8.2111798074526643</c:v>
                </c:pt>
                <c:pt idx="1">
                  <c:v>8.6783682519114009</c:v>
                </c:pt>
                <c:pt idx="2">
                  <c:v>8.5719824304176591</c:v>
                </c:pt>
                <c:pt idx="3">
                  <c:v>8.1863249512412786</c:v>
                </c:pt>
                <c:pt idx="4">
                  <c:v>8.2309069641437187</c:v>
                </c:pt>
                <c:pt idx="5">
                  <c:v>8.3771534503772749</c:v>
                </c:pt>
                <c:pt idx="6">
                  <c:v>8.8402447555960251</c:v>
                </c:pt>
                <c:pt idx="7">
                  <c:v>10.528624342291366</c:v>
                </c:pt>
                <c:pt idx="8">
                  <c:v>10.400590549131374</c:v>
                </c:pt>
                <c:pt idx="9">
                  <c:v>10.499943689991087</c:v>
                </c:pt>
                <c:pt idx="10">
                  <c:v>10.32557888282493</c:v>
                </c:pt>
                <c:pt idx="11">
                  <c:v>8.8747836720745514</c:v>
                </c:pt>
                <c:pt idx="12">
                  <c:v>8.8279857002699611</c:v>
                </c:pt>
                <c:pt idx="13">
                  <c:v>8.865842906848572</c:v>
                </c:pt>
                <c:pt idx="14">
                  <c:v>8.3424429053765152</c:v>
                </c:pt>
                <c:pt idx="15">
                  <c:v>8.2808409671714465</c:v>
                </c:pt>
                <c:pt idx="16">
                  <c:v>7.8985874576364594</c:v>
                </c:pt>
                <c:pt idx="17">
                  <c:v>7.8088967788086867</c:v>
                </c:pt>
                <c:pt idx="18">
                  <c:v>7.194221250522288</c:v>
                </c:pt>
                <c:pt idx="19">
                  <c:v>7.1183477698288939</c:v>
                </c:pt>
                <c:pt idx="20">
                  <c:v>6.4631464078096528</c:v>
                </c:pt>
                <c:pt idx="21">
                  <c:v>6.4654114352018732</c:v>
                </c:pt>
                <c:pt idx="22">
                  <c:v>6.6420991994260365</c:v>
                </c:pt>
                <c:pt idx="23">
                  <c:v>6.3780222046206063</c:v>
                </c:pt>
                <c:pt idx="24">
                  <c:v>6.5937211425421447</c:v>
                </c:pt>
                <c:pt idx="25">
                  <c:v>6.6024110377029173</c:v>
                </c:pt>
                <c:pt idx="26">
                  <c:v>7.0194682866158571</c:v>
                </c:pt>
                <c:pt idx="27">
                  <c:v>7.6022020273769169</c:v>
                </c:pt>
                <c:pt idx="28">
                  <c:v>7.9947679387011803</c:v>
                </c:pt>
                <c:pt idx="29">
                  <c:v>8.1264347321583585</c:v>
                </c:pt>
                <c:pt idx="30">
                  <c:v>7.5104553152366655</c:v>
                </c:pt>
                <c:pt idx="31">
                  <c:v>6.9629220031759544</c:v>
                </c:pt>
                <c:pt idx="32">
                  <c:v>6.774138373968384</c:v>
                </c:pt>
                <c:pt idx="33">
                  <c:v>6.7236577669725088</c:v>
                </c:pt>
                <c:pt idx="34">
                  <c:v>7.5575334126385947</c:v>
                </c:pt>
                <c:pt idx="35">
                  <c:v>6.885248768827207</c:v>
                </c:pt>
                <c:pt idx="36">
                  <c:v>7.3611919774241708</c:v>
                </c:pt>
                <c:pt idx="37">
                  <c:v>7.1633459220170321</c:v>
                </c:pt>
                <c:pt idx="38">
                  <c:v>7.0595331769317937</c:v>
                </c:pt>
                <c:pt idx="39">
                  <c:v>6.7131437776609797</c:v>
                </c:pt>
                <c:pt idx="40">
                  <c:v>6.6008533422898958</c:v>
                </c:pt>
                <c:pt idx="41">
                  <c:v>6.2847640822205859</c:v>
                </c:pt>
                <c:pt idx="42">
                  <c:v>6.4486094650897927</c:v>
                </c:pt>
                <c:pt idx="43">
                  <c:v>6.1438767369470346</c:v>
                </c:pt>
                <c:pt idx="44">
                  <c:v>6.1246248778681682</c:v>
                </c:pt>
                <c:pt idx="45">
                  <c:v>5.4887941576235928</c:v>
                </c:pt>
                <c:pt idx="46">
                  <c:v>5.0750415151806827</c:v>
                </c:pt>
                <c:pt idx="47">
                  <c:v>6.1357744491822386</c:v>
                </c:pt>
                <c:pt idx="48">
                  <c:v>6.4202232168142848</c:v>
                </c:pt>
                <c:pt idx="49">
                  <c:v>6.0337941684741665</c:v>
                </c:pt>
                <c:pt idx="50">
                  <c:v>6.2555848228379851</c:v>
                </c:pt>
                <c:pt idx="51">
                  <c:v>6.28117594775805</c:v>
                </c:pt>
                <c:pt idx="52">
                  <c:v>6.2418397268997845</c:v>
                </c:pt>
                <c:pt idx="53">
                  <c:v>6.1349522699474868</c:v>
                </c:pt>
                <c:pt idx="54">
                  <c:v>6.2426190625434117</c:v>
                </c:pt>
                <c:pt idx="55">
                  <c:v>6.0827140452662896</c:v>
                </c:pt>
                <c:pt idx="56">
                  <c:v>6.1911256490074065</c:v>
                </c:pt>
                <c:pt idx="57">
                  <c:v>6.093345251805161</c:v>
                </c:pt>
                <c:pt idx="58">
                  <c:v>6.0811370872643291</c:v>
                </c:pt>
                <c:pt idx="59">
                  <c:v>6.2451821557239953</c:v>
                </c:pt>
                <c:pt idx="60">
                  <c:v>6.4346659368347519</c:v>
                </c:pt>
                <c:pt idx="61">
                  <c:v>6.624460840938549</c:v>
                </c:pt>
                <c:pt idx="62">
                  <c:v>6.8563492768133365</c:v>
                </c:pt>
                <c:pt idx="63">
                  <c:v>6.8186953041073446</c:v>
                </c:pt>
                <c:pt idx="64">
                  <c:v>6.8353854517102643</c:v>
                </c:pt>
                <c:pt idx="65">
                  <c:v>7.0717883248988356</c:v>
                </c:pt>
                <c:pt idx="66">
                  <c:v>7.3511632408434808</c:v>
                </c:pt>
                <c:pt idx="67">
                  <c:v>7.2251801629079457</c:v>
                </c:pt>
                <c:pt idx="68">
                  <c:v>7.6965268391808159</c:v>
                </c:pt>
                <c:pt idx="69">
                  <c:v>7.6979618380021586</c:v>
                </c:pt>
                <c:pt idx="70">
                  <c:v>7.8378920003605375</c:v>
                </c:pt>
                <c:pt idx="71">
                  <c:v>7.6652139653355693</c:v>
                </c:pt>
                <c:pt idx="72">
                  <c:v>8.1021983447149672</c:v>
                </c:pt>
                <c:pt idx="73">
                  <c:v>8.1199044498087378</c:v>
                </c:pt>
                <c:pt idx="74">
                  <c:v>8.7532713884806643</c:v>
                </c:pt>
                <c:pt idx="75">
                  <c:v>8.8183983095864136</c:v>
                </c:pt>
                <c:pt idx="76">
                  <c:v>8.7016122980923907</c:v>
                </c:pt>
                <c:pt idx="77">
                  <c:v>8.4655182779950824</c:v>
                </c:pt>
                <c:pt idx="78">
                  <c:v>8.0518987293234723</c:v>
                </c:pt>
                <c:pt idx="79">
                  <c:v>8.4237112883819609</c:v>
                </c:pt>
                <c:pt idx="80">
                  <c:v>8.5020893975915488</c:v>
                </c:pt>
                <c:pt idx="81">
                  <c:v>7.9951794227511002</c:v>
                </c:pt>
                <c:pt idx="82">
                  <c:v>8.1876254954955243</c:v>
                </c:pt>
                <c:pt idx="83">
                  <c:v>7.4515121312031054</c:v>
                </c:pt>
                <c:pt idx="84">
                  <c:v>7.9607145502588059</c:v>
                </c:pt>
                <c:pt idx="85">
                  <c:v>8.2573403215852377</c:v>
                </c:pt>
                <c:pt idx="86">
                  <c:v>8.1525750333747151</c:v>
                </c:pt>
                <c:pt idx="87">
                  <c:v>8.4669550867517511</c:v>
                </c:pt>
                <c:pt idx="88">
                  <c:v>8.6930380647754752</c:v>
                </c:pt>
                <c:pt idx="89">
                  <c:v>8.6961102206959566</c:v>
                </c:pt>
                <c:pt idx="90">
                  <c:v>8.275900886429298</c:v>
                </c:pt>
                <c:pt idx="91">
                  <c:v>8.5094384666912131</c:v>
                </c:pt>
                <c:pt idx="92">
                  <c:v>8.4040552916550286</c:v>
                </c:pt>
                <c:pt idx="93">
                  <c:v>8.4025700827502057</c:v>
                </c:pt>
                <c:pt idx="94">
                  <c:v>7.8009773108072809</c:v>
                </c:pt>
                <c:pt idx="95">
                  <c:v>7.6872406175538073</c:v>
                </c:pt>
                <c:pt idx="96">
                  <c:v>8.1802701969349414</c:v>
                </c:pt>
                <c:pt idx="97">
                  <c:v>8.5010874759928043</c:v>
                </c:pt>
                <c:pt idx="98">
                  <c:v>8.4616052646812765</c:v>
                </c:pt>
                <c:pt idx="99">
                  <c:v>9.0876767160491632</c:v>
                </c:pt>
                <c:pt idx="100">
                  <c:v>8.9575801613306272</c:v>
                </c:pt>
                <c:pt idx="101">
                  <c:v>8.7327947517789788</c:v>
                </c:pt>
                <c:pt idx="102">
                  <c:v>8.650591974024687</c:v>
                </c:pt>
                <c:pt idx="103">
                  <c:v>8.3658144693238956</c:v>
                </c:pt>
                <c:pt idx="104">
                  <c:v>8.1483039274665359</c:v>
                </c:pt>
                <c:pt idx="105">
                  <c:v>7.9432182580309663</c:v>
                </c:pt>
                <c:pt idx="106">
                  <c:v>7.7767549222137982</c:v>
                </c:pt>
                <c:pt idx="107">
                  <c:v>7.2056865070215039</c:v>
                </c:pt>
                <c:pt idx="108">
                  <c:v>7.3344555230146922</c:v>
                </c:pt>
                <c:pt idx="109">
                  <c:v>7.2105981410178712</c:v>
                </c:pt>
                <c:pt idx="110">
                  <c:v>7.1862777285767967</c:v>
                </c:pt>
                <c:pt idx="111">
                  <c:v>7.4394070676273172</c:v>
                </c:pt>
                <c:pt idx="112">
                  <c:v>7.3587342273462877</c:v>
                </c:pt>
                <c:pt idx="113">
                  <c:v>7.4175942105925747</c:v>
                </c:pt>
                <c:pt idx="114">
                  <c:v>7.8566712987973828</c:v>
                </c:pt>
                <c:pt idx="115">
                  <c:v>7.6090635315364601</c:v>
                </c:pt>
                <c:pt idx="116">
                  <c:v>7.3088122866517811</c:v>
                </c:pt>
                <c:pt idx="117">
                  <c:v>7.2873055613228832</c:v>
                </c:pt>
                <c:pt idx="118">
                  <c:v>7.3348902338604898</c:v>
                </c:pt>
                <c:pt idx="119">
                  <c:v>6.902828787922803</c:v>
                </c:pt>
                <c:pt idx="120">
                  <c:v>6.9815287469030398</c:v>
                </c:pt>
                <c:pt idx="121">
                  <c:v>7.1519254833771946</c:v>
                </c:pt>
                <c:pt idx="122">
                  <c:v>7.2184014451509873</c:v>
                </c:pt>
                <c:pt idx="123">
                  <c:v>6.6580850524415913</c:v>
                </c:pt>
                <c:pt idx="124">
                  <c:v>6.7263672496372395</c:v>
                </c:pt>
                <c:pt idx="125">
                  <c:v>7.0279008057375343</c:v>
                </c:pt>
                <c:pt idx="126">
                  <c:v>7.0798190481916397</c:v>
                </c:pt>
                <c:pt idx="127">
                  <c:v>7.1069055026297203</c:v>
                </c:pt>
                <c:pt idx="128">
                  <c:v>7.1886707752738834</c:v>
                </c:pt>
                <c:pt idx="129">
                  <c:v>7.4983240693101942</c:v>
                </c:pt>
                <c:pt idx="130">
                  <c:v>7.6281464993444041</c:v>
                </c:pt>
                <c:pt idx="131">
                  <c:v>7.8332845581821351</c:v>
                </c:pt>
                <c:pt idx="132">
                  <c:v>8.0475733089637256</c:v>
                </c:pt>
                <c:pt idx="133">
                  <c:v>8.1691410018893205</c:v>
                </c:pt>
                <c:pt idx="134">
                  <c:v>8.517289459758862</c:v>
                </c:pt>
                <c:pt idx="135">
                  <c:v>8.5608557349816685</c:v>
                </c:pt>
                <c:pt idx="136">
                  <c:v>8.5480107200999669</c:v>
                </c:pt>
                <c:pt idx="137">
                  <c:v>9.3031286097529495</c:v>
                </c:pt>
                <c:pt idx="138">
                  <c:v>9.329793139352125</c:v>
                </c:pt>
                <c:pt idx="139">
                  <c:v>9.6293482144888909</c:v>
                </c:pt>
                <c:pt idx="140">
                  <c:v>9.7991715513977464</c:v>
                </c:pt>
                <c:pt idx="141">
                  <c:v>9.8049621992900491</c:v>
                </c:pt>
                <c:pt idx="142">
                  <c:v>9.7985221766851023</c:v>
                </c:pt>
                <c:pt idx="143">
                  <c:v>10.803566654508934</c:v>
                </c:pt>
                <c:pt idx="144">
                  <c:v>11.31944847556729</c:v>
                </c:pt>
                <c:pt idx="145">
                  <c:v>11.513367733929968</c:v>
                </c:pt>
                <c:pt idx="146">
                  <c:v>11.367659417019368</c:v>
                </c:pt>
                <c:pt idx="147">
                  <c:v>11.408257090503092</c:v>
                </c:pt>
                <c:pt idx="148">
                  <c:v>11.415549225611011</c:v>
                </c:pt>
                <c:pt idx="149">
                  <c:v>12.309582167542962</c:v>
                </c:pt>
                <c:pt idx="150">
                  <c:v>12.04202739970906</c:v>
                </c:pt>
                <c:pt idx="151">
                  <c:v>12.053878079846477</c:v>
                </c:pt>
                <c:pt idx="152">
                  <c:v>12.230299205410811</c:v>
                </c:pt>
                <c:pt idx="153">
                  <c:v>12.237142900165416</c:v>
                </c:pt>
                <c:pt idx="154">
                  <c:v>12.338939704284362</c:v>
                </c:pt>
                <c:pt idx="155">
                  <c:v>11.939780450501479</c:v>
                </c:pt>
                <c:pt idx="156">
                  <c:v>11.843112279182137</c:v>
                </c:pt>
                <c:pt idx="157">
                  <c:v>10.742694388995719</c:v>
                </c:pt>
                <c:pt idx="158">
                  <c:v>10.809100425102306</c:v>
                </c:pt>
                <c:pt idx="159">
                  <c:v>10.484713740390688</c:v>
                </c:pt>
                <c:pt idx="160">
                  <c:v>10.174696730494459</c:v>
                </c:pt>
                <c:pt idx="161">
                  <c:v>10.706336549626313</c:v>
                </c:pt>
                <c:pt idx="162">
                  <c:v>10.669120600659349</c:v>
                </c:pt>
                <c:pt idx="163">
                  <c:v>10.592682775804867</c:v>
                </c:pt>
                <c:pt idx="164">
                  <c:v>10.443789779515299</c:v>
                </c:pt>
                <c:pt idx="165">
                  <c:v>10.403895609659795</c:v>
                </c:pt>
                <c:pt idx="166">
                  <c:v>10.510103160282718</c:v>
                </c:pt>
                <c:pt idx="167">
                  <c:v>10.60889251237745</c:v>
                </c:pt>
                <c:pt idx="168">
                  <c:v>10.830764461706645</c:v>
                </c:pt>
                <c:pt idx="169">
                  <c:v>10.806359757518134</c:v>
                </c:pt>
                <c:pt idx="170">
                  <c:v>10.836268035857174</c:v>
                </c:pt>
                <c:pt idx="171">
                  <c:v>10.832929125674957</c:v>
                </c:pt>
                <c:pt idx="172">
                  <c:v>10.934294946514997</c:v>
                </c:pt>
                <c:pt idx="173">
                  <c:v>11.365765348049457</c:v>
                </c:pt>
                <c:pt idx="174">
                  <c:v>11.354795580091373</c:v>
                </c:pt>
                <c:pt idx="175">
                  <c:v>11.21364573022306</c:v>
                </c:pt>
                <c:pt idx="176">
                  <c:v>10.873459911932168</c:v>
                </c:pt>
                <c:pt idx="177">
                  <c:v>11.082293754998185</c:v>
                </c:pt>
                <c:pt idx="178">
                  <c:v>11.221897746636785</c:v>
                </c:pt>
                <c:pt idx="179">
                  <c:v>11.764791920618704</c:v>
                </c:pt>
                <c:pt idx="180">
                  <c:v>11.927458705724122</c:v>
                </c:pt>
                <c:pt idx="181">
                  <c:v>11.957453277570252</c:v>
                </c:pt>
                <c:pt idx="182">
                  <c:v>11.64195988385892</c:v>
                </c:pt>
                <c:pt idx="183">
                  <c:v>11.91508630643899</c:v>
                </c:pt>
                <c:pt idx="184">
                  <c:v>11.898594206194989</c:v>
                </c:pt>
                <c:pt idx="185">
                  <c:v>12.03767180194049</c:v>
                </c:pt>
                <c:pt idx="186">
                  <c:v>11.832329797157293</c:v>
                </c:pt>
                <c:pt idx="187">
                  <c:v>11.707825434494715</c:v>
                </c:pt>
                <c:pt idx="188">
                  <c:v>11.635729533759568</c:v>
                </c:pt>
                <c:pt idx="189">
                  <c:v>11.467524389352441</c:v>
                </c:pt>
                <c:pt idx="190">
                  <c:v>11.573756378899088</c:v>
                </c:pt>
                <c:pt idx="191">
                  <c:v>12.134979537181776</c:v>
                </c:pt>
                <c:pt idx="192">
                  <c:v>12.31606472796123</c:v>
                </c:pt>
                <c:pt idx="193">
                  <c:v>12.337574416223122</c:v>
                </c:pt>
                <c:pt idx="194">
                  <c:v>12.179094561767029</c:v>
                </c:pt>
                <c:pt idx="195">
                  <c:v>12.109084898877001</c:v>
                </c:pt>
                <c:pt idx="196">
                  <c:v>12.035848564837659</c:v>
                </c:pt>
                <c:pt idx="197">
                  <c:v>12.569415625352907</c:v>
                </c:pt>
                <c:pt idx="198">
                  <c:v>12.463818739762738</c:v>
                </c:pt>
                <c:pt idx="199">
                  <c:v>12.249587581394689</c:v>
                </c:pt>
                <c:pt idx="200">
                  <c:v>11.929145601015353</c:v>
                </c:pt>
                <c:pt idx="201">
                  <c:v>11.937344506866381</c:v>
                </c:pt>
                <c:pt idx="202">
                  <c:v>11.888493678877968</c:v>
                </c:pt>
                <c:pt idx="203">
                  <c:v>12.08113683419535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56-421E-A81A-346ECCBBBE38}"/>
            </c:ext>
          </c:extLst>
        </c:ser>
        <c:ser>
          <c:idx val="1"/>
          <c:order val="1"/>
          <c:tx>
            <c:strRef>
              <c:f>'G3.1'!$I$1</c:f>
              <c:strCache>
                <c:ptCount val="1"/>
                <c:pt idx="0">
                  <c:v>Adverso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'G3.1'!$A$2:$A$229</c:f>
              <c:numCache>
                <c:formatCode>mmm\-yy</c:formatCode>
                <c:ptCount val="228"/>
                <c:pt idx="0">
                  <c:v>37287</c:v>
                </c:pt>
                <c:pt idx="1">
                  <c:v>37315</c:v>
                </c:pt>
                <c:pt idx="2">
                  <c:v>37346</c:v>
                </c:pt>
                <c:pt idx="3">
                  <c:v>37376</c:v>
                </c:pt>
                <c:pt idx="4">
                  <c:v>37407</c:v>
                </c:pt>
                <c:pt idx="5">
                  <c:v>37437</c:v>
                </c:pt>
                <c:pt idx="6">
                  <c:v>37468</c:v>
                </c:pt>
                <c:pt idx="7">
                  <c:v>37499</c:v>
                </c:pt>
                <c:pt idx="8">
                  <c:v>37529</c:v>
                </c:pt>
                <c:pt idx="9">
                  <c:v>37560</c:v>
                </c:pt>
                <c:pt idx="10">
                  <c:v>37590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37772</c:v>
                </c:pt>
                <c:pt idx="17">
                  <c:v>37802</c:v>
                </c:pt>
                <c:pt idx="18">
                  <c:v>37833</c:v>
                </c:pt>
                <c:pt idx="19">
                  <c:v>37864</c:v>
                </c:pt>
                <c:pt idx="20">
                  <c:v>37894</c:v>
                </c:pt>
                <c:pt idx="21">
                  <c:v>37925</c:v>
                </c:pt>
                <c:pt idx="22">
                  <c:v>37955</c:v>
                </c:pt>
                <c:pt idx="23">
                  <c:v>37986</c:v>
                </c:pt>
                <c:pt idx="24">
                  <c:v>38017</c:v>
                </c:pt>
                <c:pt idx="25">
                  <c:v>38046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38199</c:v>
                </c:pt>
                <c:pt idx="31">
                  <c:v>38230</c:v>
                </c:pt>
                <c:pt idx="32">
                  <c:v>38260</c:v>
                </c:pt>
                <c:pt idx="33">
                  <c:v>38291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38472</c:v>
                </c:pt>
                <c:pt idx="40">
                  <c:v>38503</c:v>
                </c:pt>
                <c:pt idx="41">
                  <c:v>38533</c:v>
                </c:pt>
                <c:pt idx="42">
                  <c:v>38564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38717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38837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38990</c:v>
                </c:pt>
                <c:pt idx="57">
                  <c:v>39021</c:v>
                </c:pt>
                <c:pt idx="58">
                  <c:v>39051</c:v>
                </c:pt>
                <c:pt idx="59">
                  <c:v>39082</c:v>
                </c:pt>
                <c:pt idx="60">
                  <c:v>39113</c:v>
                </c:pt>
                <c:pt idx="61">
                  <c:v>39141</c:v>
                </c:pt>
                <c:pt idx="62">
                  <c:v>39172</c:v>
                </c:pt>
                <c:pt idx="63">
                  <c:v>39202</c:v>
                </c:pt>
                <c:pt idx="64">
                  <c:v>39233</c:v>
                </c:pt>
                <c:pt idx="65">
                  <c:v>39263</c:v>
                </c:pt>
                <c:pt idx="66">
                  <c:v>39294</c:v>
                </c:pt>
                <c:pt idx="67">
                  <c:v>39325</c:v>
                </c:pt>
                <c:pt idx="68">
                  <c:v>39355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39599</c:v>
                </c:pt>
                <c:pt idx="77">
                  <c:v>39629</c:v>
                </c:pt>
                <c:pt idx="78">
                  <c:v>39660</c:v>
                </c:pt>
                <c:pt idx="79">
                  <c:v>39691</c:v>
                </c:pt>
                <c:pt idx="80">
                  <c:v>39721</c:v>
                </c:pt>
                <c:pt idx="81">
                  <c:v>39752</c:v>
                </c:pt>
                <c:pt idx="82">
                  <c:v>39782</c:v>
                </c:pt>
                <c:pt idx="83">
                  <c:v>39813</c:v>
                </c:pt>
                <c:pt idx="84">
                  <c:v>39844</c:v>
                </c:pt>
                <c:pt idx="85">
                  <c:v>39872</c:v>
                </c:pt>
                <c:pt idx="86">
                  <c:v>39903</c:v>
                </c:pt>
                <c:pt idx="87">
                  <c:v>39933</c:v>
                </c:pt>
                <c:pt idx="88">
                  <c:v>39964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40117</c:v>
                </c:pt>
                <c:pt idx="94">
                  <c:v>40147</c:v>
                </c:pt>
                <c:pt idx="95">
                  <c:v>40178</c:v>
                </c:pt>
                <c:pt idx="96">
                  <c:v>40209</c:v>
                </c:pt>
                <c:pt idx="97">
                  <c:v>40237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40390</c:v>
                </c:pt>
                <c:pt idx="103">
                  <c:v>40421</c:v>
                </c:pt>
                <c:pt idx="104">
                  <c:v>40451</c:v>
                </c:pt>
                <c:pt idx="105">
                  <c:v>40482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40663</c:v>
                </c:pt>
                <c:pt idx="112">
                  <c:v>40694</c:v>
                </c:pt>
                <c:pt idx="113">
                  <c:v>40724</c:v>
                </c:pt>
                <c:pt idx="114">
                  <c:v>40755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40908</c:v>
                </c:pt>
                <c:pt idx="120">
                  <c:v>40939</c:v>
                </c:pt>
                <c:pt idx="121">
                  <c:v>40968</c:v>
                </c:pt>
                <c:pt idx="122">
                  <c:v>40999</c:v>
                </c:pt>
                <c:pt idx="123">
                  <c:v>41029</c:v>
                </c:pt>
                <c:pt idx="124">
                  <c:v>41060</c:v>
                </c:pt>
                <c:pt idx="125">
                  <c:v>41090</c:v>
                </c:pt>
                <c:pt idx="126">
                  <c:v>41121</c:v>
                </c:pt>
                <c:pt idx="127">
                  <c:v>41152</c:v>
                </c:pt>
                <c:pt idx="128">
                  <c:v>41182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41364</c:v>
                </c:pt>
                <c:pt idx="135">
                  <c:v>41394</c:v>
                </c:pt>
                <c:pt idx="136">
                  <c:v>41425</c:v>
                </c:pt>
                <c:pt idx="137">
                  <c:v>41455</c:v>
                </c:pt>
                <c:pt idx="138">
                  <c:v>41486</c:v>
                </c:pt>
                <c:pt idx="139">
                  <c:v>41517</c:v>
                </c:pt>
                <c:pt idx="140">
                  <c:v>41547</c:v>
                </c:pt>
                <c:pt idx="141">
                  <c:v>41578</c:v>
                </c:pt>
                <c:pt idx="142">
                  <c:v>41608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41790</c:v>
                </c:pt>
                <c:pt idx="149">
                  <c:v>41820</c:v>
                </c:pt>
                <c:pt idx="150">
                  <c:v>41851</c:v>
                </c:pt>
                <c:pt idx="151">
                  <c:v>41882</c:v>
                </c:pt>
                <c:pt idx="152">
                  <c:v>41912</c:v>
                </c:pt>
                <c:pt idx="153">
                  <c:v>41943</c:v>
                </c:pt>
                <c:pt idx="154">
                  <c:v>41973</c:v>
                </c:pt>
                <c:pt idx="155">
                  <c:v>42004</c:v>
                </c:pt>
                <c:pt idx="156">
                  <c:v>42035</c:v>
                </c:pt>
                <c:pt idx="157">
                  <c:v>42063</c:v>
                </c:pt>
                <c:pt idx="158">
                  <c:v>42094</c:v>
                </c:pt>
                <c:pt idx="159">
                  <c:v>42124</c:v>
                </c:pt>
                <c:pt idx="160">
                  <c:v>42155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42308</c:v>
                </c:pt>
                <c:pt idx="166">
                  <c:v>42338</c:v>
                </c:pt>
                <c:pt idx="167">
                  <c:v>42369</c:v>
                </c:pt>
                <c:pt idx="168">
                  <c:v>42400</c:v>
                </c:pt>
                <c:pt idx="169">
                  <c:v>42429</c:v>
                </c:pt>
                <c:pt idx="170">
                  <c:v>42460</c:v>
                </c:pt>
                <c:pt idx="171">
                  <c:v>42490</c:v>
                </c:pt>
                <c:pt idx="172">
                  <c:v>42521</c:v>
                </c:pt>
                <c:pt idx="173">
                  <c:v>42551</c:v>
                </c:pt>
                <c:pt idx="174">
                  <c:v>42581</c:v>
                </c:pt>
                <c:pt idx="175">
                  <c:v>42612</c:v>
                </c:pt>
                <c:pt idx="176">
                  <c:v>42642</c:v>
                </c:pt>
                <c:pt idx="177">
                  <c:v>42672</c:v>
                </c:pt>
                <c:pt idx="178">
                  <c:v>42702</c:v>
                </c:pt>
                <c:pt idx="179">
                  <c:v>42732</c:v>
                </c:pt>
                <c:pt idx="180">
                  <c:v>42763</c:v>
                </c:pt>
                <c:pt idx="181">
                  <c:v>42791</c:v>
                </c:pt>
                <c:pt idx="182">
                  <c:v>42819</c:v>
                </c:pt>
                <c:pt idx="183">
                  <c:v>42849</c:v>
                </c:pt>
                <c:pt idx="184">
                  <c:v>42879</c:v>
                </c:pt>
                <c:pt idx="185">
                  <c:v>42909</c:v>
                </c:pt>
                <c:pt idx="186">
                  <c:v>42939</c:v>
                </c:pt>
                <c:pt idx="187">
                  <c:v>42969</c:v>
                </c:pt>
                <c:pt idx="188">
                  <c:v>42999</c:v>
                </c:pt>
                <c:pt idx="189">
                  <c:v>43029</c:v>
                </c:pt>
                <c:pt idx="190">
                  <c:v>43059</c:v>
                </c:pt>
                <c:pt idx="191">
                  <c:v>43089</c:v>
                </c:pt>
                <c:pt idx="192">
                  <c:v>43119</c:v>
                </c:pt>
                <c:pt idx="193">
                  <c:v>43149</c:v>
                </c:pt>
                <c:pt idx="194">
                  <c:v>43179</c:v>
                </c:pt>
                <c:pt idx="195">
                  <c:v>43209</c:v>
                </c:pt>
                <c:pt idx="196">
                  <c:v>43239</c:v>
                </c:pt>
                <c:pt idx="197">
                  <c:v>43269</c:v>
                </c:pt>
                <c:pt idx="198">
                  <c:v>43299</c:v>
                </c:pt>
                <c:pt idx="199">
                  <c:v>43329</c:v>
                </c:pt>
                <c:pt idx="200">
                  <c:v>43359</c:v>
                </c:pt>
                <c:pt idx="201">
                  <c:v>43389</c:v>
                </c:pt>
                <c:pt idx="202">
                  <c:v>43419</c:v>
                </c:pt>
                <c:pt idx="203">
                  <c:v>43449</c:v>
                </c:pt>
                <c:pt idx="204">
                  <c:v>43479</c:v>
                </c:pt>
                <c:pt idx="205">
                  <c:v>43509</c:v>
                </c:pt>
                <c:pt idx="206">
                  <c:v>43539</c:v>
                </c:pt>
                <c:pt idx="207">
                  <c:v>43569</c:v>
                </c:pt>
                <c:pt idx="208">
                  <c:v>43599</c:v>
                </c:pt>
                <c:pt idx="209">
                  <c:v>43629</c:v>
                </c:pt>
                <c:pt idx="210">
                  <c:v>43659</c:v>
                </c:pt>
                <c:pt idx="211">
                  <c:v>43689</c:v>
                </c:pt>
                <c:pt idx="212">
                  <c:v>43719</c:v>
                </c:pt>
                <c:pt idx="213">
                  <c:v>43749</c:v>
                </c:pt>
                <c:pt idx="214">
                  <c:v>43779</c:v>
                </c:pt>
                <c:pt idx="215">
                  <c:v>43809</c:v>
                </c:pt>
                <c:pt idx="216">
                  <c:v>43839</c:v>
                </c:pt>
                <c:pt idx="217">
                  <c:v>43869</c:v>
                </c:pt>
                <c:pt idx="218">
                  <c:v>43899</c:v>
                </c:pt>
                <c:pt idx="219">
                  <c:v>43929</c:v>
                </c:pt>
                <c:pt idx="220">
                  <c:v>43959</c:v>
                </c:pt>
                <c:pt idx="221">
                  <c:v>43989</c:v>
                </c:pt>
                <c:pt idx="222">
                  <c:v>44019</c:v>
                </c:pt>
                <c:pt idx="223">
                  <c:v>44049</c:v>
                </c:pt>
                <c:pt idx="224">
                  <c:v>44079</c:v>
                </c:pt>
                <c:pt idx="225">
                  <c:v>44109</c:v>
                </c:pt>
                <c:pt idx="226">
                  <c:v>44139</c:v>
                </c:pt>
                <c:pt idx="227">
                  <c:v>44169</c:v>
                </c:pt>
              </c:numCache>
            </c:numRef>
          </c:cat>
          <c:val>
            <c:numRef>
              <c:f>'G3.1'!$I$2:$I$229</c:f>
              <c:numCache>
                <c:formatCode>General</c:formatCode>
                <c:ptCount val="228"/>
                <c:pt idx="203" formatCode="0.00">
                  <c:v>12.08113683419535</c:v>
                </c:pt>
                <c:pt idx="204" formatCode="0.00">
                  <c:v>11.861479559746799</c:v>
                </c:pt>
                <c:pt idx="205" formatCode="0.00">
                  <c:v>11.9975614492131</c:v>
                </c:pt>
                <c:pt idx="206" formatCode="0.00">
                  <c:v>12.029018589194299</c:v>
                </c:pt>
                <c:pt idx="207" formatCode="0.00">
                  <c:v>12.086674187549001</c:v>
                </c:pt>
                <c:pt idx="208" formatCode="0.00">
                  <c:v>12.203836924422399</c:v>
                </c:pt>
                <c:pt idx="209" formatCode="0.00">
                  <c:v>12.2221529664535</c:v>
                </c:pt>
                <c:pt idx="210" formatCode="0.00">
                  <c:v>12.2316751268066</c:v>
                </c:pt>
                <c:pt idx="211" formatCode="0.00">
                  <c:v>12.294295781979999</c:v>
                </c:pt>
                <c:pt idx="212" formatCode="0.00">
                  <c:v>12.246303387560999</c:v>
                </c:pt>
                <c:pt idx="213" formatCode="0.00">
                  <c:v>12.244052388271299</c:v>
                </c:pt>
                <c:pt idx="214" formatCode="0.00">
                  <c:v>12.200365881601801</c:v>
                </c:pt>
                <c:pt idx="215" formatCode="0.00">
                  <c:v>12.2769384630357</c:v>
                </c:pt>
                <c:pt idx="216" formatCode="0.00">
                  <c:v>12.353945405048499</c:v>
                </c:pt>
                <c:pt idx="217" formatCode="0.00">
                  <c:v>12.404306482173901</c:v>
                </c:pt>
                <c:pt idx="218" formatCode="0.00">
                  <c:v>12.510949529446199</c:v>
                </c:pt>
                <c:pt idx="219" formatCode="0.00">
                  <c:v>12.471687824177</c:v>
                </c:pt>
                <c:pt idx="220" formatCode="0.00">
                  <c:v>12.555859701773899</c:v>
                </c:pt>
                <c:pt idx="221" formatCode="0.00">
                  <c:v>12.569607727375502</c:v>
                </c:pt>
                <c:pt idx="222" formatCode="0.00">
                  <c:v>12.573170405655601</c:v>
                </c:pt>
                <c:pt idx="223" formatCode="0.00">
                  <c:v>12.6518656411412</c:v>
                </c:pt>
                <c:pt idx="224" formatCode="0.00">
                  <c:v>12.5963691658167</c:v>
                </c:pt>
                <c:pt idx="225" formatCode="0.00">
                  <c:v>12.6179017528441</c:v>
                </c:pt>
                <c:pt idx="226" formatCode="0.00">
                  <c:v>12.6083255950068</c:v>
                </c:pt>
                <c:pt idx="227" formatCode="0.00">
                  <c:v>12.6755266020671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56-421E-A81A-346ECCBBB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8200032"/>
        <c:axId val="738197792"/>
      </c:lineChart>
      <c:dateAx>
        <c:axId val="738200032"/>
        <c:scaling>
          <c:orientation val="minMax"/>
          <c:min val="37591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738197792"/>
        <c:crosses val="autoZero"/>
        <c:auto val="1"/>
        <c:lblOffset val="100"/>
        <c:baseTimeUnit val="months"/>
        <c:majorUnit val="36"/>
        <c:majorTimeUnit val="months"/>
      </c:dateAx>
      <c:valAx>
        <c:axId val="738197792"/>
        <c:scaling>
          <c:orientation val="minMax"/>
          <c:max val="15"/>
          <c:min val="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</a:t>
                </a:r>
                <a:r>
                  <a:rPr lang="es-CO" baseline="0"/>
                  <a:t>porcentaje)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2.0458880139982503E-2"/>
              <c:y val="4.189632545931758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738200032"/>
        <c:crosses val="autoZero"/>
        <c:crossBetween val="between"/>
        <c:majorUnit val="5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7291447811447809"/>
          <c:h val="0.80529471685617016"/>
        </c:manualLayout>
      </c:layout>
      <c:lineChart>
        <c:grouping val="standard"/>
        <c:varyColors val="0"/>
        <c:ser>
          <c:idx val="0"/>
          <c:order val="0"/>
          <c:tx>
            <c:strRef>
              <c:f>'G3.2'!$B$1</c:f>
              <c:strCache>
                <c:ptCount val="1"/>
                <c:pt idx="0">
                  <c:v>Observado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'G3.2'!$A$2:$A$352</c:f>
              <c:numCache>
                <c:formatCode>mmm\-yy</c:formatCode>
                <c:ptCount val="351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43525</c:v>
                </c:pt>
                <c:pt idx="344">
                  <c:v>43617</c:v>
                </c:pt>
                <c:pt idx="345">
                  <c:v>43709</c:v>
                </c:pt>
                <c:pt idx="346">
                  <c:v>43800</c:v>
                </c:pt>
                <c:pt idx="347">
                  <c:v>43891</c:v>
                </c:pt>
                <c:pt idx="348">
                  <c:v>43983</c:v>
                </c:pt>
                <c:pt idx="349">
                  <c:v>44075</c:v>
                </c:pt>
                <c:pt idx="350">
                  <c:v>44166</c:v>
                </c:pt>
              </c:numCache>
            </c:numRef>
          </c:cat>
          <c:val>
            <c:numRef>
              <c:f>'G3.2'!$B$2:$B$352</c:f>
              <c:numCache>
                <c:formatCode>0.0</c:formatCode>
                <c:ptCount val="351"/>
                <c:pt idx="12">
                  <c:v>-9.4850817027146483</c:v>
                </c:pt>
                <c:pt idx="13">
                  <c:v>-9.2077748624568407</c:v>
                </c:pt>
                <c:pt idx="14">
                  <c:v>-10.759281125917685</c:v>
                </c:pt>
                <c:pt idx="15">
                  <c:v>-10.251801275762084</c:v>
                </c:pt>
                <c:pt idx="16">
                  <c:v>-9.1043160848766842</c:v>
                </c:pt>
                <c:pt idx="17">
                  <c:v>-8.6686758413009439</c:v>
                </c:pt>
                <c:pt idx="18">
                  <c:v>-6.5154681881070875</c:v>
                </c:pt>
                <c:pt idx="19">
                  <c:v>-7.3708928600789481</c:v>
                </c:pt>
                <c:pt idx="20">
                  <c:v>-6.1943415593110558</c:v>
                </c:pt>
                <c:pt idx="21">
                  <c:v>-3.7346404039197201</c:v>
                </c:pt>
                <c:pt idx="22">
                  <c:v>-2.0926394480796362</c:v>
                </c:pt>
                <c:pt idx="23">
                  <c:v>-1.9151617863886417</c:v>
                </c:pt>
                <c:pt idx="24">
                  <c:v>-1.2076972004691489</c:v>
                </c:pt>
                <c:pt idx="25">
                  <c:v>-1.3388436553170902</c:v>
                </c:pt>
                <c:pt idx="26">
                  <c:v>0.50569805422355785</c:v>
                </c:pt>
                <c:pt idx="27">
                  <c:v>1.5652799136164575</c:v>
                </c:pt>
                <c:pt idx="28">
                  <c:v>3.3649450822601068</c:v>
                </c:pt>
                <c:pt idx="29">
                  <c:v>6.0063835824655243</c:v>
                </c:pt>
                <c:pt idx="30">
                  <c:v>8.6880516373589511</c:v>
                </c:pt>
                <c:pt idx="31">
                  <c:v>10.859751088255543</c:v>
                </c:pt>
                <c:pt idx="32">
                  <c:v>12.947788251139048</c:v>
                </c:pt>
                <c:pt idx="33">
                  <c:v>15.382911804696242</c:v>
                </c:pt>
                <c:pt idx="34">
                  <c:v>17.073245661357728</c:v>
                </c:pt>
                <c:pt idx="35">
                  <c:v>20.693009806852135</c:v>
                </c:pt>
                <c:pt idx="36">
                  <c:v>22.857765340221704</c:v>
                </c:pt>
                <c:pt idx="37">
                  <c:v>24.962827404080514</c:v>
                </c:pt>
                <c:pt idx="38">
                  <c:v>25.265893676814088</c:v>
                </c:pt>
                <c:pt idx="39">
                  <c:v>25.096155998940773</c:v>
                </c:pt>
                <c:pt idx="40">
                  <c:v>25.012354045696128</c:v>
                </c:pt>
                <c:pt idx="41">
                  <c:v>24.47432366860831</c:v>
                </c:pt>
                <c:pt idx="42">
                  <c:v>24.023849237948134</c:v>
                </c:pt>
                <c:pt idx="43">
                  <c:v>24.950470977986662</c:v>
                </c:pt>
                <c:pt idx="44">
                  <c:v>23.861620436172327</c:v>
                </c:pt>
                <c:pt idx="45">
                  <c:v>21.395477688446473</c:v>
                </c:pt>
                <c:pt idx="46">
                  <c:v>20.826054802500526</c:v>
                </c:pt>
                <c:pt idx="47">
                  <c:v>19.364230434391061</c:v>
                </c:pt>
                <c:pt idx="48">
                  <c:v>18.647123666352616</c:v>
                </c:pt>
                <c:pt idx="49">
                  <c:v>18.409153744887718</c:v>
                </c:pt>
                <c:pt idx="50">
                  <c:v>19.180356422900836</c:v>
                </c:pt>
                <c:pt idx="51">
                  <c:v>20.019509101684598</c:v>
                </c:pt>
                <c:pt idx="52">
                  <c:v>19.005902243704465</c:v>
                </c:pt>
                <c:pt idx="53">
                  <c:v>18.680231566301387</c:v>
                </c:pt>
                <c:pt idx="54">
                  <c:v>17.234960636166541</c:v>
                </c:pt>
                <c:pt idx="55">
                  <c:v>18.798121051696761</c:v>
                </c:pt>
                <c:pt idx="56">
                  <c:v>18.851629753756072</c:v>
                </c:pt>
                <c:pt idx="57">
                  <c:v>20.098164172849287</c:v>
                </c:pt>
                <c:pt idx="58">
                  <c:v>19.503818505699442</c:v>
                </c:pt>
                <c:pt idx="59">
                  <c:v>19.522999131145212</c:v>
                </c:pt>
                <c:pt idx="60">
                  <c:v>19.871011730875466</c:v>
                </c:pt>
                <c:pt idx="61">
                  <c:v>18.894338766540454</c:v>
                </c:pt>
                <c:pt idx="62">
                  <c:v>18.929841307022379</c:v>
                </c:pt>
                <c:pt idx="63">
                  <c:v>18.000235452479242</c:v>
                </c:pt>
                <c:pt idx="64">
                  <c:v>17.926613577635099</c:v>
                </c:pt>
                <c:pt idx="65">
                  <c:v>16.705176914761211</c:v>
                </c:pt>
                <c:pt idx="66">
                  <c:v>16.408609019435506</c:v>
                </c:pt>
                <c:pt idx="67">
                  <c:v>15.048863913744492</c:v>
                </c:pt>
                <c:pt idx="68">
                  <c:v>13.858771782342206</c:v>
                </c:pt>
                <c:pt idx="69">
                  <c:v>12.793928469413673</c:v>
                </c:pt>
                <c:pt idx="70">
                  <c:v>11.888740203372139</c:v>
                </c:pt>
                <c:pt idx="71">
                  <c:v>11.231420214614939</c:v>
                </c:pt>
                <c:pt idx="72">
                  <c:v>10.113128356878187</c:v>
                </c:pt>
                <c:pt idx="73">
                  <c:v>8.6102663319436381</c:v>
                </c:pt>
                <c:pt idx="74">
                  <c:v>6.4956213377793448</c:v>
                </c:pt>
                <c:pt idx="75">
                  <c:v>4.7163591541782068</c:v>
                </c:pt>
                <c:pt idx="76">
                  <c:v>2.5715099478950787</c:v>
                </c:pt>
                <c:pt idx="77">
                  <c:v>2.2772917846713092</c:v>
                </c:pt>
                <c:pt idx="78">
                  <c:v>2.9831022398876916</c:v>
                </c:pt>
                <c:pt idx="79">
                  <c:v>3.2854058780685147</c:v>
                </c:pt>
                <c:pt idx="80">
                  <c:v>4.2573612069895406</c:v>
                </c:pt>
                <c:pt idx="81">
                  <c:v>3.9057449401848299</c:v>
                </c:pt>
                <c:pt idx="82">
                  <c:v>3.6424264875140056</c:v>
                </c:pt>
                <c:pt idx="83">
                  <c:v>3.7212099489413397</c:v>
                </c:pt>
                <c:pt idx="84">
                  <c:v>5.1602469184621524</c:v>
                </c:pt>
                <c:pt idx="85">
                  <c:v>5.4249186022737872</c:v>
                </c:pt>
                <c:pt idx="86">
                  <c:v>5.9765955499420542</c:v>
                </c:pt>
                <c:pt idx="87">
                  <c:v>7.359232308622099</c:v>
                </c:pt>
                <c:pt idx="88">
                  <c:v>9.4508236024567704</c:v>
                </c:pt>
                <c:pt idx="89">
                  <c:v>9.5828893292581263</c:v>
                </c:pt>
                <c:pt idx="90">
                  <c:v>9.0608221736812489</c:v>
                </c:pt>
                <c:pt idx="91">
                  <c:v>9.5532842991689737</c:v>
                </c:pt>
                <c:pt idx="92">
                  <c:v>8.9802988683636222</c:v>
                </c:pt>
                <c:pt idx="93">
                  <c:v>7.9675379893424658</c:v>
                </c:pt>
                <c:pt idx="94">
                  <c:v>7.3879980840078296</c:v>
                </c:pt>
                <c:pt idx="95">
                  <c:v>7.3704062202552656</c:v>
                </c:pt>
                <c:pt idx="96">
                  <c:v>4.1380389161045583</c:v>
                </c:pt>
                <c:pt idx="97">
                  <c:v>3.8377945232521249</c:v>
                </c:pt>
                <c:pt idx="98">
                  <c:v>3.7543960410830746</c:v>
                </c:pt>
                <c:pt idx="99">
                  <c:v>2.9433165437467768</c:v>
                </c:pt>
                <c:pt idx="100">
                  <c:v>-0.19350342526057718</c:v>
                </c:pt>
                <c:pt idx="101">
                  <c:v>-1.8839737329807704</c:v>
                </c:pt>
                <c:pt idx="102">
                  <c:v>-5.1956065129363012</c:v>
                </c:pt>
                <c:pt idx="103">
                  <c:v>-7.2405315918710915</c:v>
                </c:pt>
                <c:pt idx="104">
                  <c:v>-8.3986397140144895</c:v>
                </c:pt>
                <c:pt idx="105">
                  <c:v>-8.258643514545982</c:v>
                </c:pt>
                <c:pt idx="106">
                  <c:v>-8.1199290507643518</c:v>
                </c:pt>
                <c:pt idx="107">
                  <c:v>-9.221896117512296</c:v>
                </c:pt>
                <c:pt idx="108">
                  <c:v>-9.5544377604891988</c:v>
                </c:pt>
                <c:pt idx="109">
                  <c:v>-10.195813927068764</c:v>
                </c:pt>
                <c:pt idx="110">
                  <c:v>-12.476810148164175</c:v>
                </c:pt>
                <c:pt idx="111">
                  <c:v>-12.415587323660871</c:v>
                </c:pt>
                <c:pt idx="112">
                  <c:v>-12.695729770719765</c:v>
                </c:pt>
                <c:pt idx="113">
                  <c:v>-12.24516827643669</c:v>
                </c:pt>
                <c:pt idx="114">
                  <c:v>-12.231033159448501</c:v>
                </c:pt>
                <c:pt idx="115">
                  <c:v>-13.487617161486353</c:v>
                </c:pt>
                <c:pt idx="116">
                  <c:v>-15.946488450483731</c:v>
                </c:pt>
                <c:pt idx="117">
                  <c:v>-17.540627016558719</c:v>
                </c:pt>
                <c:pt idx="118">
                  <c:v>-17.396845095265178</c:v>
                </c:pt>
                <c:pt idx="119">
                  <c:v>-16.834984441904354</c:v>
                </c:pt>
                <c:pt idx="120">
                  <c:v>-15.612148546671623</c:v>
                </c:pt>
                <c:pt idx="121">
                  <c:v>-15.360913361549411</c:v>
                </c:pt>
                <c:pt idx="122">
                  <c:v>-15.168243164178897</c:v>
                </c:pt>
                <c:pt idx="123">
                  <c:v>-16.066218578653945</c:v>
                </c:pt>
                <c:pt idx="124">
                  <c:v>-16.285454933954657</c:v>
                </c:pt>
                <c:pt idx="125">
                  <c:v>-16.805054061758351</c:v>
                </c:pt>
                <c:pt idx="126">
                  <c:v>-15.17099337572969</c:v>
                </c:pt>
                <c:pt idx="127">
                  <c:v>-14.012699791052064</c:v>
                </c:pt>
                <c:pt idx="128">
                  <c:v>-10.266849261630862</c:v>
                </c:pt>
                <c:pt idx="129">
                  <c:v>-8.6494530215138319</c:v>
                </c:pt>
                <c:pt idx="130">
                  <c:v>-9.6994128910303132</c:v>
                </c:pt>
                <c:pt idx="131">
                  <c:v>-9.6465335530819267</c:v>
                </c:pt>
                <c:pt idx="132">
                  <c:v>-8.7868908232697542</c:v>
                </c:pt>
                <c:pt idx="133">
                  <c:v>-8.9200633446831041</c:v>
                </c:pt>
                <c:pt idx="134">
                  <c:v>-7.9244374054208366</c:v>
                </c:pt>
                <c:pt idx="135">
                  <c:v>-8.1744561568079082</c:v>
                </c:pt>
                <c:pt idx="136">
                  <c:v>-6.1839806763417826</c:v>
                </c:pt>
                <c:pt idx="137">
                  <c:v>-5.3861116864165837</c:v>
                </c:pt>
                <c:pt idx="138">
                  <c:v>-6.3556636626151519</c:v>
                </c:pt>
                <c:pt idx="139">
                  <c:v>-6.476419761913621</c:v>
                </c:pt>
                <c:pt idx="140">
                  <c:v>-5.6228331268664782</c:v>
                </c:pt>
                <c:pt idx="141">
                  <c:v>-5.2393755380807931</c:v>
                </c:pt>
                <c:pt idx="142">
                  <c:v>-4.1234676558109973</c:v>
                </c:pt>
                <c:pt idx="143">
                  <c:v>-5.2047543996591727</c:v>
                </c:pt>
                <c:pt idx="144">
                  <c:v>-5.5453543716566749</c:v>
                </c:pt>
                <c:pt idx="145">
                  <c:v>-3.7238244808964205</c:v>
                </c:pt>
                <c:pt idx="146">
                  <c:v>-3.1330418065562249</c:v>
                </c:pt>
                <c:pt idx="147">
                  <c:v>-1.8866273249314003</c:v>
                </c:pt>
                <c:pt idx="148">
                  <c:v>-2.0849099248753222</c:v>
                </c:pt>
                <c:pt idx="149">
                  <c:v>-3.0575682053695541</c:v>
                </c:pt>
                <c:pt idx="150">
                  <c:v>-1.2678724549190723</c:v>
                </c:pt>
                <c:pt idx="151">
                  <c:v>-9.1985710068942517E-2</c:v>
                </c:pt>
                <c:pt idx="152">
                  <c:v>0.29952667918620168</c:v>
                </c:pt>
                <c:pt idx="153">
                  <c:v>0.78014494668863232</c:v>
                </c:pt>
                <c:pt idx="154">
                  <c:v>1.515461631842685</c:v>
                </c:pt>
                <c:pt idx="155">
                  <c:v>2.7853689478750221</c:v>
                </c:pt>
                <c:pt idx="156">
                  <c:v>0.86735950207605939</c:v>
                </c:pt>
                <c:pt idx="157">
                  <c:v>-0.19883067871833138</c:v>
                </c:pt>
                <c:pt idx="158">
                  <c:v>0.10250247388927658</c:v>
                </c:pt>
                <c:pt idx="159">
                  <c:v>-0.27107254635411193</c:v>
                </c:pt>
                <c:pt idx="160">
                  <c:v>1.3328593354240414</c:v>
                </c:pt>
                <c:pt idx="161">
                  <c:v>1.4764280627716175</c:v>
                </c:pt>
                <c:pt idx="162">
                  <c:v>-0.18559104095431378</c:v>
                </c:pt>
                <c:pt idx="163">
                  <c:v>4.7893882344010485</c:v>
                </c:pt>
                <c:pt idx="164">
                  <c:v>5.1531686603972338</c:v>
                </c:pt>
                <c:pt idx="165">
                  <c:v>3.8808297389593793</c:v>
                </c:pt>
                <c:pt idx="166">
                  <c:v>4.794898423629923</c:v>
                </c:pt>
                <c:pt idx="167">
                  <c:v>5.7201676862106199</c:v>
                </c:pt>
                <c:pt idx="168">
                  <c:v>7.9423104822357926</c:v>
                </c:pt>
                <c:pt idx="169">
                  <c:v>9.2072905196296517</c:v>
                </c:pt>
                <c:pt idx="170">
                  <c:v>9.5183084294812481</c:v>
                </c:pt>
                <c:pt idx="171">
                  <c:v>9.8602159388760491</c:v>
                </c:pt>
                <c:pt idx="172">
                  <c:v>9.5616309907933239</c:v>
                </c:pt>
                <c:pt idx="173">
                  <c:v>11.175509530875981</c:v>
                </c:pt>
                <c:pt idx="174">
                  <c:v>12.102366525424246</c:v>
                </c:pt>
                <c:pt idx="175">
                  <c:v>7.1963246374086465</c:v>
                </c:pt>
                <c:pt idx="176">
                  <c:v>7.2441096115866355</c:v>
                </c:pt>
                <c:pt idx="177">
                  <c:v>9.7792449515300195</c:v>
                </c:pt>
                <c:pt idx="178">
                  <c:v>10.011759078627769</c:v>
                </c:pt>
                <c:pt idx="179">
                  <c:v>9.7859293370430542</c:v>
                </c:pt>
                <c:pt idx="180">
                  <c:v>10.76072943386006</c:v>
                </c:pt>
                <c:pt idx="181">
                  <c:v>9.8508470213864783</c:v>
                </c:pt>
                <c:pt idx="182">
                  <c:v>9.2462231163606958</c:v>
                </c:pt>
                <c:pt idx="183">
                  <c:v>8.9457212099941952</c:v>
                </c:pt>
                <c:pt idx="184">
                  <c:v>9.124874668423999</c:v>
                </c:pt>
                <c:pt idx="185">
                  <c:v>9.5561910931496463</c:v>
                </c:pt>
                <c:pt idx="186">
                  <c:v>11.78904881319276</c:v>
                </c:pt>
                <c:pt idx="187">
                  <c:v>13.35020862663443</c:v>
                </c:pt>
                <c:pt idx="188">
                  <c:v>15.184801376744339</c:v>
                </c:pt>
                <c:pt idx="189">
                  <c:v>14.101474356962074</c:v>
                </c:pt>
                <c:pt idx="190">
                  <c:v>16.327495481238529</c:v>
                </c:pt>
                <c:pt idx="191">
                  <c:v>18.951055183701527</c:v>
                </c:pt>
                <c:pt idx="192">
                  <c:v>20.770452258134874</c:v>
                </c:pt>
                <c:pt idx="193">
                  <c:v>22.285490522907956</c:v>
                </c:pt>
                <c:pt idx="194">
                  <c:v>24.013796224773042</c:v>
                </c:pt>
                <c:pt idx="195">
                  <c:v>26.044915169888515</c:v>
                </c:pt>
                <c:pt idx="196">
                  <c:v>26.881197317808269</c:v>
                </c:pt>
                <c:pt idx="197">
                  <c:v>28.062032994430975</c:v>
                </c:pt>
                <c:pt idx="198">
                  <c:v>27.343893437171076</c:v>
                </c:pt>
                <c:pt idx="199">
                  <c:v>26.704810092143404</c:v>
                </c:pt>
                <c:pt idx="200">
                  <c:v>26.220551646318981</c:v>
                </c:pt>
                <c:pt idx="201">
                  <c:v>27.783347177735852</c:v>
                </c:pt>
                <c:pt idx="202">
                  <c:v>25.18550342114856</c:v>
                </c:pt>
                <c:pt idx="203">
                  <c:v>24.319858360220302</c:v>
                </c:pt>
                <c:pt idx="204">
                  <c:v>22.614045729099065</c:v>
                </c:pt>
                <c:pt idx="205">
                  <c:v>22.178346793483339</c:v>
                </c:pt>
                <c:pt idx="206">
                  <c:v>22.885893414834158</c:v>
                </c:pt>
                <c:pt idx="207">
                  <c:v>22.711809236339931</c:v>
                </c:pt>
                <c:pt idx="208">
                  <c:v>23.15256137604791</c:v>
                </c:pt>
                <c:pt idx="209">
                  <c:v>22.123316049150297</c:v>
                </c:pt>
                <c:pt idx="210">
                  <c:v>20.158621254729137</c:v>
                </c:pt>
                <c:pt idx="211">
                  <c:v>18.738202932202942</c:v>
                </c:pt>
                <c:pt idx="212">
                  <c:v>17.094427525621867</c:v>
                </c:pt>
                <c:pt idx="213">
                  <c:v>16.149939285271351</c:v>
                </c:pt>
                <c:pt idx="214">
                  <c:v>15.510708754713075</c:v>
                </c:pt>
                <c:pt idx="215">
                  <c:v>12.888919604988946</c:v>
                </c:pt>
                <c:pt idx="216">
                  <c:v>12.688152411832876</c:v>
                </c:pt>
                <c:pt idx="217">
                  <c:v>11.635539818582741</c:v>
                </c:pt>
                <c:pt idx="218">
                  <c:v>10.426046960129231</c:v>
                </c:pt>
                <c:pt idx="219">
                  <c:v>10.710404138366702</c:v>
                </c:pt>
                <c:pt idx="220">
                  <c:v>10.631160743260516</c:v>
                </c:pt>
                <c:pt idx="221">
                  <c:v>10.180157796606814</c:v>
                </c:pt>
                <c:pt idx="222">
                  <c:v>9.2792068372166803</c:v>
                </c:pt>
                <c:pt idx="223">
                  <c:v>9.3928008451636522</c:v>
                </c:pt>
                <c:pt idx="224">
                  <c:v>9.0104776029499067</c:v>
                </c:pt>
                <c:pt idx="225">
                  <c:v>7.8202575532557939</c:v>
                </c:pt>
                <c:pt idx="226">
                  <c:v>7.1756578852202768</c:v>
                </c:pt>
                <c:pt idx="227">
                  <c:v>8.4809163416062372</c:v>
                </c:pt>
                <c:pt idx="228">
                  <c:v>7.2010047475853156</c:v>
                </c:pt>
                <c:pt idx="229">
                  <c:v>6.2300104325777816</c:v>
                </c:pt>
                <c:pt idx="230">
                  <c:v>3.7198614921638784</c:v>
                </c:pt>
                <c:pt idx="231">
                  <c:v>1.3140763665325128</c:v>
                </c:pt>
                <c:pt idx="232">
                  <c:v>-0.28771420285059746</c:v>
                </c:pt>
                <c:pt idx="233">
                  <c:v>-0.96187263386352528</c:v>
                </c:pt>
                <c:pt idx="234">
                  <c:v>0.3323645589210944</c:v>
                </c:pt>
                <c:pt idx="235">
                  <c:v>0.21079365355176627</c:v>
                </c:pt>
                <c:pt idx="236">
                  <c:v>0.6823909960807617</c:v>
                </c:pt>
                <c:pt idx="237">
                  <c:v>1.6426356843129319</c:v>
                </c:pt>
                <c:pt idx="238">
                  <c:v>2.0475200368414548</c:v>
                </c:pt>
                <c:pt idx="239">
                  <c:v>1.9201006266797549</c:v>
                </c:pt>
                <c:pt idx="240">
                  <c:v>3.1118031943503821</c:v>
                </c:pt>
                <c:pt idx="241">
                  <c:v>4.0922667587260708</c:v>
                </c:pt>
                <c:pt idx="242">
                  <c:v>6.9090371744391366</c:v>
                </c:pt>
                <c:pt idx="243">
                  <c:v>9.49153799012179</c:v>
                </c:pt>
                <c:pt idx="244">
                  <c:v>10.707457031403722</c:v>
                </c:pt>
                <c:pt idx="245">
                  <c:v>13.407334094137081</c:v>
                </c:pt>
                <c:pt idx="246">
                  <c:v>13.124869748150815</c:v>
                </c:pt>
                <c:pt idx="247">
                  <c:v>13.232314124661837</c:v>
                </c:pt>
                <c:pt idx="248">
                  <c:v>15.231830922947776</c:v>
                </c:pt>
                <c:pt idx="249">
                  <c:v>16.622514841816649</c:v>
                </c:pt>
                <c:pt idx="250">
                  <c:v>18.262995650836022</c:v>
                </c:pt>
                <c:pt idx="251">
                  <c:v>19.292682132875427</c:v>
                </c:pt>
                <c:pt idx="252">
                  <c:v>18.886192864513852</c:v>
                </c:pt>
                <c:pt idx="253">
                  <c:v>19.490064378368245</c:v>
                </c:pt>
                <c:pt idx="254">
                  <c:v>19.820576651153331</c:v>
                </c:pt>
                <c:pt idx="255">
                  <c:v>18.905573860800207</c:v>
                </c:pt>
                <c:pt idx="256">
                  <c:v>17.993611474318328</c:v>
                </c:pt>
                <c:pt idx="257">
                  <c:v>17.517361793164167</c:v>
                </c:pt>
                <c:pt idx="258">
                  <c:v>17.970437606954537</c:v>
                </c:pt>
                <c:pt idx="259">
                  <c:v>17.747912500352058</c:v>
                </c:pt>
                <c:pt idx="260">
                  <c:v>16.24579414207037</c:v>
                </c:pt>
                <c:pt idx="261">
                  <c:v>15.974228758357235</c:v>
                </c:pt>
                <c:pt idx="262">
                  <c:v>15.3795004540757</c:v>
                </c:pt>
                <c:pt idx="263">
                  <c:v>14.305748462355638</c:v>
                </c:pt>
                <c:pt idx="264">
                  <c:v>14.240313676121197</c:v>
                </c:pt>
                <c:pt idx="265">
                  <c:v>13.827056291101014</c:v>
                </c:pt>
                <c:pt idx="266">
                  <c:v>12.752273089451593</c:v>
                </c:pt>
                <c:pt idx="267">
                  <c:v>11.755012486803684</c:v>
                </c:pt>
                <c:pt idx="268">
                  <c:v>11.814800131095925</c:v>
                </c:pt>
                <c:pt idx="269">
                  <c:v>11.486162539774746</c:v>
                </c:pt>
                <c:pt idx="270">
                  <c:v>12.46709872047842</c:v>
                </c:pt>
                <c:pt idx="271">
                  <c:v>13.114053242147028</c:v>
                </c:pt>
                <c:pt idx="272">
                  <c:v>13.32420619655197</c:v>
                </c:pt>
                <c:pt idx="273">
                  <c:v>12.728514120802735</c:v>
                </c:pt>
                <c:pt idx="274">
                  <c:v>12.688271304535604</c:v>
                </c:pt>
                <c:pt idx="275">
                  <c:v>12.788947906017745</c:v>
                </c:pt>
                <c:pt idx="276">
                  <c:v>13.33007002384068</c:v>
                </c:pt>
                <c:pt idx="277">
                  <c:v>12.934788453294942</c:v>
                </c:pt>
                <c:pt idx="278">
                  <c:v>13.29247331009913</c:v>
                </c:pt>
                <c:pt idx="279">
                  <c:v>13.460125059113937</c:v>
                </c:pt>
                <c:pt idx="280">
                  <c:v>13.38710407239121</c:v>
                </c:pt>
                <c:pt idx="281">
                  <c:v>12.441521749092299</c:v>
                </c:pt>
                <c:pt idx="282">
                  <c:v>11.394078269814267</c:v>
                </c:pt>
                <c:pt idx="283">
                  <c:v>11.817335968630704</c:v>
                </c:pt>
                <c:pt idx="284">
                  <c:v>11.968072330338053</c:v>
                </c:pt>
                <c:pt idx="285">
                  <c:v>11.798896893111666</c:v>
                </c:pt>
                <c:pt idx="286">
                  <c:v>11.768741258276204</c:v>
                </c:pt>
                <c:pt idx="287">
                  <c:v>11.424042231727881</c:v>
                </c:pt>
                <c:pt idx="288">
                  <c:v>11.038508950757354</c:v>
                </c:pt>
                <c:pt idx="289">
                  <c:v>10.730549937060797</c:v>
                </c:pt>
                <c:pt idx="290">
                  <c:v>10.193916592225282</c:v>
                </c:pt>
                <c:pt idx="291">
                  <c:v>9.8380012957457019</c:v>
                </c:pt>
                <c:pt idx="292">
                  <c:v>9.7853130854023362</c:v>
                </c:pt>
                <c:pt idx="293">
                  <c:v>10.393174677978267</c:v>
                </c:pt>
                <c:pt idx="294">
                  <c:v>11.144754728597439</c:v>
                </c:pt>
                <c:pt idx="295">
                  <c:v>12.093225245918804</c:v>
                </c:pt>
                <c:pt idx="296">
                  <c:v>11.833369638012158</c:v>
                </c:pt>
                <c:pt idx="297">
                  <c:v>11.832402306188893</c:v>
                </c:pt>
                <c:pt idx="298">
                  <c:v>10.6702644594316</c:v>
                </c:pt>
                <c:pt idx="299">
                  <c:v>11.213369523076079</c:v>
                </c:pt>
                <c:pt idx="300">
                  <c:v>11.288395752673019</c:v>
                </c:pt>
                <c:pt idx="301">
                  <c:v>12.346962599078459</c:v>
                </c:pt>
                <c:pt idx="302">
                  <c:v>13.639938312567335</c:v>
                </c:pt>
                <c:pt idx="303">
                  <c:v>12.638402796281056</c:v>
                </c:pt>
                <c:pt idx="304">
                  <c:v>11.5776299625159</c:v>
                </c:pt>
                <c:pt idx="305">
                  <c:v>10.321463433469535</c:v>
                </c:pt>
                <c:pt idx="306">
                  <c:v>8.658809566779734</c:v>
                </c:pt>
                <c:pt idx="307">
                  <c:v>6.7069533870117937</c:v>
                </c:pt>
                <c:pt idx="308">
                  <c:v>6.1664159806489982</c:v>
                </c:pt>
                <c:pt idx="309">
                  <c:v>4.5086751165726691</c:v>
                </c:pt>
                <c:pt idx="310">
                  <c:v>4.7220662065510455</c:v>
                </c:pt>
                <c:pt idx="311">
                  <c:v>4.1484444202878556</c:v>
                </c:pt>
                <c:pt idx="312">
                  <c:v>2.7402801910624941</c:v>
                </c:pt>
                <c:pt idx="313">
                  <c:v>1.8602982680681723</c:v>
                </c:pt>
                <c:pt idx="314">
                  <c:v>0.77921950588484279</c:v>
                </c:pt>
                <c:pt idx="315">
                  <c:v>1.3723052017081239</c:v>
                </c:pt>
                <c:pt idx="316">
                  <c:v>1.9814489735112906</c:v>
                </c:pt>
                <c:pt idx="317">
                  <c:v>2.0274698166349303</c:v>
                </c:pt>
                <c:pt idx="318">
                  <c:v>1.8352619830147576</c:v>
                </c:pt>
                <c:pt idx="319">
                  <c:v>1.2407216917241559</c:v>
                </c:pt>
                <c:pt idx="320">
                  <c:v>1.2283536252311933</c:v>
                </c:pt>
                <c:pt idx="321">
                  <c:v>2.3530664495121645</c:v>
                </c:pt>
                <c:pt idx="322">
                  <c:v>2.6068517672890756</c:v>
                </c:pt>
                <c:pt idx="323">
                  <c:v>2.1732269299239215</c:v>
                </c:pt>
                <c:pt idx="324">
                  <c:v>3.0624557095552118</c:v>
                </c:pt>
                <c:pt idx="325">
                  <c:v>2.7265180156910374</c:v>
                </c:pt>
                <c:pt idx="326">
                  <c:v>2.0424577408963307</c:v>
                </c:pt>
                <c:pt idx="327">
                  <c:v>2.3528565016441183</c:v>
                </c:pt>
                <c:pt idx="328">
                  <c:v>2.1266249808048254</c:v>
                </c:pt>
                <c:pt idx="329">
                  <c:v>1.6175373937068693</c:v>
                </c:pt>
                <c:pt idx="330">
                  <c:v>2.0418835745985797</c:v>
                </c:pt>
                <c:pt idx="331">
                  <c:v>2.409464545821427</c:v>
                </c:pt>
                <c:pt idx="332">
                  <c:v>2.4688299758108379</c:v>
                </c:pt>
                <c:pt idx="333">
                  <c:v>2.8033467657722522</c:v>
                </c:pt>
                <c:pt idx="334">
                  <c:v>2.4558255544837593</c:v>
                </c:pt>
                <c:pt idx="335">
                  <c:v>2.3526502190821974</c:v>
                </c:pt>
                <c:pt idx="336">
                  <c:v>1.8081618554902423</c:v>
                </c:pt>
                <c:pt idx="337">
                  <c:v>1.7136632707043908</c:v>
                </c:pt>
                <c:pt idx="338">
                  <c:v>1.6926911203154704</c:v>
                </c:pt>
                <c:pt idx="339">
                  <c:v>1.2732565813339258</c:v>
                </c:pt>
                <c:pt idx="340">
                  <c:v>1.9508002913073419</c:v>
                </c:pt>
                <c:pt idx="341">
                  <c:v>2.5971273004866458</c:v>
                </c:pt>
                <c:pt idx="342">
                  <c:v>2.844414718646826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5-4ABD-8CD0-E6D4EC1CB47B}"/>
            </c:ext>
          </c:extLst>
        </c:ser>
        <c:ser>
          <c:idx val="2"/>
          <c:order val="1"/>
          <c:tx>
            <c:strRef>
              <c:f>'G3.2'!$C$1</c:f>
              <c:strCache>
                <c:ptCount val="1"/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'G3.2'!$A$2:$A$352</c:f>
              <c:numCache>
                <c:formatCode>mmm\-yy</c:formatCode>
                <c:ptCount val="351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43525</c:v>
                </c:pt>
                <c:pt idx="344">
                  <c:v>43617</c:v>
                </c:pt>
                <c:pt idx="345">
                  <c:v>43709</c:v>
                </c:pt>
                <c:pt idx="346">
                  <c:v>43800</c:v>
                </c:pt>
                <c:pt idx="347">
                  <c:v>43891</c:v>
                </c:pt>
                <c:pt idx="348">
                  <c:v>43983</c:v>
                </c:pt>
                <c:pt idx="349">
                  <c:v>44075</c:v>
                </c:pt>
                <c:pt idx="350">
                  <c:v>44166</c:v>
                </c:pt>
              </c:numCache>
            </c:numRef>
          </c:cat>
          <c:val>
            <c:numRef>
              <c:f>'G3.2'!$C$2:$C$352</c:f>
              <c:numCache>
                <c:formatCode>0.0</c:formatCode>
                <c:ptCount val="351"/>
                <c:pt idx="342">
                  <c:v>2.844414718646826</c:v>
                </c:pt>
                <c:pt idx="343">
                  <c:v>0.81444394418190846</c:v>
                </c:pt>
                <c:pt idx="344">
                  <c:v>-4.47049108512606</c:v>
                </c:pt>
                <c:pt idx="345">
                  <c:v>-7.0400734937955285</c:v>
                </c:pt>
                <c:pt idx="346">
                  <c:v>-11.903654743056579</c:v>
                </c:pt>
                <c:pt idx="347">
                  <c:v>-11.123159479845945</c:v>
                </c:pt>
                <c:pt idx="348">
                  <c:v>-9.833148428496175</c:v>
                </c:pt>
                <c:pt idx="349">
                  <c:v>-10.414215797253856</c:v>
                </c:pt>
                <c:pt idx="350">
                  <c:v>-10.018681624019877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05-4ABD-8CD0-E6D4EC1CB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1347136"/>
        <c:axId val="741348256"/>
        <c:extLst/>
      </c:lineChart>
      <c:dateAx>
        <c:axId val="741347136"/>
        <c:scaling>
          <c:orientation val="minMax"/>
          <c:min val="35400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741348256"/>
        <c:crosses val="autoZero"/>
        <c:auto val="1"/>
        <c:lblOffset val="100"/>
        <c:baseTimeUnit val="months"/>
        <c:majorUnit val="36"/>
        <c:majorTimeUnit val="months"/>
      </c:dateAx>
      <c:valAx>
        <c:axId val="741348256"/>
        <c:scaling>
          <c:orientation val="minMax"/>
          <c:max val="30"/>
          <c:min val="-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1.1453333333333326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74134713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7291447811447809"/>
          <c:h val="0.82638571428571428"/>
        </c:manualLayout>
      </c:layout>
      <c:lineChart>
        <c:grouping val="standard"/>
        <c:varyColors val="0"/>
        <c:ser>
          <c:idx val="0"/>
          <c:order val="0"/>
          <c:tx>
            <c:strRef>
              <c:f>'G3.3'!$B$1</c:f>
              <c:strCache>
                <c:ptCount val="1"/>
                <c:pt idx="0">
                  <c:v>ROA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'G3.3'!$A$2:$A$368</c:f>
              <c:numCache>
                <c:formatCode>mmm\-yy</c:formatCode>
                <c:ptCount val="367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</c:numCache>
            </c:numRef>
          </c:cat>
          <c:val>
            <c:numRef>
              <c:f>'G3.3'!$B$2:$B$368</c:f>
              <c:numCache>
                <c:formatCode>0.0</c:formatCode>
                <c:ptCount val="3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1.3038720292167909</c:v>
                </c:pt>
                <c:pt idx="13">
                  <c:v>1.3978294193659577</c:v>
                </c:pt>
                <c:pt idx="14">
                  <c:v>1.3202022643997633</c:v>
                </c:pt>
                <c:pt idx="15">
                  <c:v>1.438566637616699</c:v>
                </c:pt>
                <c:pt idx="16">
                  <c:v>1.5604904009143179</c:v>
                </c:pt>
                <c:pt idx="17">
                  <c:v>1.3359188869367269</c:v>
                </c:pt>
                <c:pt idx="18">
                  <c:v>1.6285759369804296</c:v>
                </c:pt>
                <c:pt idx="19">
                  <c:v>1.5791740186994312</c:v>
                </c:pt>
                <c:pt idx="20">
                  <c:v>1.6135728026916949</c:v>
                </c:pt>
                <c:pt idx="21">
                  <c:v>1.6311435882465224</c:v>
                </c:pt>
                <c:pt idx="22">
                  <c:v>1.618044055425522</c:v>
                </c:pt>
                <c:pt idx="23" formatCode="0.00">
                  <c:v>1.6039516940360001</c:v>
                </c:pt>
                <c:pt idx="24" formatCode="0.00">
                  <c:v>1.7514361613052258</c:v>
                </c:pt>
                <c:pt idx="25" formatCode="0.00">
                  <c:v>1.7655149959121861</c:v>
                </c:pt>
                <c:pt idx="26" formatCode="0.00">
                  <c:v>1.6994363134006127</c:v>
                </c:pt>
                <c:pt idx="27" formatCode="0.00">
                  <c:v>1.7038817272908191</c:v>
                </c:pt>
                <c:pt idx="28" formatCode="0.00">
                  <c:v>1.652759573464492</c:v>
                </c:pt>
                <c:pt idx="29" formatCode="0.00">
                  <c:v>1.8232485452198435</c:v>
                </c:pt>
                <c:pt idx="30" formatCode="0.00">
                  <c:v>1.8280747174546836</c:v>
                </c:pt>
                <c:pt idx="31" formatCode="0.00">
                  <c:v>1.8583828048488293</c:v>
                </c:pt>
                <c:pt idx="32" formatCode="0.00">
                  <c:v>1.8092573465390456</c:v>
                </c:pt>
                <c:pt idx="33" formatCode="0.00">
                  <c:v>1.8988053155608939</c:v>
                </c:pt>
                <c:pt idx="34" formatCode="0.00">
                  <c:v>1.8714222652391292</c:v>
                </c:pt>
                <c:pt idx="35" formatCode="0.00">
                  <c:v>1.8560207692491202</c:v>
                </c:pt>
                <c:pt idx="36" formatCode="0.00">
                  <c:v>2.0447494401671942</c:v>
                </c:pt>
                <c:pt idx="37" formatCode="0.00">
                  <c:v>1.977872261692909</c:v>
                </c:pt>
                <c:pt idx="38" formatCode="0.00">
                  <c:v>2.0833356231474691</c:v>
                </c:pt>
                <c:pt idx="39" formatCode="0.00">
                  <c:v>2.1167292763031371</c:v>
                </c:pt>
                <c:pt idx="40" formatCode="0.00">
                  <c:v>2.1715892887271222</c:v>
                </c:pt>
                <c:pt idx="41" formatCode="0.00">
                  <c:v>2.0929864771467792</c:v>
                </c:pt>
                <c:pt idx="42" formatCode="0.00">
                  <c:v>2.024618804164299</c:v>
                </c:pt>
                <c:pt idx="43" formatCode="0.00">
                  <c:v>2.0708561855309475</c:v>
                </c:pt>
                <c:pt idx="44" formatCode="0.00">
                  <c:v>2.108937415714506</c:v>
                </c:pt>
                <c:pt idx="45" formatCode="0.00">
                  <c:v>2.1848530567668858</c:v>
                </c:pt>
                <c:pt idx="46" formatCode="0.00">
                  <c:v>2.3142648664852929</c:v>
                </c:pt>
                <c:pt idx="47" formatCode="0.00">
                  <c:v>2.3173442790781293</c:v>
                </c:pt>
                <c:pt idx="48" formatCode="0.00">
                  <c:v>2.1047806084521823</c:v>
                </c:pt>
                <c:pt idx="49" formatCode="0.00">
                  <c:v>2.0713127730738354</c:v>
                </c:pt>
                <c:pt idx="50" formatCode="0.00">
                  <c:v>2.0549339935877651</c:v>
                </c:pt>
                <c:pt idx="51" formatCode="0.00">
                  <c:v>2.1004359578052254</c:v>
                </c:pt>
                <c:pt idx="52" formatCode="0.00">
                  <c:v>2.0483402307433689</c:v>
                </c:pt>
                <c:pt idx="53" formatCode="0.00">
                  <c:v>1.8739143939490555</c:v>
                </c:pt>
                <c:pt idx="54" formatCode="0.00">
                  <c:v>1.8423009063886053</c:v>
                </c:pt>
                <c:pt idx="55" formatCode="0.00">
                  <c:v>1.7337938857202282</c:v>
                </c:pt>
                <c:pt idx="56" formatCode="0.00">
                  <c:v>1.6463305834140407</c:v>
                </c:pt>
                <c:pt idx="57" formatCode="0.00">
                  <c:v>1.5010897062785511</c:v>
                </c:pt>
                <c:pt idx="58" formatCode="0.00">
                  <c:v>1.682405121139861</c:v>
                </c:pt>
                <c:pt idx="59" formatCode="0.00">
                  <c:v>1.5676516981931128</c:v>
                </c:pt>
                <c:pt idx="60" formatCode="0.00">
                  <c:v>1.5938046625853168</c:v>
                </c:pt>
                <c:pt idx="61" formatCode="0.00">
                  <c:v>1.6024548098671536</c:v>
                </c:pt>
                <c:pt idx="62" formatCode="0.00">
                  <c:v>1.6017964682780181</c:v>
                </c:pt>
                <c:pt idx="63" formatCode="0.00">
                  <c:v>1.4477039041764235</c:v>
                </c:pt>
                <c:pt idx="64" formatCode="0.00">
                  <c:v>1.4380282798678683</c:v>
                </c:pt>
                <c:pt idx="65" formatCode="0.00">
                  <c:v>1.541192878366894</c:v>
                </c:pt>
                <c:pt idx="66" formatCode="0.00">
                  <c:v>1.3793646516697127</c:v>
                </c:pt>
                <c:pt idx="67" formatCode="0.00">
                  <c:v>1.4283182391206306</c:v>
                </c:pt>
                <c:pt idx="68" formatCode="0.00">
                  <c:v>1.4862751665078113</c:v>
                </c:pt>
                <c:pt idx="69" formatCode="0.00">
                  <c:v>1.3940523897126229</c:v>
                </c:pt>
                <c:pt idx="70" formatCode="0.00">
                  <c:v>1.0993882992888286</c:v>
                </c:pt>
                <c:pt idx="71" formatCode="0.00">
                  <c:v>1.1424462516484628</c:v>
                </c:pt>
                <c:pt idx="72" formatCode="0.00">
                  <c:v>1.0487799884847906</c:v>
                </c:pt>
                <c:pt idx="73" formatCode="0.00">
                  <c:v>0.99860449446724042</c:v>
                </c:pt>
                <c:pt idx="74" formatCode="0.00">
                  <c:v>1.1080924255833882</c:v>
                </c:pt>
                <c:pt idx="75" formatCode="0.00">
                  <c:v>1.0961640342948515</c:v>
                </c:pt>
                <c:pt idx="76" formatCode="0.00">
                  <c:v>1.1732579037998672</c:v>
                </c:pt>
                <c:pt idx="77" formatCode="0.00">
                  <c:v>1.1658306489373118</c:v>
                </c:pt>
                <c:pt idx="78" formatCode="0.00">
                  <c:v>1.4279449267912712</c:v>
                </c:pt>
                <c:pt idx="79" formatCode="0.00">
                  <c:v>1.4467796617849282</c:v>
                </c:pt>
                <c:pt idx="80" formatCode="0.00">
                  <c:v>1.5027628652718528</c:v>
                </c:pt>
                <c:pt idx="81" formatCode="0.00">
                  <c:v>1.5279876515865274</c:v>
                </c:pt>
                <c:pt idx="82" formatCode="0.00">
                  <c:v>1.5662036459606499</c:v>
                </c:pt>
                <c:pt idx="83" formatCode="0.00">
                  <c:v>1.5874512323905916</c:v>
                </c:pt>
                <c:pt idx="84" formatCode="0.00">
                  <c:v>1.5989532778769335</c:v>
                </c:pt>
                <c:pt idx="85" formatCode="0.00">
                  <c:v>1.5530233139918028</c:v>
                </c:pt>
                <c:pt idx="86" formatCode="0.00">
                  <c:v>1.4662307074894207</c:v>
                </c:pt>
                <c:pt idx="87" formatCode="0.00">
                  <c:v>1.4729909185086776</c:v>
                </c:pt>
                <c:pt idx="88" formatCode="0.00">
                  <c:v>1.4188393510893615</c:v>
                </c:pt>
                <c:pt idx="89" formatCode="0.00">
                  <c:v>1.2836448112660934</c:v>
                </c:pt>
                <c:pt idx="90" formatCode="0.00">
                  <c:v>1.1326907791193381</c:v>
                </c:pt>
                <c:pt idx="91" formatCode="0.00">
                  <c:v>1.0224072888823423</c:v>
                </c:pt>
                <c:pt idx="92" formatCode="0.00">
                  <c:v>0.91599191897109788</c:v>
                </c:pt>
                <c:pt idx="93" formatCode="0.00">
                  <c:v>0.86437310756937302</c:v>
                </c:pt>
                <c:pt idx="94" formatCode="0.00">
                  <c:v>0.77292155650703731</c:v>
                </c:pt>
                <c:pt idx="95" formatCode="0.00">
                  <c:v>0.62352489669435396</c:v>
                </c:pt>
                <c:pt idx="96" formatCode="0.00">
                  <c:v>0.48269837563607199</c:v>
                </c:pt>
                <c:pt idx="97" formatCode="0.00">
                  <c:v>0.35116665323319984</c:v>
                </c:pt>
                <c:pt idx="98" formatCode="0.00">
                  <c:v>0.14519563549728401</c:v>
                </c:pt>
                <c:pt idx="99" formatCode="0.00">
                  <c:v>3.9212368442895558E-2</c:v>
                </c:pt>
                <c:pt idx="100" formatCode="0.00">
                  <c:v>-0.53640290082951525</c:v>
                </c:pt>
                <c:pt idx="101" formatCode="0.00">
                  <c:v>-0.74859981424343158</c:v>
                </c:pt>
                <c:pt idx="102" formatCode="0.00">
                  <c:v>-2.1162383948057855</c:v>
                </c:pt>
                <c:pt idx="103" formatCode="0.00">
                  <c:v>-2.264982083444572</c:v>
                </c:pt>
                <c:pt idx="104" formatCode="0.00">
                  <c:v>-2.5501497788206997</c:v>
                </c:pt>
                <c:pt idx="105" formatCode="0.00">
                  <c:v>-2.7974953545054118</c:v>
                </c:pt>
                <c:pt idx="106" formatCode="0.00">
                  <c:v>-3.0382885001987705</c:v>
                </c:pt>
                <c:pt idx="107" formatCode="0.00">
                  <c:v>-3.2631136849959872</c:v>
                </c:pt>
                <c:pt idx="108" formatCode="0.00">
                  <c:v>-3.3950215314359702</c:v>
                </c:pt>
                <c:pt idx="109" formatCode="0.00">
                  <c:v>-3.3691307151561114</c:v>
                </c:pt>
                <c:pt idx="110" formatCode="0.00">
                  <c:v>-3.5295722388075172</c:v>
                </c:pt>
                <c:pt idx="111" formatCode="0.00">
                  <c:v>-3.7770895459170548</c:v>
                </c:pt>
                <c:pt idx="112" formatCode="0.00">
                  <c:v>-3.6622729954772337</c:v>
                </c:pt>
                <c:pt idx="113" formatCode="0.00">
                  <c:v>-3.6241306541196012</c:v>
                </c:pt>
                <c:pt idx="114" formatCode="0.00">
                  <c:v>-3.6237552791438032</c:v>
                </c:pt>
                <c:pt idx="115" formatCode="0.00">
                  <c:v>-3.4897780725651293</c:v>
                </c:pt>
                <c:pt idx="116" formatCode="0.00">
                  <c:v>-3.3737560604068308</c:v>
                </c:pt>
                <c:pt idx="117" formatCode="0.00">
                  <c:v>-3.3001556972758008</c:v>
                </c:pt>
                <c:pt idx="118" formatCode="0.00">
                  <c:v>-3.6944249389466401</c:v>
                </c:pt>
                <c:pt idx="119" formatCode="0.00">
                  <c:v>-3.7417322755566778</c:v>
                </c:pt>
                <c:pt idx="120" formatCode="0.00">
                  <c:v>-3.8243458972862134</c:v>
                </c:pt>
                <c:pt idx="121" formatCode="0.00">
                  <c:v>-3.9441130954064381</c:v>
                </c:pt>
                <c:pt idx="122" formatCode="0.00">
                  <c:v>-3.9376605483860199</c:v>
                </c:pt>
                <c:pt idx="123" formatCode="0.00">
                  <c:v>-3.6826299289282325</c:v>
                </c:pt>
                <c:pt idx="124" formatCode="0.00">
                  <c:v>-3.1363947555495404</c:v>
                </c:pt>
                <c:pt idx="125" formatCode="0.00">
                  <c:v>-3.0157077633705702</c:v>
                </c:pt>
                <c:pt idx="126" formatCode="0.00">
                  <c:v>-2.3003022829991751</c:v>
                </c:pt>
                <c:pt idx="127" formatCode="0.00">
                  <c:v>-2.2695373628194275</c:v>
                </c:pt>
                <c:pt idx="128" formatCode="0.00">
                  <c:v>-2.2988746910105085</c:v>
                </c:pt>
                <c:pt idx="129" formatCode="0.00">
                  <c:v>-1.9687727200323621</c:v>
                </c:pt>
                <c:pt idx="130" formatCode="0.00">
                  <c:v>-1.2333511076368497</c:v>
                </c:pt>
                <c:pt idx="131" formatCode="0.00">
                  <c:v>-0.94646577044409375</c:v>
                </c:pt>
                <c:pt idx="132" formatCode="0.00">
                  <c:v>-0.72477469985562193</c:v>
                </c:pt>
                <c:pt idx="133" formatCode="0.00">
                  <c:v>-0.49294475139155897</c:v>
                </c:pt>
                <c:pt idx="134" formatCode="0.00">
                  <c:v>-0.19848229336889728</c:v>
                </c:pt>
                <c:pt idx="135" formatCode="0.00">
                  <c:v>-0.34777127554534326</c:v>
                </c:pt>
                <c:pt idx="136" formatCode="0.00">
                  <c:v>-0.4374322655250058</c:v>
                </c:pt>
                <c:pt idx="137" formatCode="0.00">
                  <c:v>-0.20488810373644964</c:v>
                </c:pt>
                <c:pt idx="138" formatCode="0.00">
                  <c:v>0.36523372933537118</c:v>
                </c:pt>
                <c:pt idx="139" formatCode="0.00">
                  <c:v>0.4101702603430884</c:v>
                </c:pt>
                <c:pt idx="140" formatCode="0.00">
                  <c:v>0.49711321071153108</c:v>
                </c:pt>
                <c:pt idx="141" formatCode="0.00">
                  <c:v>0.40693215680694739</c:v>
                </c:pt>
                <c:pt idx="142" formatCode="0.00">
                  <c:v>0.46988833202789065</c:v>
                </c:pt>
                <c:pt idx="143" formatCode="0.00">
                  <c:v>0.62372710948916699</c:v>
                </c:pt>
                <c:pt idx="144" formatCode="0.00">
                  <c:v>0.76552874438792351</c:v>
                </c:pt>
                <c:pt idx="145" formatCode="0.00">
                  <c:v>0.77965654778198656</c:v>
                </c:pt>
                <c:pt idx="146" formatCode="0.00">
                  <c:v>0.7401071095384244</c:v>
                </c:pt>
                <c:pt idx="147" formatCode="0.00">
                  <c:v>1.0270289857139108</c:v>
                </c:pt>
                <c:pt idx="148" formatCode="0.00">
                  <c:v>1.098916745901465</c:v>
                </c:pt>
                <c:pt idx="149" formatCode="0.00">
                  <c:v>1.1289187673195094</c:v>
                </c:pt>
                <c:pt idx="150" formatCode="0.00">
                  <c:v>1.040045392462841</c:v>
                </c:pt>
                <c:pt idx="151" formatCode="0.00">
                  <c:v>1.0920065123784768</c:v>
                </c:pt>
                <c:pt idx="152" formatCode="0.00">
                  <c:v>1.1234633787881856</c:v>
                </c:pt>
                <c:pt idx="153" formatCode="0.00">
                  <c:v>1.2048351594566848</c:v>
                </c:pt>
                <c:pt idx="154" formatCode="0.00">
                  <c:v>1.2392107800685201</c:v>
                </c:pt>
                <c:pt idx="155" formatCode="0.00">
                  <c:v>1.2268898942411879</c:v>
                </c:pt>
                <c:pt idx="156" formatCode="0.00">
                  <c:v>1.3442810513491525</c:v>
                </c:pt>
                <c:pt idx="157" formatCode="0.00">
                  <c:v>1.4770574149157281</c:v>
                </c:pt>
                <c:pt idx="158" formatCode="0.00">
                  <c:v>1.6342563577396207</c:v>
                </c:pt>
                <c:pt idx="159" formatCode="0.00">
                  <c:v>1.7075926272916078</c:v>
                </c:pt>
                <c:pt idx="160" formatCode="0.00">
                  <c:v>1.7152352791652397</c:v>
                </c:pt>
                <c:pt idx="161" formatCode="0.00">
                  <c:v>1.6580514779897118</c:v>
                </c:pt>
                <c:pt idx="162" formatCode="0.00">
                  <c:v>1.7954452281819369</c:v>
                </c:pt>
                <c:pt idx="163" formatCode="0.00">
                  <c:v>1.945386200544583</c:v>
                </c:pt>
                <c:pt idx="164" formatCode="0.00">
                  <c:v>2.0636042031298119</c:v>
                </c:pt>
                <c:pt idx="165" formatCode="0.00">
                  <c:v>2.1702883831955453</c:v>
                </c:pt>
                <c:pt idx="166" formatCode="0.00">
                  <c:v>2.1896578943133207</c:v>
                </c:pt>
                <c:pt idx="167" formatCode="0.00">
                  <c:v>2.2024560811576204</c:v>
                </c:pt>
                <c:pt idx="168" formatCode="0.00">
                  <c:v>2.1275294123865192</c:v>
                </c:pt>
                <c:pt idx="169" formatCode="0.00">
                  <c:v>2.1375709620569485</c:v>
                </c:pt>
                <c:pt idx="170" formatCode="0.00">
                  <c:v>2.2018837801355629</c:v>
                </c:pt>
                <c:pt idx="171" formatCode="0.00">
                  <c:v>2.3171177564508869</c:v>
                </c:pt>
                <c:pt idx="172" formatCode="0.00">
                  <c:v>2.3333502626483464</c:v>
                </c:pt>
                <c:pt idx="173" formatCode="0.00">
                  <c:v>2.4213336987804026</c:v>
                </c:pt>
                <c:pt idx="174" formatCode="0.00">
                  <c:v>2.4660745880111978</c:v>
                </c:pt>
                <c:pt idx="175" formatCode="0.00">
                  <c:v>2.4460663410877559</c:v>
                </c:pt>
                <c:pt idx="176" formatCode="0.00">
                  <c:v>2.5242866848949528</c:v>
                </c:pt>
                <c:pt idx="177" formatCode="0.00">
                  <c:v>2.3932030520994423</c:v>
                </c:pt>
                <c:pt idx="178" formatCode="0.00">
                  <c:v>2.4903154693671525</c:v>
                </c:pt>
                <c:pt idx="179" formatCode="0.00">
                  <c:v>2.5665280029701543</c:v>
                </c:pt>
                <c:pt idx="180" formatCode="0.00">
                  <c:v>2.6897224001731517</c:v>
                </c:pt>
                <c:pt idx="181" formatCode="0.00">
                  <c:v>2.7317267452970722</c:v>
                </c:pt>
                <c:pt idx="182" formatCode="0.00">
                  <c:v>2.7596224038649231</c:v>
                </c:pt>
                <c:pt idx="183" formatCode="0.00">
                  <c:v>2.8337718125578912</c:v>
                </c:pt>
                <c:pt idx="184" formatCode="0.00">
                  <c:v>2.7804094740028624</c:v>
                </c:pt>
                <c:pt idx="185" formatCode="0.00">
                  <c:v>2.6837314743878653</c:v>
                </c:pt>
                <c:pt idx="186" formatCode="0.00">
                  <c:v>2.5374067483433236</c:v>
                </c:pt>
                <c:pt idx="187" formatCode="0.00">
                  <c:v>2.5516550179261781</c:v>
                </c:pt>
                <c:pt idx="188" formatCode="0.00">
                  <c:v>2.5319272761931542</c:v>
                </c:pt>
                <c:pt idx="189" formatCode="0.00">
                  <c:v>2.6783320366216112</c:v>
                </c:pt>
                <c:pt idx="190" formatCode="0.00">
                  <c:v>2.6019694994080931</c:v>
                </c:pt>
                <c:pt idx="191" formatCode="0.00">
                  <c:v>2.4540352014197753</c:v>
                </c:pt>
                <c:pt idx="192" formatCode="0.00">
                  <c:v>2.1740696222323757</c:v>
                </c:pt>
                <c:pt idx="193" formatCode="0.00">
                  <c:v>2.1734034942119385</c:v>
                </c:pt>
                <c:pt idx="194" formatCode="0.00">
                  <c:v>2.2073084809102363</c:v>
                </c:pt>
                <c:pt idx="195" formatCode="0.00">
                  <c:v>2.0456742490214257</c:v>
                </c:pt>
                <c:pt idx="196" formatCode="0.00">
                  <c:v>2.3570697789202075</c:v>
                </c:pt>
                <c:pt idx="197" formatCode="0.00">
                  <c:v>2.2670324611110781</c:v>
                </c:pt>
                <c:pt idx="198" formatCode="0.00">
                  <c:v>2.2892432499259834</c:v>
                </c:pt>
                <c:pt idx="199" formatCode="0.00">
                  <c:v>2.2500582355976007</c:v>
                </c:pt>
                <c:pt idx="200" formatCode="0.00">
                  <c:v>2.1436652026620604</c:v>
                </c:pt>
                <c:pt idx="201" formatCode="0.00">
                  <c:v>2.173303851571688</c:v>
                </c:pt>
                <c:pt idx="202" formatCode="0.00">
                  <c:v>2.1259896509947747</c:v>
                </c:pt>
                <c:pt idx="203" formatCode="0.00">
                  <c:v>2.2472832212671965</c:v>
                </c:pt>
                <c:pt idx="204" formatCode="0.00">
                  <c:v>2.3504704780939654</c:v>
                </c:pt>
                <c:pt idx="205" formatCode="0.00">
                  <c:v>2.3902330098813578</c:v>
                </c:pt>
                <c:pt idx="206" formatCode="0.00">
                  <c:v>2.4207794600962833</c:v>
                </c:pt>
                <c:pt idx="207" formatCode="0.00">
                  <c:v>2.3275842563309461</c:v>
                </c:pt>
                <c:pt idx="208" formatCode="0.00">
                  <c:v>2.0411828431240573</c:v>
                </c:pt>
                <c:pt idx="209" formatCode="0.00">
                  <c:v>2.051586181056928</c:v>
                </c:pt>
                <c:pt idx="210" formatCode="0.00">
                  <c:v>2.0603045931457302</c:v>
                </c:pt>
                <c:pt idx="211" formatCode="0.00">
                  <c:v>2.0868564557764371</c:v>
                </c:pt>
                <c:pt idx="212" formatCode="0.00">
                  <c:v>2.1393691059074933</c:v>
                </c:pt>
                <c:pt idx="213" formatCode="0.00">
                  <c:v>2.2125214474771568</c:v>
                </c:pt>
                <c:pt idx="214" formatCode="0.00">
                  <c:v>2.2435569630661276</c:v>
                </c:pt>
                <c:pt idx="215" formatCode="0.00">
                  <c:v>2.2954873784012215</c:v>
                </c:pt>
                <c:pt idx="216" formatCode="0.00">
                  <c:v>2.2124331398109249</c:v>
                </c:pt>
                <c:pt idx="217" formatCode="0.00">
                  <c:v>2.2850670806757476</c:v>
                </c:pt>
                <c:pt idx="218" formatCode="0.00">
                  <c:v>2.2361827691264389</c:v>
                </c:pt>
                <c:pt idx="219" formatCode="0.00">
                  <c:v>2.3438116308518779</c:v>
                </c:pt>
                <c:pt idx="220" formatCode="0.00">
                  <c:v>2.3216086620451897</c:v>
                </c:pt>
                <c:pt idx="221" formatCode="0.00">
                  <c:v>2.291870045778782</c:v>
                </c:pt>
                <c:pt idx="222" formatCode="0.00">
                  <c:v>2.2512232419109757</c:v>
                </c:pt>
                <c:pt idx="223" formatCode="0.00">
                  <c:v>2.2528658975204245</c:v>
                </c:pt>
                <c:pt idx="224" formatCode="0.00">
                  <c:v>2.296522672478186</c:v>
                </c:pt>
                <c:pt idx="225" formatCode="0.00">
                  <c:v>2.3084013748764827</c:v>
                </c:pt>
                <c:pt idx="226" formatCode="0.00">
                  <c:v>2.3019462559661834</c:v>
                </c:pt>
                <c:pt idx="227" formatCode="0.00">
                  <c:v>2.2920413071048906</c:v>
                </c:pt>
                <c:pt idx="228" formatCode="0.00">
                  <c:v>2.2728994737632027</c:v>
                </c:pt>
                <c:pt idx="229" formatCode="0.00">
                  <c:v>2.237727292266467</c:v>
                </c:pt>
                <c:pt idx="230" formatCode="0.00">
                  <c:v>2.3767197640425364</c:v>
                </c:pt>
                <c:pt idx="231" formatCode="0.00">
                  <c:v>2.4157535806262933</c:v>
                </c:pt>
                <c:pt idx="232" formatCode="0.00">
                  <c:v>2.3730303550225722</c:v>
                </c:pt>
                <c:pt idx="233" formatCode="0.00">
                  <c:v>2.3396889038273683</c:v>
                </c:pt>
                <c:pt idx="234" formatCode="0.00">
                  <c:v>2.3259221972074946</c:v>
                </c:pt>
                <c:pt idx="235" formatCode="0.00">
                  <c:v>2.2421059728687078</c:v>
                </c:pt>
                <c:pt idx="236" formatCode="0.00">
                  <c:v>2.2799753736261197</c:v>
                </c:pt>
                <c:pt idx="237" formatCode="0.00">
                  <c:v>2.3618976303282961</c:v>
                </c:pt>
                <c:pt idx="238" formatCode="0.00">
                  <c:v>2.3739491460978992</c:v>
                </c:pt>
                <c:pt idx="239" formatCode="0.00">
                  <c:v>2.4175066261402134</c:v>
                </c:pt>
                <c:pt idx="240" formatCode="0.00">
                  <c:v>2.3580237297212743</c:v>
                </c:pt>
                <c:pt idx="241" formatCode="0.00">
                  <c:v>2.3695095231451853</c:v>
                </c:pt>
                <c:pt idx="242" formatCode="0.00">
                  <c:v>2.2577346194825219</c:v>
                </c:pt>
                <c:pt idx="243" formatCode="0.00">
                  <c:v>2.1949458167228317</c:v>
                </c:pt>
                <c:pt idx="244" formatCode="0.00">
                  <c:v>2.2037359566144539</c:v>
                </c:pt>
                <c:pt idx="245" formatCode="0.00">
                  <c:v>2.1442367054446341</c:v>
                </c:pt>
                <c:pt idx="246" formatCode="0.00">
                  <c:v>2.1862434679351281</c:v>
                </c:pt>
                <c:pt idx="247" formatCode="0.00">
                  <c:v>2.2028090353230585</c:v>
                </c:pt>
                <c:pt idx="248" formatCode="0.00">
                  <c:v>2.138953821293998</c:v>
                </c:pt>
                <c:pt idx="249" formatCode="0.00">
                  <c:v>2.1791772085575203</c:v>
                </c:pt>
                <c:pt idx="250" formatCode="0.00">
                  <c:v>2.1576920944596814</c:v>
                </c:pt>
                <c:pt idx="251" formatCode="0.00">
                  <c:v>2.1789335089982265</c:v>
                </c:pt>
                <c:pt idx="252" formatCode="0.00">
                  <c:v>2.1527320946628503</c:v>
                </c:pt>
                <c:pt idx="253" formatCode="0.00">
                  <c:v>2.1312943784723397</c:v>
                </c:pt>
                <c:pt idx="254" formatCode="0.00">
                  <c:v>2.0630267462741982</c:v>
                </c:pt>
                <c:pt idx="255" formatCode="0.00">
                  <c:v>2.0870102642976307</c:v>
                </c:pt>
                <c:pt idx="256" formatCode="0.00">
                  <c:v>2.100658618628394</c:v>
                </c:pt>
                <c:pt idx="257" formatCode="0.00">
                  <c:v>2.0766233796034652</c:v>
                </c:pt>
                <c:pt idx="258" formatCode="0.00">
                  <c:v>2.1061670466902385</c:v>
                </c:pt>
                <c:pt idx="259" formatCode="0.00">
                  <c:v>2.1296151979217912</c:v>
                </c:pt>
                <c:pt idx="260" formatCode="0.00">
                  <c:v>2.1209119650969543</c:v>
                </c:pt>
                <c:pt idx="261" formatCode="0.00">
                  <c:v>2.1222068806385659</c:v>
                </c:pt>
                <c:pt idx="262" formatCode="0.00">
                  <c:v>2.1343528514323697</c:v>
                </c:pt>
                <c:pt idx="263" formatCode="0.00">
                  <c:v>2.1238025935898492</c:v>
                </c:pt>
                <c:pt idx="264" formatCode="0.00">
                  <c:v>2.1006056891604872</c:v>
                </c:pt>
                <c:pt idx="265" formatCode="0.00">
                  <c:v>2.0924265578329142</c:v>
                </c:pt>
                <c:pt idx="266" formatCode="0.00">
                  <c:v>2.0800096908078314</c:v>
                </c:pt>
                <c:pt idx="267" formatCode="0.00">
                  <c:v>1.9913922193086697</c:v>
                </c:pt>
                <c:pt idx="268" formatCode="0.00">
                  <c:v>1.9703127180111493</c:v>
                </c:pt>
                <c:pt idx="269" formatCode="0.00">
                  <c:v>1.9819376979103607</c:v>
                </c:pt>
                <c:pt idx="270" formatCode="0.00">
                  <c:v>1.9746619094469491</c:v>
                </c:pt>
                <c:pt idx="271" formatCode="0.00">
                  <c:v>1.9851738147219637</c:v>
                </c:pt>
                <c:pt idx="272" formatCode="0.00">
                  <c:v>2.0518431621379247</c:v>
                </c:pt>
                <c:pt idx="273" formatCode="0.00">
                  <c:v>2.0103306932061473</c:v>
                </c:pt>
                <c:pt idx="274" formatCode="0.00">
                  <c:v>1.9967878571108619</c:v>
                </c:pt>
                <c:pt idx="275" formatCode="0.00">
                  <c:v>1.9400258554527003</c:v>
                </c:pt>
                <c:pt idx="276" formatCode="0.00">
                  <c:v>1.8434269671431409</c:v>
                </c:pt>
                <c:pt idx="277" formatCode="0.00">
                  <c:v>1.864117290026956</c:v>
                </c:pt>
                <c:pt idx="278" formatCode="0.00">
                  <c:v>1.8367651787730568</c:v>
                </c:pt>
                <c:pt idx="279" formatCode="0.00">
                  <c:v>1.8669019635178321</c:v>
                </c:pt>
                <c:pt idx="280" formatCode="0.00">
                  <c:v>1.8380955217794543</c:v>
                </c:pt>
                <c:pt idx="281" formatCode="0.00">
                  <c:v>1.8037702778110398</c:v>
                </c:pt>
                <c:pt idx="282" formatCode="0.00">
                  <c:v>1.7556354702492043</c:v>
                </c:pt>
                <c:pt idx="283" formatCode="0.00">
                  <c:v>1.740707222914772</c:v>
                </c:pt>
                <c:pt idx="284" formatCode="0.00">
                  <c:v>1.6206535430241447</c:v>
                </c:pt>
                <c:pt idx="285" formatCode="0.00">
                  <c:v>1.6569367131364945</c:v>
                </c:pt>
                <c:pt idx="286" formatCode="0.00">
                  <c:v>1.6250036071314546</c:v>
                </c:pt>
                <c:pt idx="287" formatCode="0.00">
                  <c:v>1.6615174285663912</c:v>
                </c:pt>
                <c:pt idx="288" formatCode="0.00">
                  <c:v>1.7398490991236941</c:v>
                </c:pt>
                <c:pt idx="289" formatCode="0.00">
                  <c:v>1.7266442779090148</c:v>
                </c:pt>
                <c:pt idx="290" formatCode="0.00">
                  <c:v>1.708704806050156</c:v>
                </c:pt>
                <c:pt idx="291" formatCode="0.00">
                  <c:v>1.7267872267141406</c:v>
                </c:pt>
                <c:pt idx="292" formatCode="0.00">
                  <c:v>1.7355953379839473</c:v>
                </c:pt>
                <c:pt idx="293" formatCode="0.00">
                  <c:v>1.67384663330109</c:v>
                </c:pt>
                <c:pt idx="294" formatCode="0.00">
                  <c:v>1.836566586340185</c:v>
                </c:pt>
                <c:pt idx="295" formatCode="0.00">
                  <c:v>1.8496493343811138</c:v>
                </c:pt>
                <c:pt idx="296" formatCode="0.00">
                  <c:v>1.8954898873438843</c:v>
                </c:pt>
                <c:pt idx="297" formatCode="0.00">
                  <c:v>1.8748325323784467</c:v>
                </c:pt>
                <c:pt idx="298" formatCode="0.00">
                  <c:v>1.9594688439612162</c:v>
                </c:pt>
                <c:pt idx="299" formatCode="0.00">
                  <c:v>2.0052217037245694</c:v>
                </c:pt>
                <c:pt idx="300" formatCode="0.00">
                  <c:v>2.0069496302888599</c:v>
                </c:pt>
                <c:pt idx="301" formatCode="0.00">
                  <c:v>2.0171760023021248</c:v>
                </c:pt>
                <c:pt idx="302" formatCode="0.00">
                  <c:v>2.0119218517634723</c:v>
                </c:pt>
                <c:pt idx="303" formatCode="0.00">
                  <c:v>2.0431648783384828</c:v>
                </c:pt>
                <c:pt idx="304" formatCode="0.00">
                  <c:v>2.0580792990559704</c:v>
                </c:pt>
                <c:pt idx="305">
                  <c:v>2.0806952391518676</c:v>
                </c:pt>
                <c:pt idx="306" formatCode="0.00">
                  <c:v>1.937258898110332</c:v>
                </c:pt>
                <c:pt idx="307" formatCode="0.00">
                  <c:v>1.9253763236502657</c:v>
                </c:pt>
                <c:pt idx="308" formatCode="0.00">
                  <c:v>1.8886414998193595</c:v>
                </c:pt>
                <c:pt idx="309" formatCode="0.00">
                  <c:v>1.833655931824536</c:v>
                </c:pt>
                <c:pt idx="310" formatCode="0.00">
                  <c:v>1.7793053899441629</c:v>
                </c:pt>
                <c:pt idx="311" formatCode="0.00">
                  <c:v>1.7932931267061982</c:v>
                </c:pt>
                <c:pt idx="312" formatCode="0.00">
                  <c:v>2.2467521736852185</c:v>
                </c:pt>
                <c:pt idx="313" formatCode="0.00">
                  <c:v>2.2105470538059988</c:v>
                </c:pt>
                <c:pt idx="314" formatCode="0.00">
                  <c:v>2.1804520954937976</c:v>
                </c:pt>
                <c:pt idx="315" formatCode="0.00">
                  <c:v>2.1452985687807793</c:v>
                </c:pt>
                <c:pt idx="316" formatCode="0.00">
                  <c:v>2.0912712683535486</c:v>
                </c:pt>
                <c:pt idx="317" formatCode="0.00">
                  <c:v>1.9997836854283726</c:v>
                </c:pt>
                <c:pt idx="318" formatCode="0.00">
                  <c:v>2.1820531454481311</c:v>
                </c:pt>
                <c:pt idx="319" formatCode="0.00">
                  <c:v>2.1928887599741551</c:v>
                </c:pt>
                <c:pt idx="320" formatCode="0.00">
                  <c:v>2.1044425578150117</c:v>
                </c:pt>
                <c:pt idx="321" formatCode="0.00">
                  <c:v>2.0753711333539355</c:v>
                </c:pt>
                <c:pt idx="322" formatCode="0.00">
                  <c:v>2.0396377105990466</c:v>
                </c:pt>
                <c:pt idx="323" formatCode="0.00">
                  <c:v>1.9646145762271681</c:v>
                </c:pt>
                <c:pt idx="324" formatCode="0.00">
                  <c:v>1.5006424264544949</c:v>
                </c:pt>
                <c:pt idx="325" formatCode="0.00">
                  <c:v>1.4854681141247985</c:v>
                </c:pt>
                <c:pt idx="326" formatCode="0.00">
                  <c:v>1.437329549953396</c:v>
                </c:pt>
                <c:pt idx="327" formatCode="0.00">
                  <c:v>1.3804882807373864</c:v>
                </c:pt>
                <c:pt idx="328" formatCode="0.00">
                  <c:v>1.397895900284555</c:v>
                </c:pt>
                <c:pt idx="329" formatCode="0.00">
                  <c:v>1.3795737122554272</c:v>
                </c:pt>
                <c:pt idx="330" formatCode="0.00">
                  <c:v>1.3648024251620456</c:v>
                </c:pt>
                <c:pt idx="331" formatCode="0.00">
                  <c:v>1.3406291063005096</c:v>
                </c:pt>
                <c:pt idx="332" formatCode="0.00">
                  <c:v>1.3467242604214096</c:v>
                </c:pt>
                <c:pt idx="333" formatCode="0.00">
                  <c:v>1.3324643796241955</c:v>
                </c:pt>
                <c:pt idx="334" formatCode="0.00">
                  <c:v>1.3771252568155796</c:v>
                </c:pt>
                <c:pt idx="335" formatCode="0.00">
                  <c:v>1.3764559786285562</c:v>
                </c:pt>
                <c:pt idx="336" formatCode="0.00">
                  <c:v>1.4420180930443183</c:v>
                </c:pt>
                <c:pt idx="337" formatCode="0.00">
                  <c:v>1.4433296859874432</c:v>
                </c:pt>
                <c:pt idx="338" formatCode="0.00">
                  <c:v>1.4477635079220084</c:v>
                </c:pt>
                <c:pt idx="339" formatCode="0.00">
                  <c:v>1.6511992318483926</c:v>
                </c:pt>
                <c:pt idx="340" formatCode="0.00">
                  <c:v>1.6972716860559016</c:v>
                </c:pt>
                <c:pt idx="341" formatCode="0.00">
                  <c:v>1.791446684535259</c:v>
                </c:pt>
                <c:pt idx="342" formatCode="0.00">
                  <c:v>1.7699600720967692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8-47FE-8AC6-60621D641381}"/>
            </c:ext>
          </c:extLst>
        </c:ser>
        <c:ser>
          <c:idx val="1"/>
          <c:order val="1"/>
          <c:tx>
            <c:strRef>
              <c:f>'G3.3'!$C$1</c:f>
              <c:strCache>
                <c:ptCount val="1"/>
                <c:pt idx="0">
                  <c:v>1 Rodamiento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'G3.3'!$A$2:$A$368</c:f>
              <c:numCache>
                <c:formatCode>mmm\-yy</c:formatCode>
                <c:ptCount val="367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</c:numCache>
            </c:numRef>
          </c:cat>
          <c:val>
            <c:numRef>
              <c:f>'G3.3'!$C$2:$C$368</c:f>
              <c:numCache>
                <c:formatCode>General</c:formatCode>
                <c:ptCount val="367"/>
                <c:pt idx="342" formatCode="0.0">
                  <c:v>1.7699600720967692</c:v>
                </c:pt>
                <c:pt idx="343" formatCode="0.0">
                  <c:v>1.7128037934747191</c:v>
                </c:pt>
                <c:pt idx="344" formatCode="0.0">
                  <c:v>1.655647514852669</c:v>
                </c:pt>
                <c:pt idx="345" formatCode="0.0">
                  <c:v>1.598491236230619</c:v>
                </c:pt>
                <c:pt idx="346" formatCode="0.0">
                  <c:v>1.451833608334592</c:v>
                </c:pt>
                <c:pt idx="347" formatCode="0.0">
                  <c:v>1.3051759804385652</c:v>
                </c:pt>
                <c:pt idx="348" formatCode="0.0">
                  <c:v>1.1585183525425384</c:v>
                </c:pt>
                <c:pt idx="349" formatCode="0.0">
                  <c:v>0.92132423028908428</c:v>
                </c:pt>
                <c:pt idx="350" formatCode="0.0">
                  <c:v>0.68413010803563001</c:v>
                </c:pt>
                <c:pt idx="351" formatCode="0.0">
                  <c:v>0.44693598578217575</c:v>
                </c:pt>
                <c:pt idx="352" formatCode="0.0">
                  <c:v>0.23794240982593307</c:v>
                </c:pt>
                <c:pt idx="353" formatCode="0.0">
                  <c:v>2.8948833869690382E-2</c:v>
                </c:pt>
                <c:pt idx="354" formatCode="0.0">
                  <c:v>-0.18004474208655225</c:v>
                </c:pt>
                <c:pt idx="355" formatCode="0.0">
                  <c:v>-0.62419659644975845</c:v>
                </c:pt>
                <c:pt idx="356" formatCode="0.0">
                  <c:v>-1.0683484508129646</c:v>
                </c:pt>
                <c:pt idx="357" formatCode="0.0">
                  <c:v>-1.5125003051761707</c:v>
                </c:pt>
                <c:pt idx="358" formatCode="0.0">
                  <c:v>-1.6263047449975538</c:v>
                </c:pt>
                <c:pt idx="359" formatCode="0.0">
                  <c:v>-1.7401091848189372</c:v>
                </c:pt>
                <c:pt idx="360" formatCode="0.0">
                  <c:v>-1.8539136246403205</c:v>
                </c:pt>
                <c:pt idx="361" formatCode="0.0">
                  <c:v>-1.9090712145233406</c:v>
                </c:pt>
                <c:pt idx="362" formatCode="0.0">
                  <c:v>-1.9642288044063607</c:v>
                </c:pt>
                <c:pt idx="363" formatCode="0.0">
                  <c:v>-2.0193863942893806</c:v>
                </c:pt>
                <c:pt idx="364" formatCode="0.0">
                  <c:v>-2.0767828885004844</c:v>
                </c:pt>
                <c:pt idx="365" formatCode="0.0">
                  <c:v>-2.1341793827115878</c:v>
                </c:pt>
                <c:pt idx="366" formatCode="0.0">
                  <c:v>-2.1915758769226912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8-47FE-8AC6-60621D641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0904736"/>
        <c:axId val="740902496"/>
      </c:lineChart>
      <c:dateAx>
        <c:axId val="740904736"/>
        <c:scaling>
          <c:orientation val="minMax"/>
          <c:min val="35400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740902496"/>
        <c:crosses val="autoZero"/>
        <c:auto val="1"/>
        <c:lblOffset val="100"/>
        <c:baseTimeUnit val="months"/>
        <c:majorUnit val="36"/>
        <c:majorTimeUnit val="months"/>
      </c:dateAx>
      <c:valAx>
        <c:axId val="740902496"/>
        <c:scaling>
          <c:orientation val="minMax"/>
          <c:max val="3"/>
          <c:min val="-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4903431372549019E-2"/>
              <c:y val="6.7897777777777774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74090473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7291447811447809"/>
          <c:h val="0.83148966745990371"/>
        </c:manualLayout>
      </c:layout>
      <c:lineChart>
        <c:grouping val="standard"/>
        <c:varyColors val="0"/>
        <c:ser>
          <c:idx val="0"/>
          <c:order val="0"/>
          <c:tx>
            <c:strRef>
              <c:f>'G3.4'!$B$1</c:f>
              <c:strCache>
                <c:ptCount val="1"/>
                <c:pt idx="0">
                  <c:v>Solvencia total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'G3.4'!$A$2:$A$368</c:f>
              <c:numCache>
                <c:formatCode>mmm\-yy</c:formatCode>
                <c:ptCount val="367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</c:numCache>
            </c:numRef>
          </c:cat>
          <c:val>
            <c:numRef>
              <c:f>'G3.4'!$B$2:$B$368</c:f>
              <c:numCache>
                <c:formatCode>0.0</c:formatCode>
                <c:ptCount val="367"/>
                <c:pt idx="115">
                  <c:v>11.423473247562486</c:v>
                </c:pt>
                <c:pt idx="116">
                  <c:v>12.130247395179007</c:v>
                </c:pt>
                <c:pt idx="117">
                  <c:v>12.475763289634259</c:v>
                </c:pt>
                <c:pt idx="118">
                  <c:v>12.189029454101284</c:v>
                </c:pt>
                <c:pt idx="119">
                  <c:v>12.137495208112426</c:v>
                </c:pt>
                <c:pt idx="120">
                  <c:v>12.270633303419629</c:v>
                </c:pt>
                <c:pt idx="121">
                  <c:v>12.839127235837186</c:v>
                </c:pt>
                <c:pt idx="122">
                  <c:v>12.799910084616133</c:v>
                </c:pt>
                <c:pt idx="123">
                  <c:v>13.057021473811178</c:v>
                </c:pt>
                <c:pt idx="124">
                  <c:v>12.917801716601312</c:v>
                </c:pt>
                <c:pt idx="125">
                  <c:v>13.649984587143251</c:v>
                </c:pt>
                <c:pt idx="126">
                  <c:v>13.300931763102597</c:v>
                </c:pt>
                <c:pt idx="127">
                  <c:v>13.561923645335453</c:v>
                </c:pt>
                <c:pt idx="128">
                  <c:v>13.747830452581686</c:v>
                </c:pt>
                <c:pt idx="129">
                  <c:v>13.596252436663509</c:v>
                </c:pt>
                <c:pt idx="130">
                  <c:v>13.606028810287746</c:v>
                </c:pt>
                <c:pt idx="131">
                  <c:v>13.359449674222985</c:v>
                </c:pt>
                <c:pt idx="132">
                  <c:v>13.386800834211032</c:v>
                </c:pt>
                <c:pt idx="133">
                  <c:v>13.731868017685029</c:v>
                </c:pt>
                <c:pt idx="134">
                  <c:v>13.447773645335987</c:v>
                </c:pt>
                <c:pt idx="135">
                  <c:v>13.311854846356811</c:v>
                </c:pt>
                <c:pt idx="136">
                  <c:v>13.177032539981855</c:v>
                </c:pt>
                <c:pt idx="137">
                  <c:v>13.092163562343428</c:v>
                </c:pt>
                <c:pt idx="138">
                  <c:v>12.720227568079098</c:v>
                </c:pt>
                <c:pt idx="139">
                  <c:v>13.189488166413311</c:v>
                </c:pt>
                <c:pt idx="140">
                  <c:v>13.447648462409459</c:v>
                </c:pt>
                <c:pt idx="141">
                  <c:v>13.493294357810298</c:v>
                </c:pt>
                <c:pt idx="142">
                  <c:v>13.510138329162972</c:v>
                </c:pt>
                <c:pt idx="143">
                  <c:v>13.478280628260769</c:v>
                </c:pt>
                <c:pt idx="144">
                  <c:v>13.17737216098508</c:v>
                </c:pt>
                <c:pt idx="145">
                  <c:v>13.423027739399304</c:v>
                </c:pt>
                <c:pt idx="146">
                  <c:v>12.594768032778319</c:v>
                </c:pt>
                <c:pt idx="147">
                  <c:v>12.419998816938502</c:v>
                </c:pt>
                <c:pt idx="148">
                  <c:v>12.457004159477718</c:v>
                </c:pt>
                <c:pt idx="149">
                  <c:v>12.564631007436475</c:v>
                </c:pt>
                <c:pt idx="150">
                  <c:v>12.365087785047468</c:v>
                </c:pt>
                <c:pt idx="151">
                  <c:v>13.003455100523304</c:v>
                </c:pt>
                <c:pt idx="152">
                  <c:v>12.925241596830563</c:v>
                </c:pt>
                <c:pt idx="153">
                  <c:v>12.420610013121342</c:v>
                </c:pt>
                <c:pt idx="154">
                  <c:v>12.456333232206234</c:v>
                </c:pt>
                <c:pt idx="155">
                  <c:v>12.590913667858667</c:v>
                </c:pt>
                <c:pt idx="156">
                  <c:v>12.84892657313384</c:v>
                </c:pt>
                <c:pt idx="157">
                  <c:v>13.457846755298435</c:v>
                </c:pt>
                <c:pt idx="158">
                  <c:v>13.290894507234526</c:v>
                </c:pt>
                <c:pt idx="159">
                  <c:v>13.078502582305005</c:v>
                </c:pt>
                <c:pt idx="160">
                  <c:v>12.968728462608443</c:v>
                </c:pt>
                <c:pt idx="161">
                  <c:v>12.860421263101546</c:v>
                </c:pt>
                <c:pt idx="162">
                  <c:v>12.858462128278529</c:v>
                </c:pt>
                <c:pt idx="163">
                  <c:v>13.687006121293384</c:v>
                </c:pt>
                <c:pt idx="164">
                  <c:v>13.787352264357086</c:v>
                </c:pt>
                <c:pt idx="165">
                  <c:v>13.543797728437056</c:v>
                </c:pt>
                <c:pt idx="166">
                  <c:v>13.399685801917688</c:v>
                </c:pt>
                <c:pt idx="167">
                  <c:v>13.359765420805376</c:v>
                </c:pt>
                <c:pt idx="168">
                  <c:v>13.701680394664939</c:v>
                </c:pt>
                <c:pt idx="169">
                  <c:v>14.113341664803725</c:v>
                </c:pt>
                <c:pt idx="170">
                  <c:v>14.05329417544008</c:v>
                </c:pt>
                <c:pt idx="171">
                  <c:v>13.76834686605792</c:v>
                </c:pt>
                <c:pt idx="172">
                  <c:v>13.783045618409103</c:v>
                </c:pt>
                <c:pt idx="173">
                  <c:v>13.685454282963425</c:v>
                </c:pt>
                <c:pt idx="174">
                  <c:v>13.456628412395672</c:v>
                </c:pt>
                <c:pt idx="175">
                  <c:v>15.22564408053006</c:v>
                </c:pt>
                <c:pt idx="176">
                  <c:v>15.170255918936352</c:v>
                </c:pt>
                <c:pt idx="177">
                  <c:v>13.874240306459576</c:v>
                </c:pt>
                <c:pt idx="178">
                  <c:v>13.870923814500546</c:v>
                </c:pt>
                <c:pt idx="179">
                  <c:v>13.92989266183009</c:v>
                </c:pt>
                <c:pt idx="180">
                  <c:v>13.806396868501539</c:v>
                </c:pt>
                <c:pt idx="181">
                  <c:v>13.975865382280986</c:v>
                </c:pt>
                <c:pt idx="182">
                  <c:v>13.897266216057677</c:v>
                </c:pt>
                <c:pt idx="183">
                  <c:v>13.686448783501278</c:v>
                </c:pt>
                <c:pt idx="184">
                  <c:v>13.401167212277365</c:v>
                </c:pt>
                <c:pt idx="185">
                  <c:v>13.574164867864253</c:v>
                </c:pt>
                <c:pt idx="186">
                  <c:v>13.528493477518392</c:v>
                </c:pt>
                <c:pt idx="187">
                  <c:v>15.786637258684861</c:v>
                </c:pt>
                <c:pt idx="188">
                  <c:v>15.560879800444461</c:v>
                </c:pt>
                <c:pt idx="189">
                  <c:v>14.223149658880072</c:v>
                </c:pt>
                <c:pt idx="190">
                  <c:v>13.875427856660405</c:v>
                </c:pt>
                <c:pt idx="191">
                  <c:v>12.935980114869672</c:v>
                </c:pt>
                <c:pt idx="192">
                  <c:v>12.650524472827406</c:v>
                </c:pt>
                <c:pt idx="193">
                  <c:v>13.12702993351742</c:v>
                </c:pt>
                <c:pt idx="194">
                  <c:v>13.258609175151889</c:v>
                </c:pt>
                <c:pt idx="195">
                  <c:v>12.816396908986466</c:v>
                </c:pt>
                <c:pt idx="196">
                  <c:v>12.793250133056111</c:v>
                </c:pt>
                <c:pt idx="197">
                  <c:v>12.547121982423665</c:v>
                </c:pt>
                <c:pt idx="198">
                  <c:v>12.637950189343741</c:v>
                </c:pt>
                <c:pt idx="199">
                  <c:v>14.122176789060781</c:v>
                </c:pt>
                <c:pt idx="200">
                  <c:v>14.002694887421367</c:v>
                </c:pt>
                <c:pt idx="201">
                  <c:v>13.082977450830551</c:v>
                </c:pt>
                <c:pt idx="202">
                  <c:v>13.358656950164274</c:v>
                </c:pt>
                <c:pt idx="203">
                  <c:v>13.674177264761148</c:v>
                </c:pt>
                <c:pt idx="204">
                  <c:v>13.593523724753215</c:v>
                </c:pt>
                <c:pt idx="205">
                  <c:v>14.393962220441242</c:v>
                </c:pt>
                <c:pt idx="206">
                  <c:v>14.192098303513207</c:v>
                </c:pt>
                <c:pt idx="207">
                  <c:v>13.38053091407134</c:v>
                </c:pt>
                <c:pt idx="208">
                  <c:v>13.368748514315232</c:v>
                </c:pt>
                <c:pt idx="209">
                  <c:v>13.211465958905322</c:v>
                </c:pt>
                <c:pt idx="210">
                  <c:v>13.456311809769275</c:v>
                </c:pt>
                <c:pt idx="211">
                  <c:v>14.377246699629367</c:v>
                </c:pt>
                <c:pt idx="212">
                  <c:v>14.380920742821468</c:v>
                </c:pt>
                <c:pt idx="213">
                  <c:v>13.553225597469943</c:v>
                </c:pt>
                <c:pt idx="214">
                  <c:v>14.010144706146152</c:v>
                </c:pt>
                <c:pt idx="215">
                  <c:v>14.089317718118691</c:v>
                </c:pt>
                <c:pt idx="216">
                  <c:v>13.881141026494209</c:v>
                </c:pt>
                <c:pt idx="217">
                  <c:v>14.377104736879092</c:v>
                </c:pt>
                <c:pt idx="218">
                  <c:v>14.302012857523728</c:v>
                </c:pt>
                <c:pt idx="219">
                  <c:v>13.467787081997832</c:v>
                </c:pt>
                <c:pt idx="220">
                  <c:v>13.308272520512009</c:v>
                </c:pt>
                <c:pt idx="221">
                  <c:v>13.405081534189064</c:v>
                </c:pt>
                <c:pt idx="222">
                  <c:v>13.597653742079871</c:v>
                </c:pt>
                <c:pt idx="223">
                  <c:v>14.944930207692908</c:v>
                </c:pt>
                <c:pt idx="224">
                  <c:v>14.964719327391807</c:v>
                </c:pt>
                <c:pt idx="225">
                  <c:v>14.578776830116189</c:v>
                </c:pt>
                <c:pt idx="226">
                  <c:v>14.649929079500335</c:v>
                </c:pt>
                <c:pt idx="227">
                  <c:v>14.484235703964663</c:v>
                </c:pt>
                <c:pt idx="228">
                  <c:v>14.642590765245215</c:v>
                </c:pt>
                <c:pt idx="229">
                  <c:v>15.078486849150242</c:v>
                </c:pt>
                <c:pt idx="230">
                  <c:v>15.052199439765806</c:v>
                </c:pt>
                <c:pt idx="231">
                  <c:v>14.946717896521708</c:v>
                </c:pt>
                <c:pt idx="232">
                  <c:v>14.938253537743174</c:v>
                </c:pt>
                <c:pt idx="233">
                  <c:v>14.693182359623888</c:v>
                </c:pt>
                <c:pt idx="234">
                  <c:v>14.864550712315047</c:v>
                </c:pt>
                <c:pt idx="235">
                  <c:v>16.278525645545646</c:v>
                </c:pt>
                <c:pt idx="236">
                  <c:v>15.924662597668144</c:v>
                </c:pt>
                <c:pt idx="237">
                  <c:v>15.162170988996396</c:v>
                </c:pt>
                <c:pt idx="238">
                  <c:v>15.102147756577933</c:v>
                </c:pt>
                <c:pt idx="239">
                  <c:v>15.200638239113534</c:v>
                </c:pt>
                <c:pt idx="240">
                  <c:v>15.0020983779698</c:v>
                </c:pt>
                <c:pt idx="241">
                  <c:v>15.868719539584092</c:v>
                </c:pt>
                <c:pt idx="242">
                  <c:v>15.863660128584641</c:v>
                </c:pt>
                <c:pt idx="243">
                  <c:v>15.611814680470445</c:v>
                </c:pt>
                <c:pt idx="244">
                  <c:v>15.594241868029648</c:v>
                </c:pt>
                <c:pt idx="245">
                  <c:v>14.964313078198584</c:v>
                </c:pt>
                <c:pt idx="246">
                  <c:v>14.974317159684745</c:v>
                </c:pt>
                <c:pt idx="247">
                  <c:v>16.009676419260273</c:v>
                </c:pt>
                <c:pt idx="248">
                  <c:v>15.618915884536552</c:v>
                </c:pt>
                <c:pt idx="249">
                  <c:v>15.431471381597431</c:v>
                </c:pt>
                <c:pt idx="250">
                  <c:v>15.419116745825354</c:v>
                </c:pt>
                <c:pt idx="251">
                  <c:v>15.132026584103972</c:v>
                </c:pt>
                <c:pt idx="252">
                  <c:v>15.098085279287771</c:v>
                </c:pt>
                <c:pt idx="253">
                  <c:v>15.528251461499426</c:v>
                </c:pt>
                <c:pt idx="254">
                  <c:v>15.27565906419294</c:v>
                </c:pt>
                <c:pt idx="255">
                  <c:v>14.939040639786086</c:v>
                </c:pt>
                <c:pt idx="256">
                  <c:v>14.88434161475892</c:v>
                </c:pt>
                <c:pt idx="257">
                  <c:v>14.598942949007682</c:v>
                </c:pt>
                <c:pt idx="258">
                  <c:v>14.928981206537179</c:v>
                </c:pt>
                <c:pt idx="259">
                  <c:v>16.245467432853129</c:v>
                </c:pt>
                <c:pt idx="260">
                  <c:v>16.694695308917254</c:v>
                </c:pt>
                <c:pt idx="261">
                  <c:v>15.919180285907277</c:v>
                </c:pt>
                <c:pt idx="262">
                  <c:v>15.966824238875718</c:v>
                </c:pt>
                <c:pt idx="263">
                  <c:v>15.787715769195104</c:v>
                </c:pt>
                <c:pt idx="264">
                  <c:v>15.622839195920063</c:v>
                </c:pt>
                <c:pt idx="265">
                  <c:v>16.531100213128358</c:v>
                </c:pt>
                <c:pt idx="266">
                  <c:v>16.252460525924249</c:v>
                </c:pt>
                <c:pt idx="267">
                  <c:v>16.342996083677708</c:v>
                </c:pt>
                <c:pt idx="268">
                  <c:v>16.355875484246095</c:v>
                </c:pt>
                <c:pt idx="269">
                  <c:v>16.063464784031336</c:v>
                </c:pt>
                <c:pt idx="270">
                  <c:v>16.009822760718485</c:v>
                </c:pt>
                <c:pt idx="271">
                  <c:v>17.661346374249025</c:v>
                </c:pt>
                <c:pt idx="272">
                  <c:v>17.955355337100013</c:v>
                </c:pt>
                <c:pt idx="273">
                  <c:v>17.384502890409191</c:v>
                </c:pt>
                <c:pt idx="274">
                  <c:v>17.245793924715404</c:v>
                </c:pt>
                <c:pt idx="275">
                  <c:v>17.042284174279725</c:v>
                </c:pt>
                <c:pt idx="276">
                  <c:v>16.878360406241153</c:v>
                </c:pt>
                <c:pt idx="277">
                  <c:v>17.237035486511644</c:v>
                </c:pt>
                <c:pt idx="278">
                  <c:v>15.274718694827449</c:v>
                </c:pt>
                <c:pt idx="279">
                  <c:v>15.650739916624378</c:v>
                </c:pt>
                <c:pt idx="280">
                  <c:v>14.808823440922422</c:v>
                </c:pt>
                <c:pt idx="281">
                  <c:v>14.767815144648905</c:v>
                </c:pt>
                <c:pt idx="282">
                  <c:v>15.196260028011817</c:v>
                </c:pt>
                <c:pt idx="283">
                  <c:v>14.908398921067109</c:v>
                </c:pt>
                <c:pt idx="284">
                  <c:v>14.865753214326924</c:v>
                </c:pt>
                <c:pt idx="285">
                  <c:v>16.002411236582994</c:v>
                </c:pt>
                <c:pt idx="286">
                  <c:v>15.890631216725248</c:v>
                </c:pt>
                <c:pt idx="287">
                  <c:v>15.850914165711472</c:v>
                </c:pt>
                <c:pt idx="288">
                  <c:v>15.499452469872708</c:v>
                </c:pt>
                <c:pt idx="289">
                  <c:v>15.449444686264139</c:v>
                </c:pt>
                <c:pt idx="290">
                  <c:v>15.556202671058417</c:v>
                </c:pt>
                <c:pt idx="291">
                  <c:v>15.762491879713275</c:v>
                </c:pt>
                <c:pt idx="292">
                  <c:v>15.704341775964473</c:v>
                </c:pt>
                <c:pt idx="293">
                  <c:v>15.807957429361865</c:v>
                </c:pt>
                <c:pt idx="294">
                  <c:v>15.597614069300056</c:v>
                </c:pt>
                <c:pt idx="295">
                  <c:v>15.654731866964585</c:v>
                </c:pt>
                <c:pt idx="296">
                  <c:v>15.481619232146798</c:v>
                </c:pt>
                <c:pt idx="297">
                  <c:v>15.432532182728201</c:v>
                </c:pt>
                <c:pt idx="298">
                  <c:v>15.800035909600663</c:v>
                </c:pt>
                <c:pt idx="299">
                  <c:v>15.991531143255274</c:v>
                </c:pt>
                <c:pt idx="300">
                  <c:v>15.794973853110688</c:v>
                </c:pt>
                <c:pt idx="301">
                  <c:v>15.551855025344802</c:v>
                </c:pt>
                <c:pt idx="302">
                  <c:v>15.240350270714206</c:v>
                </c:pt>
                <c:pt idx="303">
                  <c:v>15.297703982627898</c:v>
                </c:pt>
                <c:pt idx="304">
                  <c:v>15.181772460426352</c:v>
                </c:pt>
                <c:pt idx="305">
                  <c:v>15.145892639360421</c:v>
                </c:pt>
                <c:pt idx="306">
                  <c:v>15.423985744505481</c:v>
                </c:pt>
                <c:pt idx="307">
                  <c:v>15.200573403782158</c:v>
                </c:pt>
                <c:pt idx="308">
                  <c:v>15.047592516982291</c:v>
                </c:pt>
                <c:pt idx="309">
                  <c:v>15.639500448463354</c:v>
                </c:pt>
                <c:pt idx="310">
                  <c:v>15.935843727112928</c:v>
                </c:pt>
                <c:pt idx="311">
                  <c:v>16.440879493074867</c:v>
                </c:pt>
                <c:pt idx="312">
                  <c:v>15.842003746836561</c:v>
                </c:pt>
                <c:pt idx="313">
                  <c:v>15.387017300087248</c:v>
                </c:pt>
                <c:pt idx="314">
                  <c:v>15.386327140925395</c:v>
                </c:pt>
                <c:pt idx="315">
                  <c:v>16.058198585336982</c:v>
                </c:pt>
                <c:pt idx="316">
                  <c:v>16.059866893061219</c:v>
                </c:pt>
                <c:pt idx="317">
                  <c:v>15.88854944872636</c:v>
                </c:pt>
                <c:pt idx="318">
                  <c:v>15.852649771230048</c:v>
                </c:pt>
                <c:pt idx="319">
                  <c:v>15.869797580033715</c:v>
                </c:pt>
                <c:pt idx="320">
                  <c:v>15.784219698709562</c:v>
                </c:pt>
                <c:pt idx="321">
                  <c:v>16.538987356729518</c:v>
                </c:pt>
                <c:pt idx="322">
                  <c:v>16.839457406046261</c:v>
                </c:pt>
                <c:pt idx="323">
                  <c:v>16.788968517983971</c:v>
                </c:pt>
                <c:pt idx="324">
                  <c:v>16.793126172251842</c:v>
                </c:pt>
                <c:pt idx="325">
                  <c:v>16.765181399897276</c:v>
                </c:pt>
                <c:pt idx="326">
                  <c:v>16.705448478621051</c:v>
                </c:pt>
                <c:pt idx="327">
                  <c:v>16.310575605035012</c:v>
                </c:pt>
                <c:pt idx="328">
                  <c:v>16.833745099946874</c:v>
                </c:pt>
                <c:pt idx="329">
                  <c:v>16.667332474343617</c:v>
                </c:pt>
                <c:pt idx="330">
                  <c:v>16.579456999332621</c:v>
                </c:pt>
                <c:pt idx="331">
                  <c:v>16.23837651365606</c:v>
                </c:pt>
                <c:pt idx="332">
                  <c:v>16.071158292230535</c:v>
                </c:pt>
                <c:pt idx="333">
                  <c:v>16.485607058278376</c:v>
                </c:pt>
                <c:pt idx="334">
                  <c:v>16.486654960820985</c:v>
                </c:pt>
                <c:pt idx="335">
                  <c:v>16.383618608959129</c:v>
                </c:pt>
                <c:pt idx="336">
                  <c:v>16.436292629039304</c:v>
                </c:pt>
                <c:pt idx="337">
                  <c:v>16.284338448037435</c:v>
                </c:pt>
                <c:pt idx="338">
                  <c:v>16.363686574775773</c:v>
                </c:pt>
                <c:pt idx="339">
                  <c:v>16.437552836596403</c:v>
                </c:pt>
                <c:pt idx="340">
                  <c:v>16.455946786231589</c:v>
                </c:pt>
                <c:pt idx="341">
                  <c:v>16.359617336001506</c:v>
                </c:pt>
                <c:pt idx="342">
                  <c:v>16.243484305619692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F3-4253-88C6-FB07E556DB90}"/>
            </c:ext>
          </c:extLst>
        </c:ser>
        <c:ser>
          <c:idx val="1"/>
          <c:order val="1"/>
          <c:tx>
            <c:strRef>
              <c:f>'G3.4'!$C$1</c:f>
              <c:strCache>
                <c:ptCount val="1"/>
                <c:pt idx="0">
                  <c:v>1 Rodamiento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'G3.4'!$A$2:$A$368</c:f>
              <c:numCache>
                <c:formatCode>mmm\-yy</c:formatCode>
                <c:ptCount val="367"/>
                <c:pt idx="0">
                  <c:v>33025</c:v>
                </c:pt>
                <c:pt idx="1">
                  <c:v>33055</c:v>
                </c:pt>
                <c:pt idx="2">
                  <c:v>33086</c:v>
                </c:pt>
                <c:pt idx="3">
                  <c:v>33117</c:v>
                </c:pt>
                <c:pt idx="4">
                  <c:v>33147</c:v>
                </c:pt>
                <c:pt idx="5">
                  <c:v>33178</c:v>
                </c:pt>
                <c:pt idx="6">
                  <c:v>33208</c:v>
                </c:pt>
                <c:pt idx="7">
                  <c:v>33239</c:v>
                </c:pt>
                <c:pt idx="8">
                  <c:v>33270</c:v>
                </c:pt>
                <c:pt idx="9">
                  <c:v>33298</c:v>
                </c:pt>
                <c:pt idx="10">
                  <c:v>33329</c:v>
                </c:pt>
                <c:pt idx="11">
                  <c:v>33359</c:v>
                </c:pt>
                <c:pt idx="12">
                  <c:v>33390</c:v>
                </c:pt>
                <c:pt idx="13">
                  <c:v>33420</c:v>
                </c:pt>
                <c:pt idx="14">
                  <c:v>33451</c:v>
                </c:pt>
                <c:pt idx="15">
                  <c:v>33482</c:v>
                </c:pt>
                <c:pt idx="16">
                  <c:v>33512</c:v>
                </c:pt>
                <c:pt idx="17">
                  <c:v>33543</c:v>
                </c:pt>
                <c:pt idx="18">
                  <c:v>33573</c:v>
                </c:pt>
                <c:pt idx="19">
                  <c:v>33604</c:v>
                </c:pt>
                <c:pt idx="20">
                  <c:v>33635</c:v>
                </c:pt>
                <c:pt idx="21">
                  <c:v>33664</c:v>
                </c:pt>
                <c:pt idx="22">
                  <c:v>33695</c:v>
                </c:pt>
                <c:pt idx="23">
                  <c:v>33725</c:v>
                </c:pt>
                <c:pt idx="24">
                  <c:v>33756</c:v>
                </c:pt>
                <c:pt idx="25">
                  <c:v>33786</c:v>
                </c:pt>
                <c:pt idx="26">
                  <c:v>33817</c:v>
                </c:pt>
                <c:pt idx="27">
                  <c:v>33848</c:v>
                </c:pt>
                <c:pt idx="28">
                  <c:v>33878</c:v>
                </c:pt>
                <c:pt idx="29">
                  <c:v>33909</c:v>
                </c:pt>
                <c:pt idx="30">
                  <c:v>33939</c:v>
                </c:pt>
                <c:pt idx="31">
                  <c:v>33970</c:v>
                </c:pt>
                <c:pt idx="32">
                  <c:v>34001</c:v>
                </c:pt>
                <c:pt idx="33">
                  <c:v>34029</c:v>
                </c:pt>
                <c:pt idx="34">
                  <c:v>34060</c:v>
                </c:pt>
                <c:pt idx="35">
                  <c:v>34090</c:v>
                </c:pt>
                <c:pt idx="36">
                  <c:v>34121</c:v>
                </c:pt>
                <c:pt idx="37">
                  <c:v>34151</c:v>
                </c:pt>
                <c:pt idx="38">
                  <c:v>34182</c:v>
                </c:pt>
                <c:pt idx="39">
                  <c:v>34213</c:v>
                </c:pt>
                <c:pt idx="40">
                  <c:v>34243</c:v>
                </c:pt>
                <c:pt idx="41">
                  <c:v>34274</c:v>
                </c:pt>
                <c:pt idx="42">
                  <c:v>34304</c:v>
                </c:pt>
                <c:pt idx="43">
                  <c:v>34335</c:v>
                </c:pt>
                <c:pt idx="44">
                  <c:v>34366</c:v>
                </c:pt>
                <c:pt idx="45">
                  <c:v>34394</c:v>
                </c:pt>
                <c:pt idx="46">
                  <c:v>34425</c:v>
                </c:pt>
                <c:pt idx="47">
                  <c:v>34455</c:v>
                </c:pt>
                <c:pt idx="48">
                  <c:v>34486</c:v>
                </c:pt>
                <c:pt idx="49">
                  <c:v>34516</c:v>
                </c:pt>
                <c:pt idx="50">
                  <c:v>34547</c:v>
                </c:pt>
                <c:pt idx="51">
                  <c:v>34578</c:v>
                </c:pt>
                <c:pt idx="52">
                  <c:v>34608</c:v>
                </c:pt>
                <c:pt idx="53">
                  <c:v>34639</c:v>
                </c:pt>
                <c:pt idx="54">
                  <c:v>34669</c:v>
                </c:pt>
                <c:pt idx="55">
                  <c:v>34700</c:v>
                </c:pt>
                <c:pt idx="56">
                  <c:v>34731</c:v>
                </c:pt>
                <c:pt idx="57">
                  <c:v>34759</c:v>
                </c:pt>
                <c:pt idx="58">
                  <c:v>34790</c:v>
                </c:pt>
                <c:pt idx="59">
                  <c:v>34820</c:v>
                </c:pt>
                <c:pt idx="60">
                  <c:v>34851</c:v>
                </c:pt>
                <c:pt idx="61">
                  <c:v>34881</c:v>
                </c:pt>
                <c:pt idx="62">
                  <c:v>34912</c:v>
                </c:pt>
                <c:pt idx="63">
                  <c:v>34943</c:v>
                </c:pt>
                <c:pt idx="64">
                  <c:v>34973</c:v>
                </c:pt>
                <c:pt idx="65">
                  <c:v>35004</c:v>
                </c:pt>
                <c:pt idx="66">
                  <c:v>35034</c:v>
                </c:pt>
                <c:pt idx="67">
                  <c:v>35065</c:v>
                </c:pt>
                <c:pt idx="68">
                  <c:v>35096</c:v>
                </c:pt>
                <c:pt idx="69">
                  <c:v>35125</c:v>
                </c:pt>
                <c:pt idx="70">
                  <c:v>35156</c:v>
                </c:pt>
                <c:pt idx="71">
                  <c:v>35186</c:v>
                </c:pt>
                <c:pt idx="72">
                  <c:v>35217</c:v>
                </c:pt>
                <c:pt idx="73">
                  <c:v>35247</c:v>
                </c:pt>
                <c:pt idx="74">
                  <c:v>35278</c:v>
                </c:pt>
                <c:pt idx="75">
                  <c:v>35309</c:v>
                </c:pt>
                <c:pt idx="76">
                  <c:v>35339</c:v>
                </c:pt>
                <c:pt idx="77">
                  <c:v>35370</c:v>
                </c:pt>
                <c:pt idx="78">
                  <c:v>35400</c:v>
                </c:pt>
                <c:pt idx="79">
                  <c:v>35431</c:v>
                </c:pt>
                <c:pt idx="80">
                  <c:v>35462</c:v>
                </c:pt>
                <c:pt idx="81">
                  <c:v>35490</c:v>
                </c:pt>
                <c:pt idx="82">
                  <c:v>35521</c:v>
                </c:pt>
                <c:pt idx="83">
                  <c:v>35551</c:v>
                </c:pt>
                <c:pt idx="84">
                  <c:v>35582</c:v>
                </c:pt>
                <c:pt idx="85">
                  <c:v>35612</c:v>
                </c:pt>
                <c:pt idx="86">
                  <c:v>35643</c:v>
                </c:pt>
                <c:pt idx="87">
                  <c:v>35674</c:v>
                </c:pt>
                <c:pt idx="88">
                  <c:v>35704</c:v>
                </c:pt>
                <c:pt idx="89">
                  <c:v>35735</c:v>
                </c:pt>
                <c:pt idx="90">
                  <c:v>35765</c:v>
                </c:pt>
                <c:pt idx="91">
                  <c:v>35796</c:v>
                </c:pt>
                <c:pt idx="92">
                  <c:v>35827</c:v>
                </c:pt>
                <c:pt idx="93">
                  <c:v>35855</c:v>
                </c:pt>
                <c:pt idx="94">
                  <c:v>35886</c:v>
                </c:pt>
                <c:pt idx="95">
                  <c:v>35916</c:v>
                </c:pt>
                <c:pt idx="96">
                  <c:v>35947</c:v>
                </c:pt>
                <c:pt idx="97">
                  <c:v>35977</c:v>
                </c:pt>
                <c:pt idx="98">
                  <c:v>36008</c:v>
                </c:pt>
                <c:pt idx="99">
                  <c:v>36039</c:v>
                </c:pt>
                <c:pt idx="100">
                  <c:v>36069</c:v>
                </c:pt>
                <c:pt idx="101">
                  <c:v>36100</c:v>
                </c:pt>
                <c:pt idx="102">
                  <c:v>36130</c:v>
                </c:pt>
                <c:pt idx="103">
                  <c:v>36161</c:v>
                </c:pt>
                <c:pt idx="104">
                  <c:v>36192</c:v>
                </c:pt>
                <c:pt idx="105">
                  <c:v>36220</c:v>
                </c:pt>
                <c:pt idx="106">
                  <c:v>36251</c:v>
                </c:pt>
                <c:pt idx="107">
                  <c:v>36281</c:v>
                </c:pt>
                <c:pt idx="108">
                  <c:v>36312</c:v>
                </c:pt>
                <c:pt idx="109">
                  <c:v>36342</c:v>
                </c:pt>
                <c:pt idx="110">
                  <c:v>36373</c:v>
                </c:pt>
                <c:pt idx="111">
                  <c:v>36404</c:v>
                </c:pt>
                <c:pt idx="112">
                  <c:v>36434</c:v>
                </c:pt>
                <c:pt idx="113">
                  <c:v>36465</c:v>
                </c:pt>
                <c:pt idx="114">
                  <c:v>36495</c:v>
                </c:pt>
                <c:pt idx="115">
                  <c:v>36526</c:v>
                </c:pt>
                <c:pt idx="116">
                  <c:v>36557</c:v>
                </c:pt>
                <c:pt idx="117">
                  <c:v>36586</c:v>
                </c:pt>
                <c:pt idx="118">
                  <c:v>36617</c:v>
                </c:pt>
                <c:pt idx="119">
                  <c:v>36647</c:v>
                </c:pt>
                <c:pt idx="120">
                  <c:v>36678</c:v>
                </c:pt>
                <c:pt idx="121">
                  <c:v>36708</c:v>
                </c:pt>
                <c:pt idx="122">
                  <c:v>36739</c:v>
                </c:pt>
                <c:pt idx="123">
                  <c:v>36770</c:v>
                </c:pt>
                <c:pt idx="124">
                  <c:v>36800</c:v>
                </c:pt>
                <c:pt idx="125">
                  <c:v>36831</c:v>
                </c:pt>
                <c:pt idx="126">
                  <c:v>36861</c:v>
                </c:pt>
                <c:pt idx="127">
                  <c:v>36892</c:v>
                </c:pt>
                <c:pt idx="128">
                  <c:v>36923</c:v>
                </c:pt>
                <c:pt idx="129">
                  <c:v>36951</c:v>
                </c:pt>
                <c:pt idx="130">
                  <c:v>36982</c:v>
                </c:pt>
                <c:pt idx="131">
                  <c:v>37012</c:v>
                </c:pt>
                <c:pt idx="132">
                  <c:v>37043</c:v>
                </c:pt>
                <c:pt idx="133">
                  <c:v>37073</c:v>
                </c:pt>
                <c:pt idx="134">
                  <c:v>37104</c:v>
                </c:pt>
                <c:pt idx="135">
                  <c:v>37135</c:v>
                </c:pt>
                <c:pt idx="136">
                  <c:v>37165</c:v>
                </c:pt>
                <c:pt idx="137">
                  <c:v>37196</c:v>
                </c:pt>
                <c:pt idx="138">
                  <c:v>37226</c:v>
                </c:pt>
                <c:pt idx="139">
                  <c:v>37257</c:v>
                </c:pt>
                <c:pt idx="140">
                  <c:v>37288</c:v>
                </c:pt>
                <c:pt idx="141">
                  <c:v>37316</c:v>
                </c:pt>
                <c:pt idx="142">
                  <c:v>37347</c:v>
                </c:pt>
                <c:pt idx="143">
                  <c:v>37377</c:v>
                </c:pt>
                <c:pt idx="144">
                  <c:v>37408</c:v>
                </c:pt>
                <c:pt idx="145">
                  <c:v>37438</c:v>
                </c:pt>
                <c:pt idx="146">
                  <c:v>37469</c:v>
                </c:pt>
                <c:pt idx="147">
                  <c:v>37500</c:v>
                </c:pt>
                <c:pt idx="148">
                  <c:v>37530</c:v>
                </c:pt>
                <c:pt idx="149">
                  <c:v>37561</c:v>
                </c:pt>
                <c:pt idx="150">
                  <c:v>37591</c:v>
                </c:pt>
                <c:pt idx="151">
                  <c:v>37622</c:v>
                </c:pt>
                <c:pt idx="152">
                  <c:v>37653</c:v>
                </c:pt>
                <c:pt idx="153">
                  <c:v>37681</c:v>
                </c:pt>
                <c:pt idx="154">
                  <c:v>37712</c:v>
                </c:pt>
                <c:pt idx="155">
                  <c:v>37742</c:v>
                </c:pt>
                <c:pt idx="156">
                  <c:v>37773</c:v>
                </c:pt>
                <c:pt idx="157">
                  <c:v>37803</c:v>
                </c:pt>
                <c:pt idx="158">
                  <c:v>37834</c:v>
                </c:pt>
                <c:pt idx="159">
                  <c:v>37865</c:v>
                </c:pt>
                <c:pt idx="160">
                  <c:v>37895</c:v>
                </c:pt>
                <c:pt idx="161">
                  <c:v>37926</c:v>
                </c:pt>
                <c:pt idx="162">
                  <c:v>37956</c:v>
                </c:pt>
                <c:pt idx="163">
                  <c:v>37987</c:v>
                </c:pt>
                <c:pt idx="164">
                  <c:v>38018</c:v>
                </c:pt>
                <c:pt idx="165">
                  <c:v>38047</c:v>
                </c:pt>
                <c:pt idx="166">
                  <c:v>38078</c:v>
                </c:pt>
                <c:pt idx="167">
                  <c:v>38108</c:v>
                </c:pt>
                <c:pt idx="168">
                  <c:v>38139</c:v>
                </c:pt>
                <c:pt idx="169">
                  <c:v>38169</c:v>
                </c:pt>
                <c:pt idx="170">
                  <c:v>38200</c:v>
                </c:pt>
                <c:pt idx="171">
                  <c:v>38231</c:v>
                </c:pt>
                <c:pt idx="172">
                  <c:v>38261</c:v>
                </c:pt>
                <c:pt idx="173">
                  <c:v>38292</c:v>
                </c:pt>
                <c:pt idx="174">
                  <c:v>38322</c:v>
                </c:pt>
                <c:pt idx="175">
                  <c:v>38353</c:v>
                </c:pt>
                <c:pt idx="176">
                  <c:v>38384</c:v>
                </c:pt>
                <c:pt idx="177">
                  <c:v>38412</c:v>
                </c:pt>
                <c:pt idx="178">
                  <c:v>38443</c:v>
                </c:pt>
                <c:pt idx="179">
                  <c:v>38473</c:v>
                </c:pt>
                <c:pt idx="180">
                  <c:v>38504</c:v>
                </c:pt>
                <c:pt idx="181">
                  <c:v>38534</c:v>
                </c:pt>
                <c:pt idx="182">
                  <c:v>38565</c:v>
                </c:pt>
                <c:pt idx="183">
                  <c:v>38596</c:v>
                </c:pt>
                <c:pt idx="184">
                  <c:v>38626</c:v>
                </c:pt>
                <c:pt idx="185">
                  <c:v>38657</c:v>
                </c:pt>
                <c:pt idx="186">
                  <c:v>38687</c:v>
                </c:pt>
                <c:pt idx="187">
                  <c:v>38718</c:v>
                </c:pt>
                <c:pt idx="188">
                  <c:v>38749</c:v>
                </c:pt>
                <c:pt idx="189">
                  <c:v>38777</c:v>
                </c:pt>
                <c:pt idx="190">
                  <c:v>38808</c:v>
                </c:pt>
                <c:pt idx="191">
                  <c:v>38838</c:v>
                </c:pt>
                <c:pt idx="192">
                  <c:v>38869</c:v>
                </c:pt>
                <c:pt idx="193">
                  <c:v>38899</c:v>
                </c:pt>
                <c:pt idx="194">
                  <c:v>38930</c:v>
                </c:pt>
                <c:pt idx="195">
                  <c:v>38961</c:v>
                </c:pt>
                <c:pt idx="196">
                  <c:v>38991</c:v>
                </c:pt>
                <c:pt idx="197">
                  <c:v>39022</c:v>
                </c:pt>
                <c:pt idx="198">
                  <c:v>39052</c:v>
                </c:pt>
                <c:pt idx="199">
                  <c:v>39083</c:v>
                </c:pt>
                <c:pt idx="200">
                  <c:v>39114</c:v>
                </c:pt>
                <c:pt idx="201">
                  <c:v>39142</c:v>
                </c:pt>
                <c:pt idx="202">
                  <c:v>39173</c:v>
                </c:pt>
                <c:pt idx="203">
                  <c:v>39203</c:v>
                </c:pt>
                <c:pt idx="204">
                  <c:v>39234</c:v>
                </c:pt>
                <c:pt idx="205">
                  <c:v>39264</c:v>
                </c:pt>
                <c:pt idx="206">
                  <c:v>39295</c:v>
                </c:pt>
                <c:pt idx="207">
                  <c:v>39326</c:v>
                </c:pt>
                <c:pt idx="208">
                  <c:v>39356</c:v>
                </c:pt>
                <c:pt idx="209">
                  <c:v>39387</c:v>
                </c:pt>
                <c:pt idx="210">
                  <c:v>39417</c:v>
                </c:pt>
                <c:pt idx="211">
                  <c:v>39448</c:v>
                </c:pt>
                <c:pt idx="212">
                  <c:v>39479</c:v>
                </c:pt>
                <c:pt idx="213">
                  <c:v>39508</c:v>
                </c:pt>
                <c:pt idx="214">
                  <c:v>39539</c:v>
                </c:pt>
                <c:pt idx="215">
                  <c:v>39569</c:v>
                </c:pt>
                <c:pt idx="216">
                  <c:v>39600</c:v>
                </c:pt>
                <c:pt idx="217">
                  <c:v>39630</c:v>
                </c:pt>
                <c:pt idx="218">
                  <c:v>39661</c:v>
                </c:pt>
                <c:pt idx="219">
                  <c:v>39692</c:v>
                </c:pt>
                <c:pt idx="220">
                  <c:v>39722</c:v>
                </c:pt>
                <c:pt idx="221">
                  <c:v>39753</c:v>
                </c:pt>
                <c:pt idx="222">
                  <c:v>39783</c:v>
                </c:pt>
                <c:pt idx="223">
                  <c:v>39814</c:v>
                </c:pt>
                <c:pt idx="224">
                  <c:v>39845</c:v>
                </c:pt>
                <c:pt idx="225">
                  <c:v>39873</c:v>
                </c:pt>
                <c:pt idx="226">
                  <c:v>39904</c:v>
                </c:pt>
                <c:pt idx="227">
                  <c:v>39934</c:v>
                </c:pt>
                <c:pt idx="228">
                  <c:v>39965</c:v>
                </c:pt>
                <c:pt idx="229">
                  <c:v>39995</c:v>
                </c:pt>
                <c:pt idx="230">
                  <c:v>40026</c:v>
                </c:pt>
                <c:pt idx="231">
                  <c:v>40057</c:v>
                </c:pt>
                <c:pt idx="232">
                  <c:v>40087</c:v>
                </c:pt>
                <c:pt idx="233">
                  <c:v>40118</c:v>
                </c:pt>
                <c:pt idx="234">
                  <c:v>40148</c:v>
                </c:pt>
                <c:pt idx="235">
                  <c:v>40179</c:v>
                </c:pt>
                <c:pt idx="236">
                  <c:v>40210</c:v>
                </c:pt>
                <c:pt idx="237">
                  <c:v>40238</c:v>
                </c:pt>
                <c:pt idx="238">
                  <c:v>40269</c:v>
                </c:pt>
                <c:pt idx="239">
                  <c:v>40299</c:v>
                </c:pt>
                <c:pt idx="240">
                  <c:v>40330</c:v>
                </c:pt>
                <c:pt idx="241">
                  <c:v>40360</c:v>
                </c:pt>
                <c:pt idx="242">
                  <c:v>40391</c:v>
                </c:pt>
                <c:pt idx="243">
                  <c:v>40422</c:v>
                </c:pt>
                <c:pt idx="244">
                  <c:v>40452</c:v>
                </c:pt>
                <c:pt idx="245">
                  <c:v>40483</c:v>
                </c:pt>
                <c:pt idx="246">
                  <c:v>40513</c:v>
                </c:pt>
                <c:pt idx="247">
                  <c:v>40544</c:v>
                </c:pt>
                <c:pt idx="248">
                  <c:v>40575</c:v>
                </c:pt>
                <c:pt idx="249">
                  <c:v>40603</c:v>
                </c:pt>
                <c:pt idx="250">
                  <c:v>40634</c:v>
                </c:pt>
                <c:pt idx="251">
                  <c:v>40664</c:v>
                </c:pt>
                <c:pt idx="252">
                  <c:v>40695</c:v>
                </c:pt>
                <c:pt idx="253">
                  <c:v>40725</c:v>
                </c:pt>
                <c:pt idx="254">
                  <c:v>40756</c:v>
                </c:pt>
                <c:pt idx="255">
                  <c:v>40787</c:v>
                </c:pt>
                <c:pt idx="256">
                  <c:v>40817</c:v>
                </c:pt>
                <c:pt idx="257">
                  <c:v>40848</c:v>
                </c:pt>
                <c:pt idx="258">
                  <c:v>40878</c:v>
                </c:pt>
                <c:pt idx="259">
                  <c:v>40909</c:v>
                </c:pt>
                <c:pt idx="260">
                  <c:v>40940</c:v>
                </c:pt>
                <c:pt idx="261">
                  <c:v>40969</c:v>
                </c:pt>
                <c:pt idx="262">
                  <c:v>41000</c:v>
                </c:pt>
                <c:pt idx="263">
                  <c:v>41030</c:v>
                </c:pt>
                <c:pt idx="264">
                  <c:v>41061</c:v>
                </c:pt>
                <c:pt idx="265">
                  <c:v>41091</c:v>
                </c:pt>
                <c:pt idx="266">
                  <c:v>41122</c:v>
                </c:pt>
                <c:pt idx="267">
                  <c:v>41153</c:v>
                </c:pt>
                <c:pt idx="268">
                  <c:v>41183</c:v>
                </c:pt>
                <c:pt idx="269">
                  <c:v>41214</c:v>
                </c:pt>
                <c:pt idx="270">
                  <c:v>41244</c:v>
                </c:pt>
                <c:pt idx="271">
                  <c:v>41275</c:v>
                </c:pt>
                <c:pt idx="272">
                  <c:v>41306</c:v>
                </c:pt>
                <c:pt idx="273">
                  <c:v>41334</c:v>
                </c:pt>
                <c:pt idx="274">
                  <c:v>41365</c:v>
                </c:pt>
                <c:pt idx="275">
                  <c:v>41395</c:v>
                </c:pt>
                <c:pt idx="276">
                  <c:v>41426</c:v>
                </c:pt>
                <c:pt idx="277">
                  <c:v>41456</c:v>
                </c:pt>
                <c:pt idx="278">
                  <c:v>41487</c:v>
                </c:pt>
                <c:pt idx="279">
                  <c:v>41518</c:v>
                </c:pt>
                <c:pt idx="280">
                  <c:v>41548</c:v>
                </c:pt>
                <c:pt idx="281">
                  <c:v>41579</c:v>
                </c:pt>
                <c:pt idx="282">
                  <c:v>41609</c:v>
                </c:pt>
                <c:pt idx="283">
                  <c:v>41640</c:v>
                </c:pt>
                <c:pt idx="284">
                  <c:v>41671</c:v>
                </c:pt>
                <c:pt idx="285">
                  <c:v>41699</c:v>
                </c:pt>
                <c:pt idx="286">
                  <c:v>41730</c:v>
                </c:pt>
                <c:pt idx="287">
                  <c:v>41760</c:v>
                </c:pt>
                <c:pt idx="288">
                  <c:v>41791</c:v>
                </c:pt>
                <c:pt idx="289">
                  <c:v>41821</c:v>
                </c:pt>
                <c:pt idx="290">
                  <c:v>41852</c:v>
                </c:pt>
                <c:pt idx="291">
                  <c:v>41883</c:v>
                </c:pt>
                <c:pt idx="292">
                  <c:v>41913</c:v>
                </c:pt>
                <c:pt idx="293">
                  <c:v>41944</c:v>
                </c:pt>
                <c:pt idx="294">
                  <c:v>41974</c:v>
                </c:pt>
                <c:pt idx="295">
                  <c:v>42005</c:v>
                </c:pt>
                <c:pt idx="296">
                  <c:v>42036</c:v>
                </c:pt>
                <c:pt idx="297">
                  <c:v>42064</c:v>
                </c:pt>
                <c:pt idx="298">
                  <c:v>42095</c:v>
                </c:pt>
                <c:pt idx="299">
                  <c:v>42125</c:v>
                </c:pt>
                <c:pt idx="300">
                  <c:v>42156</c:v>
                </c:pt>
                <c:pt idx="301">
                  <c:v>42186</c:v>
                </c:pt>
                <c:pt idx="302">
                  <c:v>42217</c:v>
                </c:pt>
                <c:pt idx="303">
                  <c:v>42248</c:v>
                </c:pt>
                <c:pt idx="304">
                  <c:v>42278</c:v>
                </c:pt>
                <c:pt idx="305">
                  <c:v>42309</c:v>
                </c:pt>
                <c:pt idx="306">
                  <c:v>42339</c:v>
                </c:pt>
                <c:pt idx="307">
                  <c:v>42370</c:v>
                </c:pt>
                <c:pt idx="308">
                  <c:v>42401</c:v>
                </c:pt>
                <c:pt idx="309">
                  <c:v>42430</c:v>
                </c:pt>
                <c:pt idx="310">
                  <c:v>42461</c:v>
                </c:pt>
                <c:pt idx="311">
                  <c:v>42491</c:v>
                </c:pt>
                <c:pt idx="312">
                  <c:v>42522</c:v>
                </c:pt>
                <c:pt idx="313">
                  <c:v>42552</c:v>
                </c:pt>
                <c:pt idx="314">
                  <c:v>42583</c:v>
                </c:pt>
                <c:pt idx="315">
                  <c:v>42614</c:v>
                </c:pt>
                <c:pt idx="316">
                  <c:v>42644</c:v>
                </c:pt>
                <c:pt idx="317">
                  <c:v>42675</c:v>
                </c:pt>
                <c:pt idx="318">
                  <c:v>42705</c:v>
                </c:pt>
                <c:pt idx="319">
                  <c:v>42736</c:v>
                </c:pt>
                <c:pt idx="320">
                  <c:v>42767</c:v>
                </c:pt>
                <c:pt idx="321">
                  <c:v>42795</c:v>
                </c:pt>
                <c:pt idx="322">
                  <c:v>42826</c:v>
                </c:pt>
                <c:pt idx="323">
                  <c:v>42856</c:v>
                </c:pt>
                <c:pt idx="324">
                  <c:v>42887</c:v>
                </c:pt>
                <c:pt idx="325">
                  <c:v>42917</c:v>
                </c:pt>
                <c:pt idx="326">
                  <c:v>42948</c:v>
                </c:pt>
                <c:pt idx="327">
                  <c:v>42979</c:v>
                </c:pt>
                <c:pt idx="328">
                  <c:v>43009</c:v>
                </c:pt>
                <c:pt idx="329">
                  <c:v>43040</c:v>
                </c:pt>
                <c:pt idx="330">
                  <c:v>43070</c:v>
                </c:pt>
                <c:pt idx="331">
                  <c:v>43101</c:v>
                </c:pt>
                <c:pt idx="332">
                  <c:v>43132</c:v>
                </c:pt>
                <c:pt idx="333">
                  <c:v>43160</c:v>
                </c:pt>
                <c:pt idx="334">
                  <c:v>43191</c:v>
                </c:pt>
                <c:pt idx="335">
                  <c:v>43221</c:v>
                </c:pt>
                <c:pt idx="336">
                  <c:v>43252</c:v>
                </c:pt>
                <c:pt idx="337">
                  <c:v>43282</c:v>
                </c:pt>
                <c:pt idx="338">
                  <c:v>43313</c:v>
                </c:pt>
                <c:pt idx="339">
                  <c:v>43344</c:v>
                </c:pt>
                <c:pt idx="340">
                  <c:v>43374</c:v>
                </c:pt>
                <c:pt idx="341">
                  <c:v>43405</c:v>
                </c:pt>
                <c:pt idx="342">
                  <c:v>43435</c:v>
                </c:pt>
                <c:pt idx="343">
                  <c:v>43466</c:v>
                </c:pt>
                <c:pt idx="344">
                  <c:v>43497</c:v>
                </c:pt>
                <c:pt idx="345">
                  <c:v>43525</c:v>
                </c:pt>
                <c:pt idx="346">
                  <c:v>43556</c:v>
                </c:pt>
                <c:pt idx="347">
                  <c:v>43586</c:v>
                </c:pt>
                <c:pt idx="348">
                  <c:v>43617</c:v>
                </c:pt>
                <c:pt idx="349">
                  <c:v>43647</c:v>
                </c:pt>
                <c:pt idx="350">
                  <c:v>43678</c:v>
                </c:pt>
                <c:pt idx="351">
                  <c:v>43709</c:v>
                </c:pt>
                <c:pt idx="352">
                  <c:v>43739</c:v>
                </c:pt>
                <c:pt idx="353">
                  <c:v>43770</c:v>
                </c:pt>
                <c:pt idx="354">
                  <c:v>43800</c:v>
                </c:pt>
                <c:pt idx="355">
                  <c:v>43831</c:v>
                </c:pt>
                <c:pt idx="356">
                  <c:v>43862</c:v>
                </c:pt>
                <c:pt idx="357">
                  <c:v>43891</c:v>
                </c:pt>
                <c:pt idx="358">
                  <c:v>43922</c:v>
                </c:pt>
                <c:pt idx="359">
                  <c:v>43952</c:v>
                </c:pt>
                <c:pt idx="360">
                  <c:v>43983</c:v>
                </c:pt>
                <c:pt idx="361">
                  <c:v>44013</c:v>
                </c:pt>
                <c:pt idx="362">
                  <c:v>44044</c:v>
                </c:pt>
                <c:pt idx="363">
                  <c:v>44075</c:v>
                </c:pt>
                <c:pt idx="364">
                  <c:v>44105</c:v>
                </c:pt>
                <c:pt idx="365">
                  <c:v>44136</c:v>
                </c:pt>
                <c:pt idx="366">
                  <c:v>44166</c:v>
                </c:pt>
              </c:numCache>
            </c:numRef>
          </c:cat>
          <c:val>
            <c:numRef>
              <c:f>'G3.4'!$C$2:$C$368</c:f>
              <c:numCache>
                <c:formatCode>0.0</c:formatCode>
                <c:ptCount val="367"/>
                <c:pt idx="342" formatCode="0.00">
                  <c:v>16.243484305619692</c:v>
                </c:pt>
                <c:pt idx="343" formatCode="0.00">
                  <c:v>16.364559387474493</c:v>
                </c:pt>
                <c:pt idx="344" formatCode="0.00">
                  <c:v>16.485634469329295</c:v>
                </c:pt>
                <c:pt idx="345" formatCode="0.00">
                  <c:v>16.606709551184089</c:v>
                </c:pt>
                <c:pt idx="346" formatCode="0.00">
                  <c:v>16.725982366345526</c:v>
                </c:pt>
                <c:pt idx="347" formatCode="0.00">
                  <c:v>16.84525518150696</c:v>
                </c:pt>
                <c:pt idx="348" formatCode="0.00">
                  <c:v>16.964527996668394</c:v>
                </c:pt>
                <c:pt idx="349" formatCode="0.00">
                  <c:v>16.848478066414962</c:v>
                </c:pt>
                <c:pt idx="350" formatCode="0.00">
                  <c:v>16.732428136161531</c:v>
                </c:pt>
                <c:pt idx="351" formatCode="0.00">
                  <c:v>16.616378205908099</c:v>
                </c:pt>
                <c:pt idx="352" formatCode="0.00">
                  <c:v>16.820236605151369</c:v>
                </c:pt>
                <c:pt idx="353" formatCode="0.00">
                  <c:v>17.024095004394635</c:v>
                </c:pt>
                <c:pt idx="354" formatCode="0.00">
                  <c:v>17.227953403637901</c:v>
                </c:pt>
                <c:pt idx="355" formatCode="0.00">
                  <c:v>16.824748543348598</c:v>
                </c:pt>
                <c:pt idx="356" formatCode="0.00">
                  <c:v>16.421543683059298</c:v>
                </c:pt>
                <c:pt idx="357" formatCode="0.00">
                  <c:v>16.018338822769998</c:v>
                </c:pt>
                <c:pt idx="358" formatCode="0.00">
                  <c:v>15.959035023572262</c:v>
                </c:pt>
                <c:pt idx="359" formatCode="0.00">
                  <c:v>15.899731224374527</c:v>
                </c:pt>
                <c:pt idx="360" formatCode="0.00">
                  <c:v>15.840427425176797</c:v>
                </c:pt>
                <c:pt idx="361" formatCode="0.00">
                  <c:v>15.702785201987597</c:v>
                </c:pt>
                <c:pt idx="362" formatCode="0.00">
                  <c:v>15.565142978798397</c:v>
                </c:pt>
                <c:pt idx="363" formatCode="0.00">
                  <c:v>15.427500755609197</c:v>
                </c:pt>
                <c:pt idx="364" formatCode="0.00">
                  <c:v>15.576694506973828</c:v>
                </c:pt>
                <c:pt idx="365" formatCode="0.00">
                  <c:v>15.725888258338461</c:v>
                </c:pt>
                <c:pt idx="366" formatCode="0.00">
                  <c:v>15.875082009703094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F3-4253-88C6-FB07E556D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482608"/>
        <c:axId val="738230416"/>
      </c:lineChart>
      <c:dateAx>
        <c:axId val="122482608"/>
        <c:scaling>
          <c:orientation val="minMax"/>
          <c:min val="36495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738230416"/>
        <c:crosses val="autoZero"/>
        <c:auto val="1"/>
        <c:lblOffset val="100"/>
        <c:baseTimeUnit val="months"/>
        <c:majorUnit val="36"/>
        <c:majorTimeUnit val="months"/>
      </c:dateAx>
      <c:valAx>
        <c:axId val="738230416"/>
        <c:scaling>
          <c:orientation val="minMax"/>
          <c:max val="20"/>
          <c:min val="1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28267973856208E-2"/>
              <c:y val="1.0734330889655087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12248260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186531986531988E-2"/>
          <c:y val="9.7421738818507866E-2"/>
          <c:w val="0.87291447811447809"/>
          <c:h val="0.81900291005291004"/>
        </c:manualLayout>
      </c:layout>
      <c:lineChart>
        <c:grouping val="standard"/>
        <c:varyColors val="0"/>
        <c:ser>
          <c:idx val="0"/>
          <c:order val="0"/>
          <c:tx>
            <c:strRef>
              <c:f>'G3.5'!$B$1</c:f>
              <c:strCache>
                <c:ptCount val="1"/>
                <c:pt idx="0">
                  <c:v>Solvencia Básica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'G3.5'!$A$2:$A$85</c:f>
              <c:numCache>
                <c:formatCode>mmm\-yy</c:formatCode>
                <c:ptCount val="8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</c:numCache>
            </c:numRef>
          </c:cat>
          <c:val>
            <c:numRef>
              <c:f>'G3.5'!$B$2:$B$85</c:f>
              <c:numCache>
                <c:formatCode>0.0</c:formatCode>
                <c:ptCount val="84"/>
                <c:pt idx="0">
                  <c:v>10.042450538135499</c:v>
                </c:pt>
                <c:pt idx="1">
                  <c:v>10.136808192030299</c:v>
                </c:pt>
                <c:pt idx="2">
                  <c:v>11.397317961555601</c:v>
                </c:pt>
                <c:pt idx="3">
                  <c:v>11.3146245894256</c:v>
                </c:pt>
                <c:pt idx="4">
                  <c:v>11.306438145786899</c:v>
                </c:pt>
                <c:pt idx="5">
                  <c:v>10.9136250936615</c:v>
                </c:pt>
                <c:pt idx="6">
                  <c:v>10.8896024306593</c:v>
                </c:pt>
                <c:pt idx="7">
                  <c:v>10.784448378130101</c:v>
                </c:pt>
                <c:pt idx="8">
                  <c:v>10.757055674929699</c:v>
                </c:pt>
                <c:pt idx="9">
                  <c:v>10.597348875660501</c:v>
                </c:pt>
                <c:pt idx="10">
                  <c:v>10.582701087558901</c:v>
                </c:pt>
                <c:pt idx="11">
                  <c:v>10.3603298024079</c:v>
                </c:pt>
                <c:pt idx="12">
                  <c:v>10.309357672968664</c:v>
                </c:pt>
                <c:pt idx="13">
                  <c:v>10.346423398491233</c:v>
                </c:pt>
                <c:pt idx="14">
                  <c:v>10.60878204557936</c:v>
                </c:pt>
                <c:pt idx="15">
                  <c:v>10.9193371572308</c:v>
                </c:pt>
                <c:pt idx="16">
                  <c:v>10.881724274217794</c:v>
                </c:pt>
                <c:pt idx="17">
                  <c:v>10.711899033096996</c:v>
                </c:pt>
                <c:pt idx="18">
                  <c:v>10.415342931488624</c:v>
                </c:pt>
                <c:pt idx="19">
                  <c:v>10.112803720039569</c:v>
                </c:pt>
                <c:pt idx="20">
                  <c:v>10.342686653612832</c:v>
                </c:pt>
                <c:pt idx="21">
                  <c:v>10.3267683858003</c:v>
                </c:pt>
                <c:pt idx="22">
                  <c:v>10.169712771727097</c:v>
                </c:pt>
                <c:pt idx="23">
                  <c:v>10.0894754159789</c:v>
                </c:pt>
                <c:pt idx="24">
                  <c:v>9.8165475657036385</c:v>
                </c:pt>
                <c:pt idx="25">
                  <c:v>9.6703573501819164</c:v>
                </c:pt>
                <c:pt idx="26">
                  <c:v>10.700455104408377</c:v>
                </c:pt>
                <c:pt idx="27">
                  <c:v>10.918946897164279</c:v>
                </c:pt>
                <c:pt idx="28">
                  <c:v>10.75752826393235</c:v>
                </c:pt>
                <c:pt idx="29">
                  <c:v>10.07103932999399</c:v>
                </c:pt>
                <c:pt idx="30">
                  <c:v>9.96632441708336</c:v>
                </c:pt>
                <c:pt idx="31">
                  <c:v>10.002260984309832</c:v>
                </c:pt>
                <c:pt idx="32">
                  <c:v>10.69358362838811</c:v>
                </c:pt>
                <c:pt idx="33">
                  <c:v>10.553921723738236</c:v>
                </c:pt>
                <c:pt idx="34">
                  <c:v>10.340738988041466</c:v>
                </c:pt>
                <c:pt idx="35">
                  <c:v>10.32492393751752</c:v>
                </c:pt>
                <c:pt idx="36">
                  <c:v>10.402712766391979</c:v>
                </c:pt>
                <c:pt idx="37">
                  <c:v>10.403311884768305</c:v>
                </c:pt>
                <c:pt idx="38">
                  <c:v>11.439318332900884</c:v>
                </c:pt>
                <c:pt idx="39">
                  <c:v>11.493793358998278</c:v>
                </c:pt>
                <c:pt idx="40">
                  <c:v>11.428733810662147</c:v>
                </c:pt>
                <c:pt idx="41">
                  <c:v>11.231617154175259</c:v>
                </c:pt>
                <c:pt idx="42">
                  <c:v>11.279406443054768</c:v>
                </c:pt>
                <c:pt idx="43">
                  <c:v>11.2595071516447</c:v>
                </c:pt>
                <c:pt idx="44">
                  <c:v>11.227496390253815</c:v>
                </c:pt>
                <c:pt idx="45">
                  <c:v>11.161142701163602</c:v>
                </c:pt>
                <c:pt idx="46">
                  <c:v>11.02170354587332</c:v>
                </c:pt>
                <c:pt idx="47">
                  <c:v>11.001697530830034</c:v>
                </c:pt>
                <c:pt idx="48">
                  <c:v>10.899676466158539</c:v>
                </c:pt>
                <c:pt idx="49">
                  <c:v>10.767659052699456</c:v>
                </c:pt>
                <c:pt idx="50">
                  <c:v>11.61553287681887</c:v>
                </c:pt>
                <c:pt idx="51">
                  <c:v>11.615952795859288</c:v>
                </c:pt>
                <c:pt idx="52">
                  <c:v>11.460193304159322</c:v>
                </c:pt>
                <c:pt idx="53">
                  <c:v>11.489665277958359</c:v>
                </c:pt>
                <c:pt idx="54">
                  <c:v>11.447617260526414</c:v>
                </c:pt>
                <c:pt idx="55">
                  <c:v>11.379085688117499</c:v>
                </c:pt>
                <c:pt idx="56">
                  <c:v>11.489556365273195</c:v>
                </c:pt>
                <c:pt idx="57">
                  <c:v>11.310802394674784</c:v>
                </c:pt>
                <c:pt idx="58">
                  <c:v>11.168662388130089</c:v>
                </c:pt>
                <c:pt idx="59">
                  <c:v>11.073142651260962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5E-49C6-95F5-7B3BEA55E9F2}"/>
            </c:ext>
          </c:extLst>
        </c:ser>
        <c:ser>
          <c:idx val="1"/>
          <c:order val="1"/>
          <c:tx>
            <c:strRef>
              <c:f>'G3.5'!$C$1</c:f>
              <c:strCache>
                <c:ptCount val="1"/>
                <c:pt idx="0">
                  <c:v>1 Rodamiento</c:v>
                </c:pt>
              </c:strCache>
            </c:strRef>
          </c:tx>
          <c:spPr>
            <a:ln>
              <a:solidFill>
                <a:srgbClr val="9E0000"/>
              </a:solidFill>
              <a:prstDash val="sysDash"/>
            </a:ln>
          </c:spPr>
          <c:marker>
            <c:symbol val="none"/>
          </c:marker>
          <c:cat>
            <c:numRef>
              <c:f>'G3.5'!$A$2:$A$85</c:f>
              <c:numCache>
                <c:formatCode>mmm\-yy</c:formatCode>
                <c:ptCount val="84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  <c:pt idx="12">
                  <c:v>42005</c:v>
                </c:pt>
                <c:pt idx="13">
                  <c:v>42036</c:v>
                </c:pt>
                <c:pt idx="14">
                  <c:v>42064</c:v>
                </c:pt>
                <c:pt idx="15">
                  <c:v>42095</c:v>
                </c:pt>
                <c:pt idx="16">
                  <c:v>42125</c:v>
                </c:pt>
                <c:pt idx="17">
                  <c:v>42156</c:v>
                </c:pt>
                <c:pt idx="18">
                  <c:v>42186</c:v>
                </c:pt>
                <c:pt idx="19">
                  <c:v>42217</c:v>
                </c:pt>
                <c:pt idx="20">
                  <c:v>42248</c:v>
                </c:pt>
                <c:pt idx="21">
                  <c:v>42278</c:v>
                </c:pt>
                <c:pt idx="22">
                  <c:v>42309</c:v>
                </c:pt>
                <c:pt idx="23">
                  <c:v>42339</c:v>
                </c:pt>
                <c:pt idx="24">
                  <c:v>42370</c:v>
                </c:pt>
                <c:pt idx="25">
                  <c:v>42401</c:v>
                </c:pt>
                <c:pt idx="26">
                  <c:v>42430</c:v>
                </c:pt>
                <c:pt idx="27">
                  <c:v>42461</c:v>
                </c:pt>
                <c:pt idx="28">
                  <c:v>42491</c:v>
                </c:pt>
                <c:pt idx="29">
                  <c:v>42522</c:v>
                </c:pt>
                <c:pt idx="30">
                  <c:v>42552</c:v>
                </c:pt>
                <c:pt idx="31">
                  <c:v>42583</c:v>
                </c:pt>
                <c:pt idx="32">
                  <c:v>42614</c:v>
                </c:pt>
                <c:pt idx="33">
                  <c:v>42644</c:v>
                </c:pt>
                <c:pt idx="34">
                  <c:v>42675</c:v>
                </c:pt>
                <c:pt idx="35">
                  <c:v>42705</c:v>
                </c:pt>
                <c:pt idx="36">
                  <c:v>42736</c:v>
                </c:pt>
                <c:pt idx="37">
                  <c:v>42767</c:v>
                </c:pt>
                <c:pt idx="38">
                  <c:v>42795</c:v>
                </c:pt>
                <c:pt idx="39">
                  <c:v>42826</c:v>
                </c:pt>
                <c:pt idx="40">
                  <c:v>42856</c:v>
                </c:pt>
                <c:pt idx="41">
                  <c:v>42887</c:v>
                </c:pt>
                <c:pt idx="42">
                  <c:v>42917</c:v>
                </c:pt>
                <c:pt idx="43">
                  <c:v>42948</c:v>
                </c:pt>
                <c:pt idx="44">
                  <c:v>42979</c:v>
                </c:pt>
                <c:pt idx="45">
                  <c:v>43009</c:v>
                </c:pt>
                <c:pt idx="46">
                  <c:v>43040</c:v>
                </c:pt>
                <c:pt idx="47">
                  <c:v>43070</c:v>
                </c:pt>
                <c:pt idx="48">
                  <c:v>43101</c:v>
                </c:pt>
                <c:pt idx="49">
                  <c:v>43132</c:v>
                </c:pt>
                <c:pt idx="50">
                  <c:v>43160</c:v>
                </c:pt>
                <c:pt idx="51">
                  <c:v>43191</c:v>
                </c:pt>
                <c:pt idx="52">
                  <c:v>43221</c:v>
                </c:pt>
                <c:pt idx="53">
                  <c:v>43252</c:v>
                </c:pt>
                <c:pt idx="54">
                  <c:v>43282</c:v>
                </c:pt>
                <c:pt idx="55">
                  <c:v>43313</c:v>
                </c:pt>
                <c:pt idx="56">
                  <c:v>43344</c:v>
                </c:pt>
                <c:pt idx="57">
                  <c:v>43374</c:v>
                </c:pt>
                <c:pt idx="58">
                  <c:v>43405</c:v>
                </c:pt>
                <c:pt idx="59">
                  <c:v>43435</c:v>
                </c:pt>
                <c:pt idx="60">
                  <c:v>43466</c:v>
                </c:pt>
                <c:pt idx="61">
                  <c:v>43497</c:v>
                </c:pt>
                <c:pt idx="62">
                  <c:v>43525</c:v>
                </c:pt>
                <c:pt idx="63">
                  <c:v>43556</c:v>
                </c:pt>
                <c:pt idx="64">
                  <c:v>43586</c:v>
                </c:pt>
                <c:pt idx="65">
                  <c:v>43617</c:v>
                </c:pt>
                <c:pt idx="66">
                  <c:v>43647</c:v>
                </c:pt>
                <c:pt idx="67">
                  <c:v>43678</c:v>
                </c:pt>
                <c:pt idx="68">
                  <c:v>43709</c:v>
                </c:pt>
                <c:pt idx="69">
                  <c:v>43739</c:v>
                </c:pt>
                <c:pt idx="70">
                  <c:v>43770</c:v>
                </c:pt>
                <c:pt idx="71">
                  <c:v>43800</c:v>
                </c:pt>
                <c:pt idx="72">
                  <c:v>43831</c:v>
                </c:pt>
                <c:pt idx="73">
                  <c:v>43862</c:v>
                </c:pt>
                <c:pt idx="74">
                  <c:v>43891</c:v>
                </c:pt>
                <c:pt idx="75">
                  <c:v>43922</c:v>
                </c:pt>
                <c:pt idx="76">
                  <c:v>43952</c:v>
                </c:pt>
                <c:pt idx="77">
                  <c:v>43983</c:v>
                </c:pt>
                <c:pt idx="78">
                  <c:v>44013</c:v>
                </c:pt>
                <c:pt idx="79">
                  <c:v>44044</c:v>
                </c:pt>
                <c:pt idx="80">
                  <c:v>44075</c:v>
                </c:pt>
                <c:pt idx="81">
                  <c:v>44105</c:v>
                </c:pt>
                <c:pt idx="82">
                  <c:v>44136</c:v>
                </c:pt>
                <c:pt idx="83">
                  <c:v>44166</c:v>
                </c:pt>
              </c:numCache>
            </c:numRef>
          </c:cat>
          <c:val>
            <c:numRef>
              <c:f>'G3.5'!$C$2:$C$85</c:f>
              <c:numCache>
                <c:formatCode>0.0</c:formatCode>
                <c:ptCount val="84"/>
                <c:pt idx="59" formatCode="0.00">
                  <c:v>11.073142651260962</c:v>
                </c:pt>
                <c:pt idx="60" formatCode="0.00">
                  <c:v>11.166103752964432</c:v>
                </c:pt>
                <c:pt idx="61" formatCode="0.00">
                  <c:v>11.2590648546679</c:v>
                </c:pt>
                <c:pt idx="62" formatCode="0.00">
                  <c:v>11.352025956371367</c:v>
                </c:pt>
                <c:pt idx="63" formatCode="0.00">
                  <c:v>11.309839135114501</c:v>
                </c:pt>
                <c:pt idx="64" formatCode="0.00">
                  <c:v>11.267652313857635</c:v>
                </c:pt>
                <c:pt idx="65" formatCode="0.00">
                  <c:v>11.225465492600765</c:v>
                </c:pt>
                <c:pt idx="66" formatCode="0.00">
                  <c:v>11.168316604686465</c:v>
                </c:pt>
                <c:pt idx="67" formatCode="0.00">
                  <c:v>11.111167716772165</c:v>
                </c:pt>
                <c:pt idx="68" formatCode="0.00">
                  <c:v>11.054018828857865</c:v>
                </c:pt>
                <c:pt idx="69" formatCode="0.00">
                  <c:v>11.049170955426099</c:v>
                </c:pt>
                <c:pt idx="70" formatCode="0.00">
                  <c:v>11.044323081994333</c:v>
                </c:pt>
                <c:pt idx="71" formatCode="0.00">
                  <c:v>11.039475208562564</c:v>
                </c:pt>
                <c:pt idx="72" formatCode="0.00">
                  <c:v>10.894029986686263</c:v>
                </c:pt>
                <c:pt idx="73" formatCode="0.00">
                  <c:v>10.748584764809962</c:v>
                </c:pt>
                <c:pt idx="74" formatCode="0.00">
                  <c:v>10.603139542933665</c:v>
                </c:pt>
                <c:pt idx="75" formatCode="0.00">
                  <c:v>10.430819870058999</c:v>
                </c:pt>
                <c:pt idx="76" formatCode="0.00">
                  <c:v>10.258500197184333</c:v>
                </c:pt>
                <c:pt idx="77" formatCode="0.00">
                  <c:v>10.086180524309666</c:v>
                </c:pt>
                <c:pt idx="78" formatCode="0.00">
                  <c:v>9.9244423819365899</c:v>
                </c:pt>
                <c:pt idx="79" formatCode="0.00">
                  <c:v>9.7627042395635133</c:v>
                </c:pt>
                <c:pt idx="80" formatCode="0.00">
                  <c:v>9.6009660971904331</c:v>
                </c:pt>
                <c:pt idx="81" formatCode="0.00">
                  <c:v>9.4955855824172488</c:v>
                </c:pt>
                <c:pt idx="82" formatCode="0.00">
                  <c:v>9.3902050676440627</c:v>
                </c:pt>
                <c:pt idx="83" formatCode="0.00">
                  <c:v>9.2848245528708766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5E-49C6-95F5-7B3BEA55E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224960"/>
        <c:axId val="1336225520"/>
      </c:lineChart>
      <c:dateAx>
        <c:axId val="1336224960"/>
        <c:scaling>
          <c:orientation val="minMax"/>
          <c:min val="41609"/>
        </c:scaling>
        <c:delete val="0"/>
        <c:axPos val="b"/>
        <c:numFmt formatCode="mmm\-yy" sourceLinked="1"/>
        <c:majorTickMark val="out"/>
        <c:minorTickMark val="none"/>
        <c:tickLblPos val="low"/>
        <c:spPr>
          <a:ln/>
        </c:spPr>
        <c:txPr>
          <a:bodyPr rot="0"/>
          <a:lstStyle/>
          <a:p>
            <a:pPr>
              <a:defRPr/>
            </a:pPr>
            <a:endParaRPr lang="es-CO"/>
          </a:p>
        </c:txPr>
        <c:crossAx val="1336225520"/>
        <c:crosses val="autoZero"/>
        <c:auto val="1"/>
        <c:lblOffset val="100"/>
        <c:baseTimeUnit val="months"/>
        <c:majorUnit val="12"/>
        <c:majorTimeUnit val="months"/>
      </c:dateAx>
      <c:valAx>
        <c:axId val="1336225520"/>
        <c:scaling>
          <c:orientation val="minMax"/>
          <c:min val="8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/>
                </a:pPr>
                <a:r>
                  <a:rPr lang="es-CO" sz="1200"/>
                  <a:t>(porcentaje)</a:t>
                </a:r>
              </a:p>
            </c:rich>
          </c:tx>
          <c:layout>
            <c:manualLayout>
              <c:xMode val="edge"/>
              <c:yMode val="edge"/>
              <c:x val="1.2828267973856208E-2"/>
              <c:y val="3.9416708409862524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/>
        </c:spPr>
        <c:crossAx val="1336224960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570151069320927E-2"/>
          <c:y val="8.5109727776174579E-2"/>
          <c:w val="0.87681050307124986"/>
          <c:h val="0.6709744266259911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'G3.6'!$B$1</c:f>
              <c:strCache>
                <c:ptCount val="1"/>
                <c:pt idx="0">
                  <c:v>Ingreso Neto Intereses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'G3.6'!$A$2:$A$10</c:f>
              <c:numCache>
                <c:formatCode>mmm\-yy</c:formatCode>
                <c:ptCount val="9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</c:numCache>
            </c:numRef>
          </c:cat>
          <c:val>
            <c:numRef>
              <c:f>'G3.6'!$B$2:$B$10</c:f>
              <c:numCache>
                <c:formatCode>0.00</c:formatCode>
                <c:ptCount val="9"/>
                <c:pt idx="0">
                  <c:v>5.4524344466749302</c:v>
                </c:pt>
                <c:pt idx="1">
                  <c:v>5.5355492454492303</c:v>
                </c:pt>
                <c:pt idx="2">
                  <c:v>5.5676436326396903</c:v>
                </c:pt>
                <c:pt idx="3">
                  <c:v>5.4638782297349007</c:v>
                </c:pt>
                <c:pt idx="4">
                  <c:v>5.3593758619037395</c:v>
                </c:pt>
                <c:pt idx="5">
                  <c:v>5.0761743106707096</c:v>
                </c:pt>
                <c:pt idx="6">
                  <c:v>4.8062247704468497</c:v>
                </c:pt>
                <c:pt idx="7">
                  <c:v>4.4197994581059508</c:v>
                </c:pt>
                <c:pt idx="8">
                  <c:v>4.1508431155272305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7A-4E42-8272-48BFAC95D221}"/>
            </c:ext>
          </c:extLst>
        </c:ser>
        <c:ser>
          <c:idx val="2"/>
          <c:order val="1"/>
          <c:tx>
            <c:strRef>
              <c:f>'G3.6'!$C$1</c:f>
              <c:strCache>
                <c:ptCount val="1"/>
                <c:pt idx="0">
                  <c:v>Riesgo de Crédito</c:v>
                </c:pt>
              </c:strCache>
            </c:strRef>
          </c:tx>
          <c:spPr>
            <a:solidFill>
              <a:srgbClr val="E7B200"/>
            </a:solidFill>
          </c:spPr>
          <c:invertIfNegative val="0"/>
          <c:cat>
            <c:numRef>
              <c:f>'G3.6'!$A$2:$A$10</c:f>
              <c:numCache>
                <c:formatCode>mmm\-yy</c:formatCode>
                <c:ptCount val="9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</c:numCache>
            </c:numRef>
          </c:cat>
          <c:val>
            <c:numRef>
              <c:f>'G3.6'!$C$2:$C$10</c:f>
              <c:numCache>
                <c:formatCode>0.00</c:formatCode>
                <c:ptCount val="9"/>
                <c:pt idx="0">
                  <c:v>-0.55734171203841099</c:v>
                </c:pt>
                <c:pt idx="1">
                  <c:v>-0.67042353251639397</c:v>
                </c:pt>
                <c:pt idx="2">
                  <c:v>-1.10036684779436</c:v>
                </c:pt>
                <c:pt idx="3">
                  <c:v>-1.79962870971931</c:v>
                </c:pt>
                <c:pt idx="4">
                  <c:v>-2.0991931054827599</c:v>
                </c:pt>
                <c:pt idx="5">
                  <c:v>-3.4100555085254798</c:v>
                </c:pt>
                <c:pt idx="6">
                  <c:v>-3.5939817706470198</c:v>
                </c:pt>
                <c:pt idx="7">
                  <c:v>-3.5187111014977499</c:v>
                </c:pt>
                <c:pt idx="8">
                  <c:v>-3.45803802388766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7A-4E42-8272-48BFAC95D221}"/>
            </c:ext>
          </c:extLst>
        </c:ser>
        <c:ser>
          <c:idx val="3"/>
          <c:order val="2"/>
          <c:tx>
            <c:strRef>
              <c:f>'G3.6'!$D$1</c:f>
              <c:strCache>
                <c:ptCount val="1"/>
                <c:pt idx="0">
                  <c:v>Riesgo de Mercado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'G3.6'!$A$2:$A$10</c:f>
              <c:numCache>
                <c:formatCode>mmm\-yy</c:formatCode>
                <c:ptCount val="9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</c:numCache>
            </c:numRef>
          </c:cat>
          <c:val>
            <c:numRef>
              <c:f>'G3.6'!$D$2:$D$10</c:f>
              <c:numCache>
                <c:formatCode>0.00</c:formatCode>
                <c:ptCount val="9"/>
                <c:pt idx="0">
                  <c:v>0.43497386705721902</c:v>
                </c:pt>
                <c:pt idx="1">
                  <c:v>6.5662528743564805E-2</c:v>
                </c:pt>
                <c:pt idx="2">
                  <c:v>-0.241142506109955</c:v>
                </c:pt>
                <c:pt idx="3">
                  <c:v>-0.49447642258452001</c:v>
                </c:pt>
                <c:pt idx="4">
                  <c:v>-0.74682452238533104</c:v>
                </c:pt>
                <c:pt idx="5">
                  <c:v>-0.49393802666605302</c:v>
                </c:pt>
                <c:pt idx="6">
                  <c:v>-0.296209014835499</c:v>
                </c:pt>
                <c:pt idx="7">
                  <c:v>-0.12787282925565699</c:v>
                </c:pt>
                <c:pt idx="8">
                  <c:v>1.36129853365705E-2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7A-4E42-8272-48BFAC95D221}"/>
            </c:ext>
          </c:extLst>
        </c:ser>
        <c:ser>
          <c:idx val="4"/>
          <c:order val="3"/>
          <c:tx>
            <c:strRef>
              <c:f>'G3.6'!$E$1</c:f>
              <c:strCache>
                <c:ptCount val="1"/>
                <c:pt idx="0">
                  <c:v>Riesgo Cambiario</c:v>
                </c:pt>
              </c:strCache>
            </c:strRef>
          </c:tx>
          <c:spPr>
            <a:solidFill>
              <a:srgbClr val="E46C0A"/>
            </a:solidFill>
          </c:spPr>
          <c:invertIfNegative val="0"/>
          <c:cat>
            <c:numRef>
              <c:f>'G3.6'!$A$2:$A$10</c:f>
              <c:numCache>
                <c:formatCode>mmm\-yy</c:formatCode>
                <c:ptCount val="9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</c:numCache>
            </c:numRef>
          </c:cat>
          <c:val>
            <c:numRef>
              <c:f>'G3.6'!$E$2:$E$10</c:f>
              <c:numCache>
                <c:formatCode>0.00</c:formatCode>
                <c:ptCount val="9"/>
                <c:pt idx="0">
                  <c:v>4.78152382699705E-2</c:v>
                </c:pt>
                <c:pt idx="1">
                  <c:v>-1.50143859308239E-4</c:v>
                </c:pt>
                <c:pt idx="2">
                  <c:v>7.8758646110170694E-2</c:v>
                </c:pt>
                <c:pt idx="3">
                  <c:v>0.102503473457139</c:v>
                </c:pt>
                <c:pt idx="4">
                  <c:v>0.17574639678012</c:v>
                </c:pt>
                <c:pt idx="5">
                  <c:v>0.156182464197413</c:v>
                </c:pt>
                <c:pt idx="6">
                  <c:v>7.9624048006429596E-2</c:v>
                </c:pt>
                <c:pt idx="7">
                  <c:v>3.3828511953080703E-2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7A-4E42-8272-48BFAC95D221}"/>
            </c:ext>
          </c:extLst>
        </c:ser>
        <c:ser>
          <c:idx val="5"/>
          <c:order val="4"/>
          <c:tx>
            <c:strRef>
              <c:f>'G3.6'!$F$1</c:f>
              <c:strCache>
                <c:ptCount val="1"/>
                <c:pt idx="0">
                  <c:v>Contagio</c:v>
                </c:pt>
              </c:strCache>
            </c:strRef>
          </c:tx>
          <c:spPr>
            <a:solidFill>
              <a:srgbClr val="4B2303"/>
            </a:solidFill>
          </c:spPr>
          <c:invertIfNegative val="0"/>
          <c:cat>
            <c:numRef>
              <c:f>'G3.6'!$A$2:$A$10</c:f>
              <c:numCache>
                <c:formatCode>mmm\-yy</c:formatCode>
                <c:ptCount val="9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</c:numCache>
            </c:numRef>
          </c:cat>
          <c:val>
            <c:numRef>
              <c:f>'G3.6'!$F$2:$F$10</c:f>
              <c:numCache>
                <c:formatCode>0.00</c:formatCode>
                <c:ptCount val="9"/>
                <c:pt idx="0">
                  <c:v>0</c:v>
                </c:pt>
                <c:pt idx="1">
                  <c:v>-4.1911391184484802E-3</c:v>
                </c:pt>
                <c:pt idx="2">
                  <c:v>-2.2680713173054791E-2</c:v>
                </c:pt>
                <c:pt idx="3">
                  <c:v>-4.0296797680845597E-2</c:v>
                </c:pt>
                <c:pt idx="4">
                  <c:v>-6.8143800301200097E-2</c:v>
                </c:pt>
                <c:pt idx="5">
                  <c:v>-0.13672570735960979</c:v>
                </c:pt>
                <c:pt idx="6">
                  <c:v>-0.20808122447626448</c:v>
                </c:pt>
                <c:pt idx="7">
                  <c:v>-0.2725165851939218</c:v>
                </c:pt>
                <c:pt idx="8">
                  <c:v>-0.34351524999885541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7A-4E42-8272-48BFAC95D221}"/>
            </c:ext>
          </c:extLst>
        </c:ser>
        <c:ser>
          <c:idx val="6"/>
          <c:order val="5"/>
          <c:tx>
            <c:strRef>
              <c:f>'G3.6'!$G$1</c:f>
              <c:strCache>
                <c:ptCount val="1"/>
                <c:pt idx="0">
                  <c:v>Otros</c:v>
                </c:pt>
              </c:strCache>
            </c:strRef>
          </c:tx>
          <c:spPr>
            <a:solidFill>
              <a:srgbClr val="B6B97D"/>
            </a:solidFill>
          </c:spPr>
          <c:invertIfNegative val="0"/>
          <c:cat>
            <c:numRef>
              <c:f>'G3.6'!$A$2:$A$10</c:f>
              <c:numCache>
                <c:formatCode>mmm\-yy</c:formatCode>
                <c:ptCount val="9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</c:numCache>
            </c:numRef>
          </c:cat>
          <c:val>
            <c:numRef>
              <c:f>'G3.6'!$G$2:$G$10</c:f>
              <c:numCache>
                <c:formatCode>0.00</c:formatCode>
                <c:ptCount val="9"/>
                <c:pt idx="0">
                  <c:v>-3.6134632563595788</c:v>
                </c:pt>
                <c:pt idx="1">
                  <c:v>-3.3343702336105343</c:v>
                </c:pt>
                <c:pt idx="2">
                  <c:v>-3.1332269444292105</c:v>
                </c:pt>
                <c:pt idx="3">
                  <c:v>-2.7963566065710448</c:v>
                </c:pt>
                <c:pt idx="4">
                  <c:v>-2.8171643327586895</c:v>
                </c:pt>
                <c:pt idx="5">
                  <c:v>-2.7247651104817101</c:v>
                </c:pt>
                <c:pt idx="6">
                  <c:v>-2.660071322000916</c:v>
                </c:pt>
                <c:pt idx="7">
                  <c:v>-2.5731469021288929</c:v>
                </c:pt>
                <c:pt idx="8">
                  <c:v>-2.5730028513368852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7A-4E42-8272-48BFAC95D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41712976"/>
        <c:axId val="741704016"/>
      </c:barChart>
      <c:lineChart>
        <c:grouping val="standard"/>
        <c:varyColors val="0"/>
        <c:ser>
          <c:idx val="8"/>
          <c:order val="6"/>
          <c:tx>
            <c:strRef>
              <c:f>'G3.6'!$H$1</c:f>
              <c:strCache>
                <c:ptCount val="1"/>
                <c:pt idx="0">
                  <c:v>ROA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diamond"/>
            <c:size val="10"/>
            <c:spPr>
              <a:solidFill>
                <a:schemeClr val="tx1"/>
              </a:solidFill>
              <a:ln w="0">
                <a:solidFill>
                  <a:sysClr val="windowText" lastClr="000000"/>
                </a:solidFill>
              </a:ln>
            </c:spPr>
          </c:marker>
          <c:cat>
            <c:numRef>
              <c:f>'G3.6'!$A$2:$A$10</c:f>
              <c:numCache>
                <c:formatCode>mmm\-yy</c:formatCode>
                <c:ptCount val="9"/>
                <c:pt idx="0">
                  <c:v>43435</c:v>
                </c:pt>
                <c:pt idx="1">
                  <c:v>43525</c:v>
                </c:pt>
                <c:pt idx="2">
                  <c:v>43617</c:v>
                </c:pt>
                <c:pt idx="3">
                  <c:v>43709</c:v>
                </c:pt>
                <c:pt idx="4">
                  <c:v>43800</c:v>
                </c:pt>
                <c:pt idx="5">
                  <c:v>43891</c:v>
                </c:pt>
                <c:pt idx="6">
                  <c:v>43983</c:v>
                </c:pt>
                <c:pt idx="7">
                  <c:v>44075</c:v>
                </c:pt>
                <c:pt idx="8">
                  <c:v>44166</c:v>
                </c:pt>
              </c:numCache>
            </c:numRef>
          </c:cat>
          <c:val>
            <c:numRef>
              <c:f>'G3.6'!$H$2:$H$10</c:f>
              <c:numCache>
                <c:formatCode>0.00</c:formatCode>
                <c:ptCount val="9"/>
                <c:pt idx="0">
                  <c:v>1.76441858360413</c:v>
                </c:pt>
                <c:pt idx="1">
                  <c:v>1.59207672508811</c:v>
                </c:pt>
                <c:pt idx="2">
                  <c:v>1.1489852672432801</c:v>
                </c:pt>
                <c:pt idx="3">
                  <c:v>0.435623166636319</c:v>
                </c:pt>
                <c:pt idx="4">
                  <c:v>-0.196203502244121</c:v>
                </c:pt>
                <c:pt idx="5">
                  <c:v>-1.53312757816473</c:v>
                </c:pt>
                <c:pt idx="6">
                  <c:v>-1.8724945135064199</c:v>
                </c:pt>
                <c:pt idx="7">
                  <c:v>-2.0386194480171902</c:v>
                </c:pt>
                <c:pt idx="8">
                  <c:v>-2.2101000243595998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7A-4E42-8272-48BFAC95D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712976"/>
        <c:axId val="741704016"/>
      </c:lineChart>
      <c:catAx>
        <c:axId val="7417129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crossAx val="741704016"/>
        <c:crosses val="autoZero"/>
        <c:auto val="0"/>
        <c:lblAlgn val="ctr"/>
        <c:lblOffset val="100"/>
        <c:noMultiLvlLbl val="0"/>
      </c:catAx>
      <c:valAx>
        <c:axId val="7417040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3184341734234896E-2"/>
              <c:y val="3.0454504532579879E-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crossAx val="741712976"/>
        <c:crosses val="autoZero"/>
        <c:crossBetween val="between"/>
      </c:valAx>
      <c:spPr>
        <a:ln>
          <a:noFill/>
        </a:ln>
      </c:spPr>
    </c:plotArea>
    <c:legend>
      <c:legendPos val="r"/>
      <c:layout>
        <c:manualLayout>
          <c:xMode val="edge"/>
          <c:yMode val="edge"/>
          <c:x val="1.0430314707771362E-2"/>
          <c:y val="0.84242046969259732"/>
          <c:w val="0.98443159922928714"/>
          <c:h val="0.1563455222547443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704851</xdr:colOff>
      <xdr:row>159</xdr:row>
      <xdr:rowOff>76200</xdr:rowOff>
    </xdr:from>
    <xdr:to>
      <xdr:col>17</xdr:col>
      <xdr:colOff>666751</xdr:colOff>
      <xdr:row>171</xdr:row>
      <xdr:rowOff>152400</xdr:rowOff>
    </xdr:to>
    <xdr:sp macro="" textlink="">
      <xdr:nvSpPr>
        <xdr:cNvPr id="2" name="1 Rectángulo redondeado"/>
        <xdr:cNvSpPr/>
      </xdr:nvSpPr>
      <xdr:spPr>
        <a:xfrm>
          <a:off x="13173076" y="30346650"/>
          <a:ext cx="723900" cy="2362200"/>
        </a:xfrm>
        <a:prstGeom prst="roundRect">
          <a:avLst/>
        </a:prstGeom>
        <a:solidFill>
          <a:schemeClr val="accent2">
            <a:alpha val="30000"/>
          </a:schemeClr>
        </a:solidFill>
        <a:ln>
          <a:noFill/>
        </a:ln>
        <a:effectLst>
          <a:outerShdw blurRad="50800" dist="50800" dir="5400000" algn="ctr" rotWithShape="0">
            <a:srgbClr val="000000">
              <a:alpha val="0"/>
            </a:srgb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57150</xdr:colOff>
      <xdr:row>234</xdr:row>
      <xdr:rowOff>23812</xdr:rowOff>
    </xdr:from>
    <xdr:to>
      <xdr:col>7</xdr:col>
      <xdr:colOff>664726</xdr:colOff>
      <xdr:row>250</xdr:row>
      <xdr:rowOff>184668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233</xdr:row>
      <xdr:rowOff>301300</xdr:rowOff>
    </xdr:from>
    <xdr:to>
      <xdr:col>14</xdr:col>
      <xdr:colOff>131327</xdr:colOff>
      <xdr:row>250</xdr:row>
      <xdr:rowOff>194386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250</xdr:row>
      <xdr:rowOff>301300</xdr:rowOff>
    </xdr:from>
    <xdr:to>
      <xdr:col>7</xdr:col>
      <xdr:colOff>607576</xdr:colOff>
      <xdr:row>267</xdr:row>
      <xdr:rowOff>129795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250</xdr:row>
      <xdr:rowOff>301300</xdr:rowOff>
    </xdr:from>
    <xdr:to>
      <xdr:col>14</xdr:col>
      <xdr:colOff>131327</xdr:colOff>
      <xdr:row>267</xdr:row>
      <xdr:rowOff>174948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345</xdr:row>
      <xdr:rowOff>85725</xdr:rowOff>
    </xdr:from>
    <xdr:to>
      <xdr:col>11</xdr:col>
      <xdr:colOff>757425</xdr:colOff>
      <xdr:row>365</xdr:row>
      <xdr:rowOff>91669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0.87165</cdr:x>
      <cdr:y>0.0742</cdr:y>
    </cdr:from>
    <cdr:to>
      <cdr:x>0.95414</cdr:x>
      <cdr:y>0.81849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347061" y="329402"/>
          <a:ext cx="506025" cy="3304362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61</xdr:row>
      <xdr:rowOff>295275</xdr:rowOff>
    </xdr:from>
    <xdr:to>
      <xdr:col>11</xdr:col>
      <xdr:colOff>728850</xdr:colOff>
      <xdr:row>81</xdr:row>
      <xdr:rowOff>152707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0.69839</cdr:x>
      <cdr:y>0.10507</cdr:y>
    </cdr:from>
    <cdr:to>
      <cdr:x>0.95307</cdr:x>
      <cdr:y>0.82876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274127" y="471755"/>
          <a:ext cx="1558636" cy="3249381"/>
        </a:xfrm>
        <a:prstGeom xmlns:a="http://schemas.openxmlformats.org/drawingml/2006/main" prst="roundRect">
          <a:avLst>
            <a:gd name="adj" fmla="val 1653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5</xdr:col>
      <xdr:colOff>28575</xdr:colOff>
      <xdr:row>33</xdr:row>
      <xdr:rowOff>19050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174325</xdr:colOff>
      <xdr:row>10</xdr:row>
      <xdr:rowOff>110525</xdr:rowOff>
    </xdr:from>
    <xdr:to>
      <xdr:col>1</xdr:col>
      <xdr:colOff>469600</xdr:colOff>
      <xdr:row>12</xdr:row>
      <xdr:rowOff>24980</xdr:rowOff>
    </xdr:to>
    <xdr:sp macro="" textlink="">
      <xdr:nvSpPr>
        <xdr:cNvPr id="2" name="CuadroTexto 3"/>
        <xdr:cNvSpPr txBox="1"/>
      </xdr:nvSpPr>
      <xdr:spPr>
        <a:xfrm>
          <a:off x="936325" y="1729775"/>
          <a:ext cx="295275" cy="2383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1</xdr:col>
      <xdr:colOff>183311</xdr:colOff>
      <xdr:row>23</xdr:row>
      <xdr:rowOff>10963</xdr:rowOff>
    </xdr:from>
    <xdr:to>
      <xdr:col>1</xdr:col>
      <xdr:colOff>478586</xdr:colOff>
      <xdr:row>24</xdr:row>
      <xdr:rowOff>87522</xdr:rowOff>
    </xdr:to>
    <xdr:sp macro="" textlink="">
      <xdr:nvSpPr>
        <xdr:cNvPr id="3" name="CuadroTexto 3"/>
        <xdr:cNvSpPr txBox="1"/>
      </xdr:nvSpPr>
      <xdr:spPr>
        <a:xfrm>
          <a:off x="945311" y="3735238"/>
          <a:ext cx="295275" cy="2384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  <xdr:twoCellAnchor>
    <xdr:from>
      <xdr:col>1</xdr:col>
      <xdr:colOff>0</xdr:colOff>
      <xdr:row>4</xdr:row>
      <xdr:rowOff>0</xdr:rowOff>
    </xdr:from>
    <xdr:to>
      <xdr:col>7</xdr:col>
      <xdr:colOff>468000</xdr:colOff>
      <xdr:row>11</xdr:row>
      <xdr:rowOff>9525</xdr:rowOff>
    </xdr:to>
    <xdr:graphicFrame macro="">
      <xdr:nvGraphicFramePr>
        <xdr:cNvPr id="4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12</xdr:row>
      <xdr:rowOff>0</xdr:rowOff>
    </xdr:from>
    <xdr:to>
      <xdr:col>7</xdr:col>
      <xdr:colOff>468000</xdr:colOff>
      <xdr:row>24</xdr:row>
      <xdr:rowOff>0</xdr:rowOff>
    </xdr:to>
    <xdr:graphicFrame macro="">
      <xdr:nvGraphicFramePr>
        <xdr:cNvPr id="5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428625</xdr:colOff>
      <xdr:row>31</xdr:row>
      <xdr:rowOff>142875</xdr:rowOff>
    </xdr:from>
    <xdr:to>
      <xdr:col>1</xdr:col>
      <xdr:colOff>546416</xdr:colOff>
      <xdr:row>32</xdr:row>
      <xdr:rowOff>87077</xdr:rowOff>
    </xdr:to>
    <xdr:grpSp>
      <xdr:nvGrpSpPr>
        <xdr:cNvPr id="6" name="6 Grupo"/>
        <xdr:cNvGrpSpPr/>
      </xdr:nvGrpSpPr>
      <xdr:grpSpPr>
        <a:xfrm>
          <a:off x="1190625" y="5162550"/>
          <a:ext cx="117791" cy="106127"/>
          <a:chOff x="0" y="0"/>
          <a:chExt cx="32022" cy="161080"/>
        </a:xfrm>
      </xdr:grpSpPr>
      <xdr:cxnSp macro="">
        <xdr:nvCxnSpPr>
          <xdr:cNvPr id="7" name="7 Conector recto"/>
          <xdr:cNvCxnSpPr/>
        </xdr:nvCxnSpPr>
        <xdr:spPr>
          <a:xfrm flipH="1">
            <a:off x="16745" y="5743"/>
            <a:ext cx="116" cy="153078"/>
          </a:xfrm>
          <a:prstGeom prst="line">
            <a:avLst/>
          </a:prstGeom>
          <a:ln w="19050">
            <a:solidFill>
              <a:srgbClr val="DEA3A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8 Conector recto"/>
          <xdr:cNvCxnSpPr/>
        </xdr:nvCxnSpPr>
        <xdr:spPr>
          <a:xfrm>
            <a:off x="0" y="0"/>
            <a:ext cx="31428" cy="726"/>
          </a:xfrm>
          <a:prstGeom prst="line">
            <a:avLst/>
          </a:prstGeom>
          <a:ln w="19050">
            <a:solidFill>
              <a:srgbClr val="DEA3A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9 Conector recto"/>
          <xdr:cNvCxnSpPr/>
        </xdr:nvCxnSpPr>
        <xdr:spPr>
          <a:xfrm>
            <a:off x="594" y="160354"/>
            <a:ext cx="31428" cy="726"/>
          </a:xfrm>
          <a:prstGeom prst="line">
            <a:avLst/>
          </a:prstGeom>
          <a:ln w="19050">
            <a:solidFill>
              <a:srgbClr val="DEA3A2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752475</xdr:colOff>
      <xdr:row>24</xdr:row>
      <xdr:rowOff>19050</xdr:rowOff>
    </xdr:from>
    <xdr:to>
      <xdr:col>7</xdr:col>
      <xdr:colOff>458475</xdr:colOff>
      <xdr:row>33</xdr:row>
      <xdr:rowOff>1725</xdr:rowOff>
    </xdr:to>
    <xdr:graphicFrame macro="">
      <xdr:nvGraphicFramePr>
        <xdr:cNvPr id="10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7</xdr:col>
      <xdr:colOff>380999</xdr:colOff>
      <xdr:row>29</xdr:row>
      <xdr:rowOff>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</xdr:row>
      <xdr:rowOff>123826</xdr:rowOff>
    </xdr:from>
    <xdr:to>
      <xdr:col>7</xdr:col>
      <xdr:colOff>380999</xdr:colOff>
      <xdr:row>9</xdr:row>
      <xdr:rowOff>1</xdr:rowOff>
    </xdr:to>
    <xdr:graphicFrame macro="">
      <xdr:nvGraphicFramePr>
        <xdr:cNvPr id="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219075</xdr:colOff>
      <xdr:row>8</xdr:row>
      <xdr:rowOff>95250</xdr:rowOff>
    </xdr:from>
    <xdr:to>
      <xdr:col>1</xdr:col>
      <xdr:colOff>514350</xdr:colOff>
      <xdr:row>10</xdr:row>
      <xdr:rowOff>9525</xdr:rowOff>
    </xdr:to>
    <xdr:sp macro="" textlink="">
      <xdr:nvSpPr>
        <xdr:cNvPr id="4" name="CuadroTexto 3"/>
        <xdr:cNvSpPr txBox="1"/>
      </xdr:nvSpPr>
      <xdr:spPr>
        <a:xfrm>
          <a:off x="981075" y="1390650"/>
          <a:ext cx="2952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>
              <a:solidFill>
                <a:schemeClr val="tx1">
                  <a:lumMod val="65000"/>
                  <a:lumOff val="35000"/>
                </a:schemeClr>
              </a:solidFill>
              <a:latin typeface="BatangChe" panose="02030609000101010101" pitchFamily="49" charset="-127"/>
              <a:ea typeface="BatangChe" panose="02030609000101010101" pitchFamily="49" charset="-127"/>
            </a:rPr>
            <a:t>⸗</a:t>
          </a:r>
          <a:endParaRPr lang="es-CO" sz="900">
            <a:solidFill>
              <a:schemeClr val="tx1">
                <a:lumMod val="65000"/>
                <a:lumOff val="35000"/>
              </a:schemeClr>
            </a:solidFill>
            <a:latin typeface="BatangChe" panose="02030609000101010101" pitchFamily="49" charset="-127"/>
            <a:ea typeface="BatangChe" panose="02030609000101010101" pitchFamily="49" charset="-127"/>
          </a:endParaRPr>
        </a:p>
      </xdr:txBody>
    </xdr: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0.08597</cdr:x>
      <cdr:y>0.93593</cdr:y>
    </cdr:from>
    <cdr:to>
      <cdr:x>0.10934</cdr:x>
      <cdr:y>0.96714</cdr:y>
    </cdr:to>
    <cdr:grpSp>
      <cdr:nvGrpSpPr>
        <cdr:cNvPr id="2" name="6 Grupo"/>
        <cdr:cNvGrpSpPr/>
      </cdr:nvGrpSpPr>
      <cdr:grpSpPr>
        <a:xfrm xmlns:a="http://schemas.openxmlformats.org/drawingml/2006/main">
          <a:off x="425809" y="3182560"/>
          <a:ext cx="115752" cy="106127"/>
          <a:chOff x="0" y="0"/>
          <a:chExt cx="32022" cy="161080"/>
        </a:xfrm>
      </cdr:grpSpPr>
      <cdr:cxnSp macro="">
        <cdr:nvCxnSpPr>
          <cdr:cNvPr id="3" name="7 Conector recto"/>
          <cdr:cNvCxnSpPr/>
        </cdr:nvCxnSpPr>
        <cdr:spPr>
          <a:xfrm xmlns:a="http://schemas.openxmlformats.org/drawingml/2006/main" rot="21540000" flipH="1">
            <a:off x="16506" y="5760"/>
            <a:ext cx="594" cy="153045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4" name="8 Conector recto"/>
          <cdr:cNvCxnSpPr/>
        </cdr:nvCxnSpPr>
        <cdr:spPr>
          <a:xfrm xmlns:a="http://schemas.openxmlformats.org/drawingml/2006/main">
            <a:off x="0" y="0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5" name="9 Conector recto"/>
          <cdr:cNvCxnSpPr/>
        </cdr:nvCxnSpPr>
        <cdr:spPr>
          <a:xfrm xmlns:a="http://schemas.openxmlformats.org/drawingml/2006/main">
            <a:off x="594" y="160354"/>
            <a:ext cx="31428" cy="726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rgbClr val="DEA3A2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0.84223</cdr:x>
      <cdr:y>0.09077</cdr:y>
    </cdr:from>
    <cdr:to>
      <cdr:x>0.95273</cdr:x>
      <cdr:y>0.82428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704253" y="296914"/>
          <a:ext cx="485969" cy="2399355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0.83279</cdr:x>
      <cdr:y>0.03411</cdr:y>
    </cdr:from>
    <cdr:to>
      <cdr:x>0.94658</cdr:x>
      <cdr:y>0.82925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897475" y="112724"/>
          <a:ext cx="532508" cy="2627613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0.83976</cdr:x>
      <cdr:y>0.06106</cdr:y>
    </cdr:from>
    <cdr:to>
      <cdr:x>0.95605</cdr:x>
      <cdr:y>0.84057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693367" y="197834"/>
          <a:ext cx="511469" cy="2525613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0.83279</cdr:x>
      <cdr:y>0.04705</cdr:y>
    </cdr:from>
    <cdr:to>
      <cdr:x>0.94579</cdr:x>
      <cdr:y>0.83525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3897475" y="154566"/>
          <a:ext cx="528823" cy="2589358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319</xdr:row>
      <xdr:rowOff>304798</xdr:rowOff>
    </xdr:from>
    <xdr:to>
      <xdr:col>12</xdr:col>
      <xdr:colOff>276797</xdr:colOff>
      <xdr:row>340</xdr:row>
      <xdr:rowOff>9598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0.87959</cdr:x>
      <cdr:y>0.10944</cdr:y>
    </cdr:from>
    <cdr:to>
      <cdr:x>0.95585</cdr:x>
      <cdr:y>0.91814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4935214" y="382039"/>
          <a:ext cx="427880" cy="2823086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344</xdr:row>
      <xdr:rowOff>0</xdr:rowOff>
    </xdr:from>
    <xdr:to>
      <xdr:col>12</xdr:col>
      <xdr:colOff>24000</xdr:colOff>
      <xdr:row>364</xdr:row>
      <xdr:rowOff>5944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0.87935</cdr:x>
      <cdr:y>0.0635</cdr:y>
    </cdr:from>
    <cdr:to>
      <cdr:x>0.95561</cdr:x>
      <cdr:y>0.78002</cdr:y>
    </cdr:to>
    <cdr:sp macro="" textlink="">
      <cdr:nvSpPr>
        <cdr:cNvPr id="3" name="1 Rectángulo redondeado"/>
        <cdr:cNvSpPr/>
      </cdr:nvSpPr>
      <cdr:spPr>
        <a:xfrm xmlns:a="http://schemas.openxmlformats.org/drawingml/2006/main">
          <a:off x="5394264" y="283123"/>
          <a:ext cx="467808" cy="3194723"/>
        </a:xfrm>
        <a:prstGeom xmlns:a="http://schemas.openxmlformats.org/drawingml/2006/main" prst="roundRect">
          <a:avLst>
            <a:gd name="adj" fmla="val 0"/>
          </a:avLst>
        </a:prstGeom>
        <a:solidFill xmlns:a="http://schemas.openxmlformats.org/drawingml/2006/main">
          <a:srgbClr val="D38583">
            <a:alpha val="29804"/>
          </a:srgbClr>
        </a:solidFill>
        <a:ln xmlns:a="http://schemas.openxmlformats.org/drawingml/2006/main">
          <a:noFill/>
        </a:ln>
        <a:effectLst xmlns:a="http://schemas.openxmlformats.org/drawingml/2006/main">
          <a:outerShdw blurRad="50800" dist="50800" dir="5400000" algn="ctr" rotWithShape="0">
            <a:srgbClr val="000000">
              <a:alpha val="0"/>
            </a:srgbClr>
          </a:outerShdw>
        </a:effectLst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FINANZ\Portafolio_ppt\Portafolio_Septiembre%202003\Cuadros_Reunion_Mesa_sept0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MdosFinancieros\minutas\UIP\calculos%20general3new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ANZ\PROGRAMA%20MONETARIO\NUEVO%20PM\Blanc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mmod\BASIC%20MATERIALS\China\Imports%20and%20Exports\impex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PF\GEF\Bancos\Bases%20de%20Datos\Balances\Mora90\Originales\2015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cvarela\Configuraci&#243;n%20local\Archivos%20temporales%20de%20Internet\OLK1D\IPOM_mayo-sep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MORALES\EXPOR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TRIMESTRALES (2)"/>
      <sheetName val="Goldmann sachs"/>
      <sheetName val="JPM_datos"/>
      <sheetName val="Consensus Forecasts"/>
      <sheetName val="JPM "/>
      <sheetName val="2002-2003"/>
      <sheetName val="Hoja1"/>
      <sheetName val="PIB TRIMESTRALES"/>
      <sheetName val="Deutsche bank"/>
      <sheetName val="Chart 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Grafico I.5 C. Neg"/>
      <sheetName val="datos"/>
      <sheetName val="C5-resumen"/>
      <sheetName val="Resume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Base Comm"/>
      <sheetName val="inicial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liquidez ok"/>
      <sheetName val="Datos"/>
      <sheetName val="priv lp"/>
      <sheetName val="pub lp"/>
      <sheetName val="Base G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Monthly changes summary table"/>
      <sheetName val="Monthly update for clients"/>
      <sheetName val="imp data"/>
      <sheetName val="prodn data for tables"/>
      <sheetName val="FC chgs"/>
      <sheetName val="imp exp data for tables"/>
      <sheetName val="Oil correlation"/>
      <sheetName val="consumption data tables"/>
      <sheetName val="3MMA sheet for Capital"/>
      <sheetName val="Annual production data"/>
      <sheetName val="Other impexp data"/>
      <sheetName val="Realised prices"/>
      <sheetName val="price data"/>
      <sheetName val="Precious metals"/>
      <sheetName val="annual geog data"/>
      <sheetName val="Non BMs imp data"/>
      <sheetName val="al-dist"/>
      <sheetName val="Disclaimer"/>
      <sheetName val="Grafico I.5 C. Neg"/>
      <sheetName val="C5-resumen"/>
      <sheetName val="Resumen1"/>
      <sheetName val="Base Comm"/>
      <sheetName val="Hoja1"/>
      <sheetName val="Cuadros12347"/>
      <sheetName val="cuadros56"/>
      <sheetName val="Gráficos"/>
      <sheetName val="holguras"/>
      <sheetName val="Clas. Riesgo"/>
      <sheetName val="datos"/>
      <sheetName val="Hoja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"/>
      <sheetName val="IV"/>
      <sheetName val="V"/>
      <sheetName val="VI"/>
      <sheetName val="VII"/>
      <sheetName val="VIII"/>
      <sheetName val="IX"/>
      <sheetName val="X"/>
      <sheetName val="XI"/>
      <sheetName val="XII"/>
      <sheetName val="RM"/>
      <sheetName val="XIV"/>
      <sheetName val="XV"/>
      <sheetName val="201507"/>
    </sheetNames>
    <definedNames>
      <definedName name="datos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I.8"/>
      <sheetName val="Gráfico I.15"/>
      <sheetName val="Tabla I.7"/>
      <sheetName val="Tabla I.6"/>
      <sheetName val="Tabla I.5"/>
      <sheetName val="I.1 Graf. PI y Comercio"/>
      <sheetName val="data"/>
      <sheetName val="Chart 6"/>
      <sheetName val="Resultados"/>
      <sheetName val="datos"/>
      <sheetName val="Base Comm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sectorial"/>
      <sheetName val="Datos"/>
      <sheetName val="coyuntural"/>
      <sheetName val="V ertical"/>
      <sheetName val="precios"/>
      <sheetName val="Resultad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9"/>
  <sheetViews>
    <sheetView showGridLines="0" zoomScaleNormal="100" workbookViewId="0">
      <pane xSplit="1" ySplit="1" topLeftCell="B236" activePane="bottomRight" state="frozen"/>
      <selection activeCell="J37" sqref="J37"/>
      <selection pane="topRight" activeCell="J37" sqref="J37"/>
      <selection pane="bottomLeft" activeCell="J37" sqref="J37"/>
      <selection pane="bottomRight" activeCell="H205" sqref="H205"/>
    </sheetView>
  </sheetViews>
  <sheetFormatPr baseColWidth="10" defaultRowHeight="15"/>
  <cols>
    <col min="2" max="2" width="15.5703125" bestFit="1" customWidth="1"/>
  </cols>
  <sheetData>
    <row r="1" spans="1:9" s="1" customFormat="1" ht="13.5">
      <c r="B1" s="1" t="s">
        <v>0</v>
      </c>
      <c r="C1" s="1" t="s">
        <v>1</v>
      </c>
      <c r="D1" s="1" t="s">
        <v>2</v>
      </c>
      <c r="E1" s="1" t="s">
        <v>1</v>
      </c>
      <c r="F1" s="1" t="s">
        <v>3</v>
      </c>
      <c r="G1" s="1" t="s">
        <v>1</v>
      </c>
      <c r="H1" s="1" t="s">
        <v>4</v>
      </c>
      <c r="I1" s="1" t="s">
        <v>1</v>
      </c>
    </row>
    <row r="2" spans="1:9" s="5" customFormat="1">
      <c r="A2" s="2">
        <v>37287</v>
      </c>
      <c r="B2" s="3">
        <v>26.756789925081403</v>
      </c>
      <c r="C2" s="4"/>
      <c r="D2" s="3">
        <v>8.9631763478519471</v>
      </c>
      <c r="E2" s="4"/>
      <c r="F2" s="3">
        <v>31.70482505845299</v>
      </c>
      <c r="G2" s="4"/>
      <c r="H2" s="3">
        <v>8.2111798074526643</v>
      </c>
    </row>
    <row r="3" spans="1:9" s="5" customFormat="1">
      <c r="A3" s="2">
        <v>37315</v>
      </c>
      <c r="B3" s="3">
        <v>27.169647797227725</v>
      </c>
      <c r="C3" s="4"/>
      <c r="D3" s="3">
        <v>9.6000088356995441</v>
      </c>
      <c r="E3" s="4"/>
      <c r="F3" s="3">
        <v>31.415357740214166</v>
      </c>
      <c r="G3" s="4"/>
      <c r="H3" s="3">
        <v>8.6783682519114009</v>
      </c>
    </row>
    <row r="4" spans="1:9" s="5" customFormat="1">
      <c r="A4" s="2">
        <v>37346</v>
      </c>
      <c r="B4" s="3">
        <v>27.74388113669956</v>
      </c>
      <c r="C4" s="4"/>
      <c r="D4" s="3">
        <v>10.743607780176745</v>
      </c>
      <c r="E4" s="4"/>
      <c r="F4" s="3">
        <v>31.261079318581476</v>
      </c>
      <c r="G4" s="4"/>
      <c r="H4" s="3">
        <v>8.5719824304176591</v>
      </c>
    </row>
    <row r="5" spans="1:9" s="5" customFormat="1">
      <c r="A5" s="2">
        <v>37376</v>
      </c>
      <c r="B5" s="3">
        <v>27.343894228659277</v>
      </c>
      <c r="C5" s="4"/>
      <c r="D5" s="3">
        <v>10.269048695840945</v>
      </c>
      <c r="E5" s="4"/>
      <c r="F5" s="3">
        <v>31.66475361131582</v>
      </c>
      <c r="G5" s="4"/>
      <c r="H5" s="3">
        <v>8.1863249512412786</v>
      </c>
    </row>
    <row r="6" spans="1:9" s="5" customFormat="1">
      <c r="A6" s="2">
        <v>37407</v>
      </c>
      <c r="B6" s="3">
        <v>26.433027455136006</v>
      </c>
      <c r="C6" s="4"/>
      <c r="D6" s="3">
        <v>9.7516645881180537</v>
      </c>
      <c r="E6" s="4"/>
      <c r="F6" s="3">
        <v>32.354628889038274</v>
      </c>
      <c r="G6" s="4"/>
      <c r="H6" s="3">
        <v>8.2309069641437187</v>
      </c>
    </row>
    <row r="7" spans="1:9">
      <c r="A7" s="2">
        <v>37437</v>
      </c>
      <c r="B7" s="3">
        <v>25.003216797153378</v>
      </c>
      <c r="C7" s="3"/>
      <c r="D7" s="3">
        <v>9.419663600786329</v>
      </c>
      <c r="E7" s="3"/>
      <c r="F7" s="3">
        <v>32.377135821545366</v>
      </c>
      <c r="G7" s="3"/>
      <c r="H7" s="3">
        <v>8.3771534503772749</v>
      </c>
    </row>
    <row r="8" spans="1:9">
      <c r="A8" s="2">
        <v>37468</v>
      </c>
      <c r="B8" s="3">
        <v>24.476498529632263</v>
      </c>
      <c r="C8" s="3"/>
      <c r="D8" s="3">
        <v>9.2513568767434808</v>
      </c>
      <c r="E8" s="3"/>
      <c r="F8" s="3">
        <v>32.27009569261299</v>
      </c>
      <c r="G8" s="3"/>
      <c r="H8" s="3">
        <v>8.8402447555960251</v>
      </c>
    </row>
    <row r="9" spans="1:9">
      <c r="A9" s="2">
        <v>37499</v>
      </c>
      <c r="B9" s="3">
        <v>24.227970429840511</v>
      </c>
      <c r="C9" s="3"/>
      <c r="D9" s="3">
        <v>8.9648974033494664</v>
      </c>
      <c r="E9" s="3"/>
      <c r="F9" s="3">
        <v>32.078827615766421</v>
      </c>
      <c r="G9" s="3"/>
      <c r="H9" s="3">
        <v>10.528624342291366</v>
      </c>
    </row>
    <row r="10" spans="1:9">
      <c r="A10" s="2">
        <v>37529</v>
      </c>
      <c r="B10" s="3">
        <v>22.072738043757763</v>
      </c>
      <c r="C10" s="3"/>
      <c r="D10" s="3">
        <v>8.8453910840828698</v>
      </c>
      <c r="E10" s="3"/>
      <c r="F10" s="3">
        <v>31.488644103988868</v>
      </c>
      <c r="G10" s="3"/>
      <c r="H10" s="3">
        <v>10.400590549131374</v>
      </c>
    </row>
    <row r="11" spans="1:9">
      <c r="A11" s="2">
        <v>37560</v>
      </c>
      <c r="B11" s="3">
        <v>22.289476393678619</v>
      </c>
      <c r="C11" s="3"/>
      <c r="D11" s="3">
        <v>8.7203888563173173</v>
      </c>
      <c r="E11" s="3"/>
      <c r="F11" s="3">
        <v>31.281786730434391</v>
      </c>
      <c r="G11" s="3"/>
      <c r="H11" s="3">
        <v>10.499943689991087</v>
      </c>
    </row>
    <row r="12" spans="1:9">
      <c r="A12" s="2">
        <v>37590</v>
      </c>
      <c r="B12" s="3">
        <v>21.535515267950302</v>
      </c>
      <c r="C12" s="3"/>
      <c r="D12" s="3">
        <v>8.8697115082202345</v>
      </c>
      <c r="E12" s="3"/>
      <c r="F12" s="3">
        <v>32.92133388910937</v>
      </c>
      <c r="G12" s="3"/>
      <c r="H12" s="3">
        <v>10.32557888282493</v>
      </c>
    </row>
    <row r="13" spans="1:9">
      <c r="A13" s="2">
        <v>37621</v>
      </c>
      <c r="B13" s="3">
        <v>21.07791787093452</v>
      </c>
      <c r="C13" s="3"/>
      <c r="D13" s="3">
        <v>8.1086933529560294</v>
      </c>
      <c r="E13" s="3"/>
      <c r="F13" s="3">
        <v>31.753758541135202</v>
      </c>
      <c r="G13" s="3"/>
      <c r="H13" s="3">
        <v>8.8747836720745514</v>
      </c>
    </row>
    <row r="14" spans="1:9">
      <c r="A14" s="2">
        <v>37652</v>
      </c>
      <c r="B14" s="3">
        <v>21.097010706079015</v>
      </c>
      <c r="C14" s="3"/>
      <c r="D14" s="3">
        <v>8.1644455801338935</v>
      </c>
      <c r="E14" s="3"/>
      <c r="F14" s="3">
        <v>31.9763061939782</v>
      </c>
      <c r="G14" s="3"/>
      <c r="H14" s="3">
        <v>8.8279857002699611</v>
      </c>
    </row>
    <row r="15" spans="1:9">
      <c r="A15" s="2">
        <v>37680</v>
      </c>
      <c r="B15" s="3">
        <v>20.110091499650721</v>
      </c>
      <c r="C15" s="3"/>
      <c r="D15" s="3">
        <v>8.6902162828560137</v>
      </c>
      <c r="E15" s="3"/>
      <c r="F15" s="3">
        <v>31.358748703233363</v>
      </c>
      <c r="G15" s="3"/>
      <c r="H15" s="3">
        <v>8.865842906848572</v>
      </c>
    </row>
    <row r="16" spans="1:9">
      <c r="A16" s="2">
        <v>37711</v>
      </c>
      <c r="B16" s="3">
        <v>19.689395680246953</v>
      </c>
      <c r="C16" s="3"/>
      <c r="D16" s="3">
        <v>8.9933109949867802</v>
      </c>
      <c r="E16" s="3"/>
      <c r="F16" s="3">
        <v>31.522335380887146</v>
      </c>
      <c r="G16" s="3"/>
      <c r="H16" s="3">
        <v>8.3424429053765152</v>
      </c>
    </row>
    <row r="17" spans="1:8">
      <c r="A17" s="2">
        <v>37741</v>
      </c>
      <c r="B17" s="3">
        <v>18.680836354953037</v>
      </c>
      <c r="C17" s="3"/>
      <c r="D17" s="3">
        <v>8.7440542611707173</v>
      </c>
      <c r="E17" s="3"/>
      <c r="F17" s="3">
        <v>31.603072323838667</v>
      </c>
      <c r="G17" s="3"/>
      <c r="H17" s="3">
        <v>8.2808409671714465</v>
      </c>
    </row>
    <row r="18" spans="1:8">
      <c r="A18" s="2">
        <v>37772</v>
      </c>
      <c r="B18" s="3">
        <v>18.224516050983645</v>
      </c>
      <c r="C18" s="3"/>
      <c r="D18" s="3">
        <v>8.5230290148331989</v>
      </c>
      <c r="E18" s="3"/>
      <c r="F18" s="3">
        <v>31.531198631396251</v>
      </c>
      <c r="G18" s="3"/>
      <c r="H18" s="3">
        <v>7.8985874576364594</v>
      </c>
    </row>
    <row r="19" spans="1:8">
      <c r="A19" s="2">
        <v>37802</v>
      </c>
      <c r="B19" s="3">
        <v>17.667094820752485</v>
      </c>
      <c r="C19" s="3"/>
      <c r="D19" s="3">
        <v>8.5562540795540638</v>
      </c>
      <c r="E19" s="3"/>
      <c r="F19" s="3">
        <v>32.63510903073491</v>
      </c>
      <c r="G19" s="3"/>
      <c r="H19" s="3">
        <v>7.8088967788086867</v>
      </c>
    </row>
    <row r="20" spans="1:8">
      <c r="A20" s="2">
        <v>37833</v>
      </c>
      <c r="B20" s="3">
        <v>16.735069089768608</v>
      </c>
      <c r="C20" s="3"/>
      <c r="D20" s="3">
        <v>7.7045945928933133</v>
      </c>
      <c r="E20" s="3"/>
      <c r="F20" s="3">
        <v>32.285343203632088</v>
      </c>
      <c r="G20" s="3"/>
      <c r="H20" s="3">
        <v>7.194221250522288</v>
      </c>
    </row>
    <row r="21" spans="1:8">
      <c r="A21" s="2">
        <v>37864</v>
      </c>
      <c r="B21" s="3">
        <v>16.725268446712136</v>
      </c>
      <c r="C21" s="3"/>
      <c r="D21" s="3">
        <v>8.0571830310700872</v>
      </c>
      <c r="E21" s="3"/>
      <c r="F21" s="3">
        <v>32.493989066821641</v>
      </c>
      <c r="G21" s="3"/>
      <c r="H21" s="3">
        <v>7.1183477698288939</v>
      </c>
    </row>
    <row r="22" spans="1:8">
      <c r="A22" s="2">
        <v>37894</v>
      </c>
      <c r="B22" s="3">
        <v>16.106662214904436</v>
      </c>
      <c r="C22" s="3"/>
      <c r="D22" s="3">
        <v>7.8958963309884833</v>
      </c>
      <c r="E22" s="3"/>
      <c r="F22" s="3">
        <v>32.275161662732906</v>
      </c>
      <c r="G22" s="3"/>
      <c r="H22" s="3">
        <v>6.4631464078096528</v>
      </c>
    </row>
    <row r="23" spans="1:8">
      <c r="A23" s="2">
        <v>37925</v>
      </c>
      <c r="B23" s="3">
        <v>15.536264475943215</v>
      </c>
      <c r="C23" s="3"/>
      <c r="D23" s="3">
        <v>7.7386840711643989</v>
      </c>
      <c r="E23" s="3"/>
      <c r="F23" s="3">
        <v>31.902068129275051</v>
      </c>
      <c r="G23" s="3"/>
      <c r="H23" s="3">
        <v>6.4654114352018732</v>
      </c>
    </row>
    <row r="24" spans="1:8">
      <c r="A24" s="2">
        <v>37955</v>
      </c>
      <c r="B24" s="3">
        <v>15.472720167657538</v>
      </c>
      <c r="C24" s="3"/>
      <c r="D24" s="3">
        <v>8.2327216979110904</v>
      </c>
      <c r="E24" s="3"/>
      <c r="F24" s="3">
        <v>32.893549163757051</v>
      </c>
      <c r="G24" s="3"/>
      <c r="H24" s="3">
        <v>6.6420991994260365</v>
      </c>
    </row>
    <row r="25" spans="1:8">
      <c r="A25" s="2">
        <v>37986</v>
      </c>
      <c r="B25" s="3">
        <v>15.059740537851408</v>
      </c>
      <c r="C25" s="3"/>
      <c r="D25" s="3">
        <v>7.1286159109155571</v>
      </c>
      <c r="E25" s="3"/>
      <c r="F25" s="3">
        <v>31.02903995632219</v>
      </c>
      <c r="G25" s="3"/>
      <c r="H25" s="3">
        <v>6.3780222046206063</v>
      </c>
    </row>
    <row r="26" spans="1:8">
      <c r="A26" s="2">
        <v>38017</v>
      </c>
      <c r="B26" s="3">
        <v>14.407001119155687</v>
      </c>
      <c r="C26" s="3"/>
      <c r="D26" s="3">
        <v>7.3524352786634539</v>
      </c>
      <c r="E26" s="3"/>
      <c r="F26" s="3">
        <v>31.097295794423541</v>
      </c>
      <c r="G26" s="3"/>
      <c r="H26" s="3">
        <v>6.5937211425421447</v>
      </c>
    </row>
    <row r="27" spans="1:8">
      <c r="A27" s="2">
        <v>38046</v>
      </c>
      <c r="B27" s="3">
        <v>14.002923384319676</v>
      </c>
      <c r="C27" s="3"/>
      <c r="D27" s="3">
        <v>7.6949713782089288</v>
      </c>
      <c r="E27" s="3"/>
      <c r="F27" s="3">
        <v>30.589664504671443</v>
      </c>
      <c r="G27" s="3"/>
      <c r="H27" s="3">
        <v>6.6024110377029173</v>
      </c>
    </row>
    <row r="28" spans="1:8">
      <c r="A28" s="2">
        <v>38077</v>
      </c>
      <c r="B28" s="3">
        <v>13.777248240367729</v>
      </c>
      <c r="C28" s="3"/>
      <c r="D28" s="3">
        <v>7.5830617482238809</v>
      </c>
      <c r="E28" s="3"/>
      <c r="F28" s="3">
        <v>30.371058720423033</v>
      </c>
      <c r="G28" s="3"/>
      <c r="H28" s="3">
        <v>7.0194682866158571</v>
      </c>
    </row>
    <row r="29" spans="1:8">
      <c r="A29" s="2">
        <v>38107</v>
      </c>
      <c r="B29" s="3">
        <v>13.598428848836344</v>
      </c>
      <c r="C29" s="3"/>
      <c r="D29" s="3">
        <v>7.6767673902330733</v>
      </c>
      <c r="E29" s="3"/>
      <c r="F29" s="3">
        <v>30.169200603484015</v>
      </c>
      <c r="G29" s="3"/>
      <c r="H29" s="3">
        <v>7.6022020273769169</v>
      </c>
    </row>
    <row r="30" spans="1:8">
      <c r="A30" s="2">
        <v>38138</v>
      </c>
      <c r="B30" s="3">
        <v>13.729237742341766</v>
      </c>
      <c r="C30" s="3"/>
      <c r="D30" s="3">
        <v>7.7552696554719924</v>
      </c>
      <c r="E30" s="3"/>
      <c r="F30" s="3">
        <v>29.260770017423905</v>
      </c>
      <c r="G30" s="3"/>
      <c r="H30" s="3">
        <v>7.9947679387011803</v>
      </c>
    </row>
    <row r="31" spans="1:8">
      <c r="A31" s="2">
        <v>38168</v>
      </c>
      <c r="B31" s="3">
        <v>12.892631582196726</v>
      </c>
      <c r="C31" s="3"/>
      <c r="D31" s="3">
        <v>7.453989402236358</v>
      </c>
      <c r="E31" s="3"/>
      <c r="F31" s="3">
        <v>25.85262166236771</v>
      </c>
      <c r="G31" s="3"/>
      <c r="H31" s="3">
        <v>8.1264347321583585</v>
      </c>
    </row>
    <row r="32" spans="1:8">
      <c r="A32" s="2">
        <v>38199</v>
      </c>
      <c r="B32" s="3">
        <v>12.394240235562606</v>
      </c>
      <c r="C32" s="3"/>
      <c r="D32" s="3">
        <v>7.352941417902958</v>
      </c>
      <c r="E32" s="3"/>
      <c r="F32" s="3">
        <v>25.398931790454721</v>
      </c>
      <c r="G32" s="3"/>
      <c r="H32" s="3">
        <v>7.5104553152366655</v>
      </c>
    </row>
    <row r="33" spans="1:8">
      <c r="A33" s="2">
        <v>38230</v>
      </c>
      <c r="B33" s="3">
        <v>11.902453742578849</v>
      </c>
      <c r="C33" s="3"/>
      <c r="D33" s="3">
        <v>7.0583346292981766</v>
      </c>
      <c r="E33" s="3"/>
      <c r="F33" s="3">
        <v>23.415282470603806</v>
      </c>
      <c r="G33" s="3"/>
      <c r="H33" s="3">
        <v>6.9629220031759544</v>
      </c>
    </row>
    <row r="34" spans="1:8">
      <c r="A34" s="2">
        <v>38260</v>
      </c>
      <c r="B34" s="3">
        <v>11.433346195709762</v>
      </c>
      <c r="C34" s="3"/>
      <c r="D34" s="3">
        <v>6.7354108801842365</v>
      </c>
      <c r="E34" s="3"/>
      <c r="F34" s="3">
        <v>21.070713889459721</v>
      </c>
      <c r="G34" s="3"/>
      <c r="H34" s="3">
        <v>6.774138373968384</v>
      </c>
    </row>
    <row r="35" spans="1:8">
      <c r="A35" s="2">
        <v>38291</v>
      </c>
      <c r="B35" s="3">
        <v>10.973951540933593</v>
      </c>
      <c r="C35" s="3"/>
      <c r="D35" s="3">
        <v>7.0229581210812508</v>
      </c>
      <c r="E35" s="3"/>
      <c r="F35" s="3">
        <v>20.593468894074196</v>
      </c>
      <c r="G35" s="3"/>
      <c r="H35" s="3">
        <v>6.7236577669725088</v>
      </c>
    </row>
    <row r="36" spans="1:8">
      <c r="A36" s="2">
        <v>38321</v>
      </c>
      <c r="B36" s="3">
        <v>10.420513746080223</v>
      </c>
      <c r="C36" s="3"/>
      <c r="D36" s="3">
        <v>6.8259263991465913</v>
      </c>
      <c r="E36" s="3"/>
      <c r="F36" s="3">
        <v>20.477236601346771</v>
      </c>
      <c r="G36" s="3"/>
      <c r="H36" s="3">
        <v>7.5575334126385947</v>
      </c>
    </row>
    <row r="37" spans="1:8">
      <c r="A37" s="2">
        <v>38352</v>
      </c>
      <c r="B37" s="3">
        <v>9.8018514529170009</v>
      </c>
      <c r="C37" s="3"/>
      <c r="D37" s="3">
        <v>5.8205501069567251</v>
      </c>
      <c r="E37" s="3"/>
      <c r="F37" s="3">
        <v>17.252427619090902</v>
      </c>
      <c r="G37" s="3"/>
      <c r="H37" s="3">
        <v>6.885248768827207</v>
      </c>
    </row>
    <row r="38" spans="1:8">
      <c r="A38" s="2">
        <v>38383</v>
      </c>
      <c r="B38" s="3">
        <v>9.970052971771338</v>
      </c>
      <c r="C38" s="3"/>
      <c r="D38" s="3">
        <v>6.1823746698690503</v>
      </c>
      <c r="E38" s="3"/>
      <c r="F38" s="3">
        <v>17.712165182535994</v>
      </c>
      <c r="G38" s="3"/>
      <c r="H38" s="3">
        <v>7.3611919774241708</v>
      </c>
    </row>
    <row r="39" spans="1:8">
      <c r="A39" s="2">
        <v>38411</v>
      </c>
      <c r="B39" s="3">
        <v>9.7881687684529837</v>
      </c>
      <c r="C39" s="3"/>
      <c r="D39" s="3">
        <v>6.6159169728232703</v>
      </c>
      <c r="E39" s="3"/>
      <c r="F39" s="3">
        <v>17.215203061010349</v>
      </c>
      <c r="G39" s="3"/>
      <c r="H39" s="3">
        <v>7.1633459220170321</v>
      </c>
    </row>
    <row r="40" spans="1:8">
      <c r="A40" s="2">
        <v>38442</v>
      </c>
      <c r="B40" s="3">
        <v>9.5738570685353697</v>
      </c>
      <c r="C40" s="3"/>
      <c r="D40" s="3">
        <v>7.0550268141545942</v>
      </c>
      <c r="E40" s="3"/>
      <c r="F40" s="3">
        <v>17.005225441940684</v>
      </c>
      <c r="G40" s="3"/>
      <c r="H40" s="3">
        <v>7.0595331769317937</v>
      </c>
    </row>
    <row r="41" spans="1:8">
      <c r="A41" s="2">
        <v>38472</v>
      </c>
      <c r="B41" s="3">
        <v>9.5596584300878202</v>
      </c>
      <c r="C41" s="3"/>
      <c r="D41" s="3">
        <v>6.8169372721816712</v>
      </c>
      <c r="E41" s="3"/>
      <c r="F41" s="3">
        <v>16.09558633837289</v>
      </c>
      <c r="G41" s="3"/>
      <c r="H41" s="3">
        <v>6.7131437776609797</v>
      </c>
    </row>
    <row r="42" spans="1:8">
      <c r="A42" s="2">
        <v>38503</v>
      </c>
      <c r="B42" s="3">
        <v>9.679051203830543</v>
      </c>
      <c r="C42" s="3"/>
      <c r="D42" s="3">
        <v>6.9260463689418836</v>
      </c>
      <c r="E42" s="3"/>
      <c r="F42" s="3">
        <v>16.483843202147135</v>
      </c>
      <c r="G42" s="3"/>
      <c r="H42" s="3">
        <v>6.6008533422898958</v>
      </c>
    </row>
    <row r="43" spans="1:8">
      <c r="A43" s="2">
        <v>38533</v>
      </c>
      <c r="B43" s="3">
        <v>9.5886522451330674</v>
      </c>
      <c r="C43" s="3"/>
      <c r="D43" s="3">
        <v>6.2912003135784111</v>
      </c>
      <c r="E43" s="3"/>
      <c r="F43" s="3">
        <v>15.250430704396678</v>
      </c>
      <c r="G43" s="3"/>
      <c r="H43" s="3">
        <v>6.2847640822205859</v>
      </c>
    </row>
    <row r="44" spans="1:8">
      <c r="A44" s="2">
        <v>38564</v>
      </c>
      <c r="B44" s="3">
        <v>10.044448351031928</v>
      </c>
      <c r="C44" s="3"/>
      <c r="D44" s="3">
        <v>6.536467768530696</v>
      </c>
      <c r="E44" s="3"/>
      <c r="F44" s="3">
        <v>15.126920408877339</v>
      </c>
      <c r="G44" s="3"/>
      <c r="H44" s="3">
        <v>6.4486094650897927</v>
      </c>
    </row>
    <row r="45" spans="1:8">
      <c r="A45" s="2">
        <v>38595</v>
      </c>
      <c r="B45" s="3">
        <v>9.329309137579477</v>
      </c>
      <c r="C45" s="3"/>
      <c r="D45" s="3">
        <v>6.3622249713007601</v>
      </c>
      <c r="E45" s="3"/>
      <c r="F45" s="3">
        <v>14.934010279980725</v>
      </c>
      <c r="G45" s="3"/>
      <c r="H45" s="3">
        <v>6.1438767369470346</v>
      </c>
    </row>
    <row r="46" spans="1:8">
      <c r="A46" s="2">
        <v>38625</v>
      </c>
      <c r="B46" s="3">
        <v>8.5404178363499099</v>
      </c>
      <c r="C46" s="3"/>
      <c r="D46" s="3">
        <v>6.2099491596968432</v>
      </c>
      <c r="E46" s="3"/>
      <c r="F46" s="3">
        <v>15.07216130826051</v>
      </c>
      <c r="G46" s="3"/>
      <c r="H46" s="3">
        <v>6.1246248778681682</v>
      </c>
    </row>
    <row r="47" spans="1:8">
      <c r="A47" s="2">
        <v>38656</v>
      </c>
      <c r="B47" s="3">
        <v>8.5806359026012284</v>
      </c>
      <c r="C47" s="3"/>
      <c r="D47" s="3">
        <v>6.4631552334193456</v>
      </c>
      <c r="E47" s="3"/>
      <c r="F47" s="3">
        <v>14.961197054897902</v>
      </c>
      <c r="G47" s="3"/>
      <c r="H47" s="3">
        <v>5.4887941576235928</v>
      </c>
    </row>
    <row r="48" spans="1:8">
      <c r="A48" s="2">
        <v>38686</v>
      </c>
      <c r="B48" s="3">
        <v>8.7392964916720075</v>
      </c>
      <c r="C48" s="3"/>
      <c r="D48" s="3">
        <v>6.470445987871333</v>
      </c>
      <c r="E48" s="3"/>
      <c r="F48" s="3">
        <v>14.699466608801453</v>
      </c>
      <c r="G48" s="3"/>
      <c r="H48" s="3">
        <v>5.0750415151806827</v>
      </c>
    </row>
    <row r="49" spans="1:8">
      <c r="A49" s="2">
        <v>38717</v>
      </c>
      <c r="B49" s="3">
        <v>8.3607949835082138</v>
      </c>
      <c r="C49" s="3"/>
      <c r="D49" s="3">
        <v>5.6311057362681511</v>
      </c>
      <c r="E49" s="3"/>
      <c r="F49" s="3">
        <v>12.547688081691227</v>
      </c>
      <c r="G49" s="3"/>
      <c r="H49" s="3">
        <v>6.1357744491822386</v>
      </c>
    </row>
    <row r="50" spans="1:8">
      <c r="A50" s="2">
        <v>38748</v>
      </c>
      <c r="B50" s="3">
        <v>8.6259322655434811</v>
      </c>
      <c r="C50" s="3"/>
      <c r="D50" s="3">
        <v>6.0573373254183371</v>
      </c>
      <c r="E50" s="3"/>
      <c r="F50" s="3">
        <v>12.484262912271413</v>
      </c>
      <c r="G50" s="3"/>
      <c r="H50" s="3">
        <v>6.4202232168142848</v>
      </c>
    </row>
    <row r="51" spans="1:8">
      <c r="A51" s="2">
        <v>38776</v>
      </c>
      <c r="B51" s="3">
        <v>8.0812809183521477</v>
      </c>
      <c r="C51" s="3"/>
      <c r="D51" s="3">
        <v>6.3499466129407187</v>
      </c>
      <c r="E51" s="3"/>
      <c r="F51" s="3">
        <v>12.155788840160913</v>
      </c>
      <c r="G51" s="3"/>
      <c r="H51" s="3">
        <v>6.0337941684741665</v>
      </c>
    </row>
    <row r="52" spans="1:8">
      <c r="A52" s="2">
        <v>38807</v>
      </c>
      <c r="B52" s="3">
        <v>7.9646719984422871</v>
      </c>
      <c r="C52" s="3"/>
      <c r="D52" s="3">
        <v>6.3703313253383866</v>
      </c>
      <c r="E52" s="3"/>
      <c r="F52" s="3">
        <v>12.110191294071557</v>
      </c>
      <c r="G52" s="3"/>
      <c r="H52" s="3">
        <v>6.2555848228379851</v>
      </c>
    </row>
    <row r="53" spans="1:8">
      <c r="A53" s="2">
        <v>38837</v>
      </c>
      <c r="B53" s="3">
        <v>7.9150361023337892</v>
      </c>
      <c r="C53" s="3"/>
      <c r="D53" s="3">
        <v>6.7220519047200122</v>
      </c>
      <c r="E53" s="3"/>
      <c r="F53" s="3">
        <v>11.649803134342159</v>
      </c>
      <c r="G53" s="3"/>
      <c r="H53" s="3">
        <v>6.28117594775805</v>
      </c>
    </row>
    <row r="54" spans="1:8">
      <c r="A54" s="2">
        <v>38868</v>
      </c>
      <c r="B54" s="3">
        <v>7.4962416558953553</v>
      </c>
      <c r="C54" s="3"/>
      <c r="D54" s="3">
        <v>6.8963440675350114</v>
      </c>
      <c r="E54" s="3"/>
      <c r="F54" s="3">
        <v>11.310532134366962</v>
      </c>
      <c r="G54" s="3"/>
      <c r="H54" s="3">
        <v>6.2418397268997845</v>
      </c>
    </row>
    <row r="55" spans="1:8">
      <c r="A55" s="2">
        <v>38898</v>
      </c>
      <c r="B55" s="3">
        <v>7.10035945401102</v>
      </c>
      <c r="C55" s="3"/>
      <c r="D55" s="3">
        <v>6.7166750781728748</v>
      </c>
      <c r="E55" s="3"/>
      <c r="F55" s="3">
        <v>10.34837883241903</v>
      </c>
      <c r="G55" s="3"/>
      <c r="H55" s="3">
        <v>6.1349522699474868</v>
      </c>
    </row>
    <row r="56" spans="1:8">
      <c r="A56" s="2">
        <v>38929</v>
      </c>
      <c r="B56" s="3">
        <v>7.0453193989868188</v>
      </c>
      <c r="C56" s="3"/>
      <c r="D56" s="3">
        <v>6.8709951700578644</v>
      </c>
      <c r="E56" s="3"/>
      <c r="F56" s="3">
        <v>9.914931828757787</v>
      </c>
      <c r="G56" s="3"/>
      <c r="H56" s="3">
        <v>6.2426190625434117</v>
      </c>
    </row>
    <row r="57" spans="1:8">
      <c r="A57" s="2">
        <v>38960</v>
      </c>
      <c r="B57" s="3">
        <v>6.4827271054808637</v>
      </c>
      <c r="C57" s="3"/>
      <c r="D57" s="3">
        <v>6.6086462286927565</v>
      </c>
      <c r="E57" s="3"/>
      <c r="F57" s="3">
        <v>9.5003079405356132</v>
      </c>
      <c r="G57" s="3"/>
      <c r="H57" s="3">
        <v>6.0827140452662896</v>
      </c>
    </row>
    <row r="58" spans="1:8">
      <c r="A58" s="2">
        <v>38990</v>
      </c>
      <c r="B58" s="3">
        <v>6.2566171607757335</v>
      </c>
      <c r="C58" s="3"/>
      <c r="D58" s="3">
        <v>6.5432708496699341</v>
      </c>
      <c r="E58" s="3"/>
      <c r="F58" s="3">
        <v>8.9365595867605556</v>
      </c>
      <c r="G58" s="3"/>
      <c r="H58" s="3">
        <v>6.1911256490074065</v>
      </c>
    </row>
    <row r="59" spans="1:8">
      <c r="A59" s="2">
        <v>39021</v>
      </c>
      <c r="B59" s="3">
        <v>6.1432928672053739</v>
      </c>
      <c r="C59" s="3"/>
      <c r="D59" s="3">
        <v>6.8269920486390312</v>
      </c>
      <c r="E59" s="3"/>
      <c r="F59" s="3">
        <v>9.429586783717097</v>
      </c>
      <c r="G59" s="3"/>
      <c r="H59" s="3">
        <v>6.093345251805161</v>
      </c>
    </row>
    <row r="60" spans="1:8">
      <c r="A60" s="2">
        <v>39051</v>
      </c>
      <c r="B60" s="3">
        <v>5.5096613190749553</v>
      </c>
      <c r="C60" s="3"/>
      <c r="D60" s="3">
        <v>7.0073327811820389</v>
      </c>
      <c r="E60" s="3"/>
      <c r="F60" s="3">
        <v>9.4264743747353474</v>
      </c>
      <c r="G60" s="3"/>
      <c r="H60" s="3">
        <v>6.0811370872643291</v>
      </c>
    </row>
    <row r="61" spans="1:8">
      <c r="A61" s="2">
        <v>39082</v>
      </c>
      <c r="B61" s="3">
        <v>5.8970705660708163</v>
      </c>
      <c r="C61" s="3"/>
      <c r="D61" s="3">
        <v>6.6597009369612605</v>
      </c>
      <c r="E61" s="3"/>
      <c r="F61" s="3">
        <v>8.9590833319968333</v>
      </c>
      <c r="G61" s="3"/>
      <c r="H61" s="3">
        <v>6.2451821557239953</v>
      </c>
    </row>
    <row r="62" spans="1:8">
      <c r="A62" s="2">
        <v>39113</v>
      </c>
      <c r="B62" s="3">
        <v>5.7640769425826743</v>
      </c>
      <c r="C62" s="3"/>
      <c r="D62" s="3">
        <v>6.8148206820224697</v>
      </c>
      <c r="E62" s="3"/>
      <c r="F62" s="3">
        <v>8.8518409738502406</v>
      </c>
      <c r="G62" s="3"/>
      <c r="H62" s="3">
        <v>6.4346659368347519</v>
      </c>
    </row>
    <row r="63" spans="1:8">
      <c r="A63" s="2">
        <v>39141</v>
      </c>
      <c r="B63" s="3">
        <v>5.7490331192101634</v>
      </c>
      <c r="C63" s="3"/>
      <c r="D63" s="3">
        <v>7.2101947633096559</v>
      </c>
      <c r="E63" s="3"/>
      <c r="F63" s="3">
        <v>8.1996379044542493</v>
      </c>
      <c r="G63" s="3"/>
      <c r="H63" s="3">
        <v>6.624460840938549</v>
      </c>
    </row>
    <row r="64" spans="1:8">
      <c r="A64" s="2">
        <v>39172</v>
      </c>
      <c r="B64" s="3">
        <v>5.9667897958252096</v>
      </c>
      <c r="C64" s="3"/>
      <c r="D64" s="3">
        <v>7.3307229454862437</v>
      </c>
      <c r="E64" s="3"/>
      <c r="F64" s="3">
        <v>8.0659085769606644</v>
      </c>
      <c r="G64" s="3"/>
      <c r="H64" s="3">
        <v>6.8563492768133365</v>
      </c>
    </row>
    <row r="65" spans="1:8">
      <c r="A65" s="2">
        <v>39202</v>
      </c>
      <c r="B65" s="3">
        <v>5.8768866797505819</v>
      </c>
      <c r="C65" s="3"/>
      <c r="D65" s="3">
        <v>7.4006290105784593</v>
      </c>
      <c r="E65" s="3"/>
      <c r="F65" s="3">
        <v>8.040941705219943</v>
      </c>
      <c r="G65" s="3"/>
      <c r="H65" s="3">
        <v>6.8186953041073446</v>
      </c>
    </row>
    <row r="66" spans="1:8">
      <c r="A66" s="2">
        <v>39233</v>
      </c>
      <c r="B66" s="3">
        <v>5.4853714831574232</v>
      </c>
      <c r="C66" s="3"/>
      <c r="D66" s="3">
        <v>7.3913316486921818</v>
      </c>
      <c r="E66" s="3"/>
      <c r="F66" s="3">
        <v>8.0338808740296539</v>
      </c>
      <c r="G66" s="3"/>
      <c r="H66" s="3">
        <v>6.8353854517102643</v>
      </c>
    </row>
    <row r="67" spans="1:8">
      <c r="A67" s="2">
        <v>39263</v>
      </c>
      <c r="B67" s="3">
        <v>6.1425656331194549</v>
      </c>
      <c r="C67" s="3"/>
      <c r="D67" s="3">
        <v>7.8991774327002355</v>
      </c>
      <c r="E67" s="3"/>
      <c r="F67" s="3">
        <v>8.1860427165955976</v>
      </c>
      <c r="G67" s="3"/>
      <c r="H67" s="3">
        <v>7.0717883248988356</v>
      </c>
    </row>
    <row r="68" spans="1:8">
      <c r="A68" s="2">
        <v>39294</v>
      </c>
      <c r="B68" s="3">
        <v>5.433672460865183</v>
      </c>
      <c r="C68" s="3"/>
      <c r="D68" s="3">
        <v>7.8955154037311654</v>
      </c>
      <c r="E68" s="3"/>
      <c r="F68" s="3">
        <v>8.2717975341909806</v>
      </c>
      <c r="G68" s="3"/>
      <c r="H68" s="3">
        <v>7.3511632408434808</v>
      </c>
    </row>
    <row r="69" spans="1:8">
      <c r="A69" s="2">
        <v>39325</v>
      </c>
      <c r="B69" s="3">
        <v>5.5431243790933999</v>
      </c>
      <c r="C69" s="3"/>
      <c r="D69" s="3">
        <v>7.8926649870026511</v>
      </c>
      <c r="E69" s="3"/>
      <c r="F69" s="3">
        <v>7.9559268323020573</v>
      </c>
      <c r="G69" s="3"/>
      <c r="H69" s="3">
        <v>7.2251801629079457</v>
      </c>
    </row>
    <row r="70" spans="1:8">
      <c r="A70" s="2">
        <v>39355</v>
      </c>
      <c r="B70" s="3">
        <v>5.21953300834722</v>
      </c>
      <c r="C70" s="3"/>
      <c r="D70" s="3">
        <v>8.3442854438150693</v>
      </c>
      <c r="E70" s="3"/>
      <c r="F70" s="3">
        <v>7.8232870857892323</v>
      </c>
      <c r="G70" s="3"/>
      <c r="H70" s="3">
        <v>7.6965268391808159</v>
      </c>
    </row>
    <row r="71" spans="1:8">
      <c r="A71" s="2">
        <v>39386</v>
      </c>
      <c r="B71" s="3">
        <v>5.4771156266148031</v>
      </c>
      <c r="C71" s="3"/>
      <c r="D71" s="3">
        <v>8.4957902439410038</v>
      </c>
      <c r="E71" s="3"/>
      <c r="F71" s="3">
        <v>7.7325664652764869</v>
      </c>
      <c r="G71" s="3"/>
      <c r="H71" s="3">
        <v>7.6979618380021586</v>
      </c>
    </row>
    <row r="72" spans="1:8">
      <c r="A72" s="2">
        <v>39416</v>
      </c>
      <c r="B72" s="3">
        <v>5.2373476851742335</v>
      </c>
      <c r="C72" s="3"/>
      <c r="D72" s="3">
        <v>8.7409097476957687</v>
      </c>
      <c r="E72" s="3"/>
      <c r="F72" s="3">
        <v>8.0445454242428376</v>
      </c>
      <c r="G72" s="3"/>
      <c r="H72" s="3">
        <v>7.8378920003605375</v>
      </c>
    </row>
    <row r="73" spans="1:8">
      <c r="A73" s="2">
        <v>39447</v>
      </c>
      <c r="B73" s="3">
        <v>5.5431599135086476</v>
      </c>
      <c r="C73" s="3"/>
      <c r="D73" s="3">
        <v>8.5286350565282305</v>
      </c>
      <c r="E73" s="3"/>
      <c r="F73" s="3">
        <v>7.6911588872296699</v>
      </c>
      <c r="G73" s="3"/>
      <c r="H73" s="3">
        <v>7.6652139653355693</v>
      </c>
    </row>
    <row r="74" spans="1:8">
      <c r="A74" s="2">
        <v>39478</v>
      </c>
      <c r="B74" s="3">
        <v>5.6757375897341822</v>
      </c>
      <c r="C74" s="3"/>
      <c r="D74" s="3">
        <v>9.0459982179825253</v>
      </c>
      <c r="E74" s="3"/>
      <c r="F74" s="3">
        <v>7.8144978618826686</v>
      </c>
      <c r="G74" s="3"/>
      <c r="H74" s="3">
        <v>8.1021983447149672</v>
      </c>
    </row>
    <row r="75" spans="1:8">
      <c r="A75" s="2">
        <v>39507</v>
      </c>
      <c r="B75" s="3">
        <v>5.5749829647990028</v>
      </c>
      <c r="C75" s="3"/>
      <c r="D75" s="3">
        <v>9.7323798411594638</v>
      </c>
      <c r="E75" s="3"/>
      <c r="F75" s="3">
        <v>7.5900630517881869</v>
      </c>
      <c r="G75" s="3"/>
      <c r="H75" s="3">
        <v>8.1199044498087378</v>
      </c>
    </row>
    <row r="76" spans="1:8">
      <c r="A76" s="2">
        <v>39538</v>
      </c>
      <c r="B76" s="3">
        <v>5.4273892018384524</v>
      </c>
      <c r="C76" s="3"/>
      <c r="D76" s="3">
        <v>10.464103559567178</v>
      </c>
      <c r="E76" s="3"/>
      <c r="F76" s="3">
        <v>7.7465644640895466</v>
      </c>
      <c r="G76" s="3"/>
      <c r="H76" s="3">
        <v>8.7532713884806643</v>
      </c>
    </row>
    <row r="77" spans="1:8">
      <c r="A77" s="2">
        <v>39568</v>
      </c>
      <c r="B77" s="3">
        <v>5.5244427099108604</v>
      </c>
      <c r="C77" s="3"/>
      <c r="D77" s="3">
        <v>10.194139279328986</v>
      </c>
      <c r="E77" s="3"/>
      <c r="F77" s="3">
        <v>7.6558994116130759</v>
      </c>
      <c r="G77" s="3"/>
      <c r="H77" s="3">
        <v>8.8183983095864136</v>
      </c>
    </row>
    <row r="78" spans="1:8">
      <c r="A78" s="2">
        <v>39599</v>
      </c>
      <c r="B78" s="3">
        <v>5.6886621694090076</v>
      </c>
      <c r="C78" s="3"/>
      <c r="D78" s="3">
        <v>10.539641581634745</v>
      </c>
      <c r="E78" s="3"/>
      <c r="F78" s="3">
        <v>8.1157079642853827</v>
      </c>
      <c r="G78" s="3"/>
      <c r="H78" s="3">
        <v>8.7016122980923907</v>
      </c>
    </row>
    <row r="79" spans="1:8">
      <c r="A79" s="2">
        <v>39629</v>
      </c>
      <c r="B79" s="3">
        <v>6.1353784599552599</v>
      </c>
      <c r="C79" s="3"/>
      <c r="D79" s="3">
        <v>10.016756566355776</v>
      </c>
      <c r="E79" s="3"/>
      <c r="F79" s="3">
        <v>7.8938519796270885</v>
      </c>
      <c r="G79" s="3"/>
      <c r="H79" s="3">
        <v>8.4655182779950824</v>
      </c>
    </row>
    <row r="80" spans="1:8">
      <c r="A80" s="2">
        <v>39660</v>
      </c>
      <c r="B80" s="3">
        <v>7.2840531536766475</v>
      </c>
      <c r="C80" s="3"/>
      <c r="D80" s="3">
        <v>10.473637127117986</v>
      </c>
      <c r="E80" s="3"/>
      <c r="F80" s="3">
        <v>8.6910590341979148</v>
      </c>
      <c r="G80" s="3"/>
      <c r="H80" s="3">
        <v>8.0518987293234723</v>
      </c>
    </row>
    <row r="81" spans="1:8">
      <c r="A81" s="2">
        <v>39691</v>
      </c>
      <c r="B81" s="3">
        <v>7.4556224764804808</v>
      </c>
      <c r="C81" s="3"/>
      <c r="D81" s="3">
        <v>11.467941564983796</v>
      </c>
      <c r="E81" s="3"/>
      <c r="F81" s="3">
        <v>8.2180998427265664</v>
      </c>
      <c r="G81" s="3"/>
      <c r="H81" s="3">
        <v>8.4237112883819609</v>
      </c>
    </row>
    <row r="82" spans="1:8">
      <c r="A82" s="2">
        <v>39721</v>
      </c>
      <c r="B82" s="3">
        <v>7.3243320425783072</v>
      </c>
      <c r="C82" s="3"/>
      <c r="D82" s="3">
        <v>11.177459694429896</v>
      </c>
      <c r="E82" s="3"/>
      <c r="F82" s="3">
        <v>8.1544782507927493</v>
      </c>
      <c r="G82" s="3"/>
      <c r="H82" s="3">
        <v>8.5020893975915488</v>
      </c>
    </row>
    <row r="83" spans="1:8">
      <c r="A83" s="2">
        <v>39752</v>
      </c>
      <c r="B83" s="3">
        <v>7.5534269553044338</v>
      </c>
      <c r="C83" s="3"/>
      <c r="D83" s="3">
        <v>11.332704360640179</v>
      </c>
      <c r="E83" s="3"/>
      <c r="F83" s="3">
        <v>8.1282733443560424</v>
      </c>
      <c r="G83" s="3"/>
      <c r="H83" s="3">
        <v>7.9951794227511002</v>
      </c>
    </row>
    <row r="84" spans="1:8">
      <c r="A84" s="2">
        <v>39782</v>
      </c>
      <c r="B84" s="3">
        <v>8.0218380528232487</v>
      </c>
      <c r="C84" s="3"/>
      <c r="D84" s="3">
        <v>12.00738105890318</v>
      </c>
      <c r="E84" s="3"/>
      <c r="F84" s="3">
        <v>8.5473399178295004</v>
      </c>
      <c r="G84" s="3"/>
      <c r="H84" s="3">
        <v>8.1876254954955243</v>
      </c>
    </row>
    <row r="85" spans="1:8">
      <c r="A85" s="2">
        <v>39813</v>
      </c>
      <c r="B85" s="3">
        <v>7.7424153527813662</v>
      </c>
      <c r="C85" s="3"/>
      <c r="D85" s="3">
        <v>11.616679883795026</v>
      </c>
      <c r="E85" s="3"/>
      <c r="F85" s="3">
        <v>8.7667574820239516</v>
      </c>
      <c r="G85" s="3"/>
      <c r="H85" s="3">
        <v>7.4515121312031054</v>
      </c>
    </row>
    <row r="86" spans="1:8">
      <c r="A86" s="2">
        <v>39844</v>
      </c>
      <c r="B86" s="3">
        <v>7.8827292679228664</v>
      </c>
      <c r="C86" s="3"/>
      <c r="D86" s="3">
        <v>12.111842091243689</v>
      </c>
      <c r="E86" s="3"/>
      <c r="F86" s="3">
        <v>9.1104230701261244</v>
      </c>
      <c r="G86" s="3"/>
      <c r="H86" s="3">
        <v>7.9607145502588059</v>
      </c>
    </row>
    <row r="87" spans="1:8">
      <c r="A87" s="2">
        <v>39872</v>
      </c>
      <c r="B87" s="3">
        <v>7.9688131151593637</v>
      </c>
      <c r="C87" s="3"/>
      <c r="D87" s="3">
        <v>12.563321026941262</v>
      </c>
      <c r="E87" s="3"/>
      <c r="F87" s="3">
        <v>9.0538484690162484</v>
      </c>
      <c r="G87" s="3"/>
      <c r="H87" s="3">
        <v>8.2573403215852377</v>
      </c>
    </row>
    <row r="88" spans="1:8">
      <c r="A88" s="2">
        <v>39903</v>
      </c>
      <c r="B88" s="3">
        <v>8.2396350344655733</v>
      </c>
      <c r="C88" s="3"/>
      <c r="D88" s="3">
        <v>12.683535110648506</v>
      </c>
      <c r="E88" s="3"/>
      <c r="F88" s="3">
        <v>9.5606288066048588</v>
      </c>
      <c r="G88" s="3"/>
      <c r="H88" s="3">
        <v>8.1525750333747151</v>
      </c>
    </row>
    <row r="89" spans="1:8">
      <c r="A89" s="2">
        <v>39933</v>
      </c>
      <c r="B89" s="3">
        <v>8.3762791947214037</v>
      </c>
      <c r="C89" s="3"/>
      <c r="D89" s="3">
        <v>12.938518371328122</v>
      </c>
      <c r="E89" s="3"/>
      <c r="F89" s="3">
        <v>9.346405850813591</v>
      </c>
      <c r="G89" s="3"/>
      <c r="H89" s="3">
        <v>8.4669550867517511</v>
      </c>
    </row>
    <row r="90" spans="1:8">
      <c r="A90" s="2">
        <v>39964</v>
      </c>
      <c r="B90" s="3">
        <v>8.540030247133032</v>
      </c>
      <c r="C90" s="3"/>
      <c r="D90" s="3">
        <v>13.214562174771366</v>
      </c>
      <c r="E90" s="3"/>
      <c r="F90" s="3">
        <v>10.123201870198246</v>
      </c>
      <c r="G90" s="3"/>
      <c r="H90" s="3">
        <v>8.6930380647754752</v>
      </c>
    </row>
    <row r="91" spans="1:8">
      <c r="A91" s="2">
        <v>39994</v>
      </c>
      <c r="B91" s="3">
        <v>8.284504679385341</v>
      </c>
      <c r="C91" s="3"/>
      <c r="D91" s="3">
        <v>12.93079831106062</v>
      </c>
      <c r="E91" s="3"/>
      <c r="F91" s="3">
        <v>10.047237792897603</v>
      </c>
      <c r="G91" s="3"/>
      <c r="H91" s="3">
        <v>8.6961102206959566</v>
      </c>
    </row>
    <row r="92" spans="1:8">
      <c r="A92" s="2">
        <v>40025</v>
      </c>
      <c r="B92" s="3">
        <v>8.3949476562144181</v>
      </c>
      <c r="C92" s="3"/>
      <c r="D92" s="3">
        <v>12.244530116971434</v>
      </c>
      <c r="E92" s="3"/>
      <c r="F92" s="3">
        <v>9.4543166004012686</v>
      </c>
      <c r="G92" s="3"/>
      <c r="H92" s="3">
        <v>8.275900886429298</v>
      </c>
    </row>
    <row r="93" spans="1:8">
      <c r="A93" s="2">
        <v>40056</v>
      </c>
      <c r="B93" s="3">
        <v>8.5180393055951846</v>
      </c>
      <c r="C93" s="3"/>
      <c r="D93" s="3">
        <v>12.407077457131678</v>
      </c>
      <c r="E93" s="3"/>
      <c r="F93" s="3">
        <v>9.7641865209631682</v>
      </c>
      <c r="G93" s="3"/>
      <c r="H93" s="3">
        <v>8.5094384666912131</v>
      </c>
    </row>
    <row r="94" spans="1:8">
      <c r="A94" s="2">
        <v>40086</v>
      </c>
      <c r="B94" s="3">
        <v>8.5718924979642228</v>
      </c>
      <c r="C94" s="3"/>
      <c r="D94" s="3">
        <v>11.877773638783021</v>
      </c>
      <c r="E94" s="3"/>
      <c r="F94" s="3">
        <v>9.1948762802918811</v>
      </c>
      <c r="G94" s="3"/>
      <c r="H94" s="3">
        <v>8.4040552916550286</v>
      </c>
    </row>
    <row r="95" spans="1:8">
      <c r="A95" s="2">
        <v>40117</v>
      </c>
      <c r="B95" s="3">
        <v>8.7319458876046578</v>
      </c>
      <c r="C95" s="3"/>
      <c r="D95" s="3">
        <v>11.608593952541755</v>
      </c>
      <c r="E95" s="3"/>
      <c r="F95" s="3">
        <v>9.0660618808159352</v>
      </c>
      <c r="G95" s="3"/>
      <c r="H95" s="3">
        <v>8.4025700827502057</v>
      </c>
    </row>
    <row r="96" spans="1:8">
      <c r="A96" s="2">
        <v>40147</v>
      </c>
      <c r="B96" s="3">
        <v>8.9492880798821872</v>
      </c>
      <c r="C96" s="3"/>
      <c r="D96" s="3">
        <v>11.535471926123671</v>
      </c>
      <c r="E96" s="3"/>
      <c r="F96" s="3">
        <v>8.7221740508972925</v>
      </c>
      <c r="G96" s="3"/>
      <c r="H96" s="3">
        <v>7.8009773108072809</v>
      </c>
    </row>
    <row r="97" spans="1:8">
      <c r="A97" s="2">
        <v>40178</v>
      </c>
      <c r="B97" s="3">
        <v>9.6313105880998719</v>
      </c>
      <c r="C97" s="3"/>
      <c r="D97" s="3">
        <v>10.547992887570574</v>
      </c>
      <c r="E97" s="3"/>
      <c r="F97" s="3">
        <v>8.0672757645979232</v>
      </c>
      <c r="G97" s="3"/>
      <c r="H97" s="3">
        <v>7.6872406175538073</v>
      </c>
    </row>
    <row r="98" spans="1:8">
      <c r="A98" s="2">
        <v>40209</v>
      </c>
      <c r="B98" s="3">
        <v>9.7983211811921791</v>
      </c>
      <c r="C98" s="3"/>
      <c r="D98" s="3">
        <v>10.753253218126197</v>
      </c>
      <c r="E98" s="3"/>
      <c r="F98" s="3">
        <v>7.9194064319142612</v>
      </c>
      <c r="G98" s="3"/>
      <c r="H98" s="3">
        <v>8.1802701969349414</v>
      </c>
    </row>
    <row r="99" spans="1:8">
      <c r="A99" s="2">
        <v>40237</v>
      </c>
      <c r="B99" s="3">
        <v>9.6902033297721228</v>
      </c>
      <c r="C99" s="3"/>
      <c r="D99" s="3">
        <v>11.040318663608454</v>
      </c>
      <c r="E99" s="3"/>
      <c r="F99" s="3">
        <v>7.6849682556398253</v>
      </c>
      <c r="G99" s="3"/>
      <c r="H99" s="3">
        <v>8.5010874759928043</v>
      </c>
    </row>
    <row r="100" spans="1:8">
      <c r="A100" s="2">
        <v>40268</v>
      </c>
      <c r="B100" s="3">
        <v>9.965637280907929</v>
      </c>
      <c r="C100" s="3"/>
      <c r="D100" s="3">
        <v>10.775295325918963</v>
      </c>
      <c r="E100" s="3"/>
      <c r="F100" s="3">
        <v>7.5256433093922661</v>
      </c>
      <c r="G100" s="3"/>
      <c r="H100" s="3">
        <v>8.4616052646812765</v>
      </c>
    </row>
    <row r="101" spans="1:8">
      <c r="A101" s="2">
        <v>40298</v>
      </c>
      <c r="B101" s="3">
        <v>9.4257093579282039</v>
      </c>
      <c r="C101" s="3"/>
      <c r="D101" s="3">
        <v>10.430806846130448</v>
      </c>
      <c r="E101" s="3"/>
      <c r="F101" s="3">
        <v>7.620302100150715</v>
      </c>
      <c r="G101" s="3"/>
      <c r="H101" s="3">
        <v>9.0876767160491632</v>
      </c>
    </row>
    <row r="102" spans="1:8">
      <c r="A102" s="2">
        <v>40329</v>
      </c>
      <c r="B102" s="3">
        <v>9.1356716769865756</v>
      </c>
      <c r="C102" s="3"/>
      <c r="D102" s="3">
        <v>10.644658849483289</v>
      </c>
      <c r="E102" s="3"/>
      <c r="F102" s="3">
        <v>7.9139725736786195</v>
      </c>
      <c r="G102" s="3"/>
      <c r="H102" s="3">
        <v>8.9575801613306272</v>
      </c>
    </row>
    <row r="103" spans="1:8">
      <c r="A103" s="2">
        <v>40359</v>
      </c>
      <c r="B103" s="3">
        <v>9.342385493020581</v>
      </c>
      <c r="C103" s="3"/>
      <c r="D103" s="3">
        <v>9.8167360522014846</v>
      </c>
      <c r="E103" s="3"/>
      <c r="F103" s="3">
        <v>7.6974159775177355</v>
      </c>
      <c r="G103" s="3"/>
      <c r="H103" s="3">
        <v>8.7327947517789788</v>
      </c>
    </row>
    <row r="104" spans="1:8">
      <c r="A104" s="2">
        <v>40390</v>
      </c>
      <c r="B104" s="3">
        <v>9.170205050074614</v>
      </c>
      <c r="C104" s="3"/>
      <c r="D104" s="3">
        <v>9.4979484402780958</v>
      </c>
      <c r="E104" s="3"/>
      <c r="F104" s="3">
        <v>7.8618996121891342</v>
      </c>
      <c r="G104" s="3"/>
      <c r="H104" s="3">
        <v>8.650591974024687</v>
      </c>
    </row>
    <row r="105" spans="1:8">
      <c r="A105" s="2">
        <v>40421</v>
      </c>
      <c r="B105" s="3">
        <v>8.725013570069704</v>
      </c>
      <c r="C105" s="3"/>
      <c r="D105" s="3">
        <v>9.1396875067398735</v>
      </c>
      <c r="E105" s="3"/>
      <c r="F105" s="3">
        <v>7.4898839311391558</v>
      </c>
      <c r="G105" s="3"/>
      <c r="H105" s="3">
        <v>8.3658144693238956</v>
      </c>
    </row>
    <row r="106" spans="1:8">
      <c r="A106" s="2">
        <v>40451</v>
      </c>
      <c r="B106" s="3">
        <v>7.9637567151632487</v>
      </c>
      <c r="C106" s="3"/>
      <c r="D106" s="3">
        <v>8.7655262963993366</v>
      </c>
      <c r="E106" s="3"/>
      <c r="F106" s="3">
        <v>7.0350936168749296</v>
      </c>
      <c r="G106" s="3"/>
      <c r="H106" s="3">
        <v>8.1483039274665359</v>
      </c>
    </row>
    <row r="107" spans="1:8">
      <c r="A107" s="2">
        <v>40482</v>
      </c>
      <c r="B107" s="3">
        <v>7.857943226548489</v>
      </c>
      <c r="C107" s="3"/>
      <c r="D107" s="3">
        <v>8.783771845900862</v>
      </c>
      <c r="E107" s="3"/>
      <c r="F107" s="3">
        <v>7.1562103119691622</v>
      </c>
      <c r="G107" s="3"/>
      <c r="H107" s="3">
        <v>7.9432182580309663</v>
      </c>
    </row>
    <row r="108" spans="1:8">
      <c r="A108" s="2">
        <v>40512</v>
      </c>
      <c r="B108" s="3">
        <v>7.4907516885247452</v>
      </c>
      <c r="C108" s="3"/>
      <c r="D108" s="3">
        <v>8.4831263825992327</v>
      </c>
      <c r="E108" s="3"/>
      <c r="F108" s="3">
        <v>6.8708318892364169</v>
      </c>
      <c r="G108" s="3"/>
      <c r="H108" s="3">
        <v>7.7767549222137982</v>
      </c>
    </row>
    <row r="109" spans="1:8">
      <c r="A109" s="2">
        <v>40543</v>
      </c>
      <c r="B109" s="3">
        <v>7.7036085748267906</v>
      </c>
      <c r="C109" s="3"/>
      <c r="D109" s="3">
        <v>7.7937869059702427</v>
      </c>
      <c r="E109" s="3"/>
      <c r="F109" s="3">
        <v>8.2024005352150891</v>
      </c>
      <c r="G109" s="3"/>
      <c r="H109" s="3">
        <v>7.2056865070215039</v>
      </c>
    </row>
    <row r="110" spans="1:8">
      <c r="A110" s="2">
        <v>40574</v>
      </c>
      <c r="B110" s="3">
        <v>7.804745116096969</v>
      </c>
      <c r="C110" s="3"/>
      <c r="D110" s="3">
        <v>7.8703974851237533</v>
      </c>
      <c r="E110" s="3"/>
      <c r="F110" s="3">
        <v>7.8472152586106318</v>
      </c>
      <c r="G110" s="3"/>
      <c r="H110" s="3">
        <v>7.3344555230146922</v>
      </c>
    </row>
    <row r="111" spans="1:8">
      <c r="A111" s="2">
        <v>40602</v>
      </c>
      <c r="B111" s="3">
        <v>7.6949019260458105</v>
      </c>
      <c r="C111" s="3"/>
      <c r="D111" s="3">
        <v>8.2112897034905092</v>
      </c>
      <c r="E111" s="3"/>
      <c r="F111" s="3">
        <v>7.4285277259504925</v>
      </c>
      <c r="G111" s="3"/>
      <c r="H111" s="3">
        <v>7.2105981410178712</v>
      </c>
    </row>
    <row r="112" spans="1:8">
      <c r="A112" s="2">
        <v>40633</v>
      </c>
      <c r="B112" s="3">
        <v>7.412043982932456</v>
      </c>
      <c r="C112" s="3"/>
      <c r="D112" s="3">
        <v>8.0849014332012121</v>
      </c>
      <c r="E112" s="3"/>
      <c r="F112" s="3">
        <v>7.1963522700912943</v>
      </c>
      <c r="G112" s="3"/>
      <c r="H112" s="3">
        <v>7.1862777285767967</v>
      </c>
    </row>
    <row r="113" spans="1:8">
      <c r="A113" s="2">
        <v>40663</v>
      </c>
      <c r="B113" s="3">
        <v>7.120511849818806</v>
      </c>
      <c r="C113" s="3"/>
      <c r="D113" s="3">
        <v>8.0902676299311835</v>
      </c>
      <c r="E113" s="3"/>
      <c r="F113" s="3">
        <v>7.035646307973721</v>
      </c>
      <c r="G113" s="3"/>
      <c r="H113" s="3">
        <v>7.4394070676273172</v>
      </c>
    </row>
    <row r="114" spans="1:8">
      <c r="A114" s="2">
        <v>40694</v>
      </c>
      <c r="B114" s="3">
        <v>7.191400408905074</v>
      </c>
      <c r="C114" s="3"/>
      <c r="D114" s="3">
        <v>7.7407370274517868</v>
      </c>
      <c r="E114" s="3"/>
      <c r="F114" s="3">
        <v>6.9786376479649901</v>
      </c>
      <c r="G114" s="3"/>
      <c r="H114" s="3">
        <v>7.3587342273462877</v>
      </c>
    </row>
    <row r="115" spans="1:8">
      <c r="A115" s="2">
        <v>40724</v>
      </c>
      <c r="B115" s="3">
        <v>7.3194748799834937</v>
      </c>
      <c r="C115" s="3"/>
      <c r="D115" s="3">
        <v>7.4746015306516203</v>
      </c>
      <c r="E115" s="3"/>
      <c r="F115" s="3">
        <v>6.3567104962168486</v>
      </c>
      <c r="G115" s="3"/>
      <c r="H115" s="3">
        <v>7.4175942105925747</v>
      </c>
    </row>
    <row r="116" spans="1:8">
      <c r="A116" s="2">
        <v>40755</v>
      </c>
      <c r="B116" s="3">
        <v>7.1651258955598571</v>
      </c>
      <c r="C116" s="3"/>
      <c r="D116" s="3">
        <v>7.6288943753575795</v>
      </c>
      <c r="E116" s="3"/>
      <c r="F116" s="3">
        <v>6.2689205311646363</v>
      </c>
      <c r="G116" s="3"/>
      <c r="H116" s="3">
        <v>7.8566712987973828</v>
      </c>
    </row>
    <row r="117" spans="1:8">
      <c r="A117" s="2">
        <v>40786</v>
      </c>
      <c r="B117" s="3">
        <v>6.9885242533317777</v>
      </c>
      <c r="C117" s="3"/>
      <c r="D117" s="3">
        <v>7.5889921874985538</v>
      </c>
      <c r="E117" s="3"/>
      <c r="F117" s="3">
        <v>5.9634251707885966</v>
      </c>
      <c r="G117" s="3"/>
      <c r="H117" s="3">
        <v>7.6090635315364601</v>
      </c>
    </row>
    <row r="118" spans="1:8">
      <c r="A118" s="2">
        <v>40816</v>
      </c>
      <c r="B118" s="3">
        <v>6.7676575999758644</v>
      </c>
      <c r="C118" s="3"/>
      <c r="D118" s="3">
        <v>7.6275289916051756</v>
      </c>
      <c r="E118" s="3"/>
      <c r="F118" s="3">
        <v>5.6911546830785005</v>
      </c>
      <c r="G118" s="3"/>
      <c r="H118" s="3">
        <v>7.3088122866517811</v>
      </c>
    </row>
    <row r="119" spans="1:8">
      <c r="A119" s="2">
        <v>40847</v>
      </c>
      <c r="B119" s="3">
        <v>6.6032864614092714</v>
      </c>
      <c r="C119" s="3"/>
      <c r="D119" s="3">
        <v>7.6496862047663567</v>
      </c>
      <c r="E119" s="3"/>
      <c r="F119" s="3">
        <v>5.7716051068382965</v>
      </c>
      <c r="G119" s="3"/>
      <c r="H119" s="3">
        <v>7.2873055613228832</v>
      </c>
    </row>
    <row r="120" spans="1:8">
      <c r="A120" s="2">
        <v>40877</v>
      </c>
      <c r="B120" s="3">
        <v>6.5292484050952169</v>
      </c>
      <c r="C120" s="3"/>
      <c r="D120" s="3">
        <v>7.9347759313653219</v>
      </c>
      <c r="E120" s="3"/>
      <c r="F120" s="3">
        <v>5.7509130178601149</v>
      </c>
      <c r="G120" s="3"/>
      <c r="H120" s="3">
        <v>7.3348902338604898</v>
      </c>
    </row>
    <row r="121" spans="1:8">
      <c r="A121" s="2">
        <v>40908</v>
      </c>
      <c r="B121" s="3">
        <v>6.6772454131771308</v>
      </c>
      <c r="C121" s="3"/>
      <c r="D121" s="3">
        <v>7.2264136651719157</v>
      </c>
      <c r="E121" s="3"/>
      <c r="F121" s="3">
        <v>5.3700171323048984</v>
      </c>
      <c r="G121" s="3"/>
      <c r="H121" s="3">
        <v>6.902828787922803</v>
      </c>
    </row>
    <row r="122" spans="1:8">
      <c r="A122" s="2">
        <v>40939</v>
      </c>
      <c r="B122" s="3">
        <v>6.6850766204896956</v>
      </c>
      <c r="C122" s="3"/>
      <c r="D122" s="3">
        <v>7.5026583313814097</v>
      </c>
      <c r="E122" s="3"/>
      <c r="F122" s="3">
        <v>5.4867549742410624</v>
      </c>
      <c r="G122" s="3"/>
      <c r="H122" s="3">
        <v>6.9815287469030398</v>
      </c>
    </row>
    <row r="123" spans="1:8">
      <c r="A123" s="2">
        <v>40968</v>
      </c>
      <c r="B123" s="3">
        <v>6.5032337492001293</v>
      </c>
      <c r="C123" s="3"/>
      <c r="D123" s="3">
        <v>7.8324480026747274</v>
      </c>
      <c r="E123" s="3"/>
      <c r="F123" s="3">
        <v>5.3828550303623226</v>
      </c>
      <c r="G123" s="3"/>
      <c r="H123" s="3">
        <v>7.1519254833771946</v>
      </c>
    </row>
    <row r="124" spans="1:8">
      <c r="A124" s="2">
        <v>40999</v>
      </c>
      <c r="B124" s="3">
        <v>6.8084852775887175</v>
      </c>
      <c r="C124" s="3"/>
      <c r="D124" s="3">
        <v>7.9674016312165179</v>
      </c>
      <c r="E124" s="3"/>
      <c r="F124" s="3">
        <v>5.3496160586131083</v>
      </c>
      <c r="G124" s="3"/>
      <c r="H124" s="3">
        <v>7.2184014451509873</v>
      </c>
    </row>
    <row r="125" spans="1:8">
      <c r="A125" s="2">
        <v>41029</v>
      </c>
      <c r="B125" s="3">
        <v>6.5396095656188189</v>
      </c>
      <c r="C125" s="3"/>
      <c r="D125" s="3">
        <v>8.0055410272938161</v>
      </c>
      <c r="E125" s="3"/>
      <c r="F125" s="3">
        <v>5.2475662899855706</v>
      </c>
      <c r="G125" s="3"/>
      <c r="H125" s="3">
        <v>6.6580850524415913</v>
      </c>
    </row>
    <row r="126" spans="1:8">
      <c r="A126" s="2">
        <v>41060</v>
      </c>
      <c r="B126" s="3">
        <v>6.4323023934267711</v>
      </c>
      <c r="C126" s="3"/>
      <c r="D126" s="3">
        <v>7.9553066081134691</v>
      </c>
      <c r="E126" s="3"/>
      <c r="F126" s="3">
        <v>5.2528318850353308</v>
      </c>
      <c r="G126" s="3"/>
      <c r="H126" s="3">
        <v>6.7263672496372395</v>
      </c>
    </row>
    <row r="127" spans="1:8">
      <c r="A127" s="2">
        <v>41090</v>
      </c>
      <c r="B127" s="3">
        <v>6.7380818498457113</v>
      </c>
      <c r="C127" s="3"/>
      <c r="D127" s="3">
        <v>7.9030365457780496</v>
      </c>
      <c r="E127" s="3"/>
      <c r="F127" s="3">
        <v>5.1769628266939316</v>
      </c>
      <c r="G127" s="3"/>
      <c r="H127" s="3">
        <v>7.0279008057375343</v>
      </c>
    </row>
    <row r="128" spans="1:8">
      <c r="A128" s="2">
        <v>41121</v>
      </c>
      <c r="B128" s="3">
        <v>6.6127653423550825</v>
      </c>
      <c r="C128" s="3"/>
      <c r="D128" s="3">
        <v>7.7453807115368161</v>
      </c>
      <c r="E128" s="3"/>
      <c r="F128" s="3">
        <v>5.2298752983467711</v>
      </c>
      <c r="G128" s="3"/>
      <c r="H128" s="3">
        <v>7.0798190481916397</v>
      </c>
    </row>
    <row r="129" spans="1:8">
      <c r="A129" s="2">
        <v>41152</v>
      </c>
      <c r="B129" s="3">
        <v>6.5915353968250674</v>
      </c>
      <c r="C129" s="3"/>
      <c r="D129" s="3">
        <v>7.8257358131798087</v>
      </c>
      <c r="E129" s="3"/>
      <c r="F129" s="3">
        <v>5.1276976094291289</v>
      </c>
      <c r="G129" s="3"/>
      <c r="H129" s="3">
        <v>7.1069055026297203</v>
      </c>
    </row>
    <row r="130" spans="1:8">
      <c r="A130" s="2">
        <v>41182</v>
      </c>
      <c r="B130" s="3">
        <v>6.171623021638287</v>
      </c>
      <c r="C130" s="3"/>
      <c r="D130" s="3">
        <v>7.8408232337619603</v>
      </c>
      <c r="E130" s="3"/>
      <c r="F130" s="3">
        <v>5.080086673858335</v>
      </c>
      <c r="G130" s="3"/>
      <c r="H130" s="3">
        <v>7.1886707752738834</v>
      </c>
    </row>
    <row r="131" spans="1:8">
      <c r="A131" s="2">
        <v>41213</v>
      </c>
      <c r="B131" s="3">
        <v>6.2007759380471601</v>
      </c>
      <c r="C131" s="3"/>
      <c r="D131" s="3">
        <v>7.8047349479002381</v>
      </c>
      <c r="E131" s="3"/>
      <c r="F131" s="3">
        <v>5.1037496377702265</v>
      </c>
      <c r="G131" s="3"/>
      <c r="H131" s="3">
        <v>7.4983240693101942</v>
      </c>
    </row>
    <row r="132" spans="1:8">
      <c r="A132" s="2">
        <v>41243</v>
      </c>
      <c r="B132" s="3">
        <v>5.9790625720568125</v>
      </c>
      <c r="C132" s="3"/>
      <c r="D132" s="3">
        <v>7.8130258695238446</v>
      </c>
      <c r="E132" s="3"/>
      <c r="F132" s="3">
        <v>4.8823726042224562</v>
      </c>
      <c r="G132" s="3"/>
      <c r="H132" s="3">
        <v>7.6281464993444041</v>
      </c>
    </row>
    <row r="133" spans="1:8">
      <c r="A133" s="2">
        <v>41274</v>
      </c>
      <c r="B133" s="3">
        <v>6.2830871268736255</v>
      </c>
      <c r="C133" s="3"/>
      <c r="D133" s="3">
        <v>7.5144698080238825</v>
      </c>
      <c r="E133" s="3"/>
      <c r="F133" s="3">
        <v>5.0478370209097125</v>
      </c>
      <c r="G133" s="3"/>
      <c r="H133" s="3">
        <v>7.8332845581821351</v>
      </c>
    </row>
    <row r="134" spans="1:8">
      <c r="A134" s="2">
        <v>41305</v>
      </c>
      <c r="B134" s="3">
        <v>6.5384707840006859</v>
      </c>
      <c r="C134" s="3"/>
      <c r="D134" s="3">
        <v>7.6204598699261519</v>
      </c>
      <c r="E134" s="3"/>
      <c r="F134" s="3">
        <v>5.1052081423133657</v>
      </c>
      <c r="G134" s="3"/>
      <c r="H134" s="3">
        <v>8.0475733089637256</v>
      </c>
    </row>
    <row r="135" spans="1:8">
      <c r="A135" s="2">
        <v>41333</v>
      </c>
      <c r="B135" s="3">
        <v>6.6166243478321851</v>
      </c>
      <c r="C135" s="3"/>
      <c r="D135" s="3">
        <v>7.938697329022018</v>
      </c>
      <c r="E135" s="3"/>
      <c r="F135" s="3">
        <v>4.8946343173201674</v>
      </c>
      <c r="G135" s="3"/>
      <c r="H135" s="3">
        <v>8.1691410018893205</v>
      </c>
    </row>
    <row r="136" spans="1:8">
      <c r="A136" s="2">
        <v>41364</v>
      </c>
      <c r="B136" s="3">
        <v>6.4536350630248487</v>
      </c>
      <c r="C136" s="3"/>
      <c r="D136" s="3">
        <v>8.329065893788016</v>
      </c>
      <c r="E136" s="3"/>
      <c r="F136" s="3">
        <v>4.9997685322812551</v>
      </c>
      <c r="G136" s="3"/>
      <c r="H136" s="3">
        <v>8.517289459758862</v>
      </c>
    </row>
    <row r="137" spans="1:8">
      <c r="A137" s="2">
        <v>41394</v>
      </c>
      <c r="B137" s="3">
        <v>6.3459565521982801</v>
      </c>
      <c r="C137" s="3"/>
      <c r="D137" s="3">
        <v>8.1031986522744326</v>
      </c>
      <c r="E137" s="3"/>
      <c r="F137" s="3">
        <v>5.0432006980725061</v>
      </c>
      <c r="G137" s="3"/>
      <c r="H137" s="3">
        <v>8.5608557349816685</v>
      </c>
    </row>
    <row r="138" spans="1:8">
      <c r="A138" s="2">
        <v>41425</v>
      </c>
      <c r="B138" s="3">
        <v>6.3629761940390051</v>
      </c>
      <c r="C138" s="3"/>
      <c r="D138" s="3">
        <v>7.9275907692633973</v>
      </c>
      <c r="E138" s="3"/>
      <c r="F138" s="3">
        <v>4.8607570549152301</v>
      </c>
      <c r="G138" s="3"/>
      <c r="H138" s="3">
        <v>8.5480107200999669</v>
      </c>
    </row>
    <row r="139" spans="1:8">
      <c r="A139" s="2">
        <v>41455</v>
      </c>
      <c r="B139" s="3">
        <v>6.6188066032544501</v>
      </c>
      <c r="C139" s="3"/>
      <c r="D139" s="3">
        <v>7.962099280230035</v>
      </c>
      <c r="E139" s="3"/>
      <c r="F139" s="3">
        <v>4.8563061529552689</v>
      </c>
      <c r="G139" s="3"/>
      <c r="H139" s="3">
        <v>9.3031286097529495</v>
      </c>
    </row>
    <row r="140" spans="1:8">
      <c r="A140" s="2">
        <v>41486</v>
      </c>
      <c r="B140" s="3">
        <v>6.6103883624630768</v>
      </c>
      <c r="C140" s="3"/>
      <c r="D140" s="3">
        <v>7.5560020132160526</v>
      </c>
      <c r="E140" s="3"/>
      <c r="F140" s="3">
        <v>4.7120496516118759</v>
      </c>
      <c r="G140" s="3"/>
      <c r="H140" s="3">
        <v>9.329793139352125</v>
      </c>
    </row>
    <row r="141" spans="1:8">
      <c r="A141" s="2">
        <v>41517</v>
      </c>
      <c r="B141" s="3">
        <v>6.6832994365467284</v>
      </c>
      <c r="C141" s="3"/>
      <c r="D141" s="3">
        <v>7.5786161573980104</v>
      </c>
      <c r="E141" s="3"/>
      <c r="F141" s="3">
        <v>4.5996039063941518</v>
      </c>
      <c r="G141" s="3"/>
      <c r="H141" s="3">
        <v>9.6293482144888909</v>
      </c>
    </row>
    <row r="142" spans="1:8">
      <c r="A142" s="2">
        <v>41547</v>
      </c>
      <c r="B142" s="3">
        <v>6.5696896383820134</v>
      </c>
      <c r="C142" s="3"/>
      <c r="D142" s="3">
        <v>7.5398199644963775</v>
      </c>
      <c r="E142" s="3"/>
      <c r="F142" s="3">
        <v>4.4990012507422579</v>
      </c>
      <c r="G142" s="3"/>
      <c r="H142" s="3">
        <v>9.7991715513977464</v>
      </c>
    </row>
    <row r="143" spans="1:8">
      <c r="A143" s="2">
        <v>41578</v>
      </c>
      <c r="B143" s="3">
        <v>6.5509022138716899</v>
      </c>
      <c r="C143" s="3"/>
      <c r="D143" s="3">
        <v>7.4296110318647539</v>
      </c>
      <c r="E143" s="3"/>
      <c r="F143" s="3">
        <v>4.4028945879968049</v>
      </c>
      <c r="G143" s="3"/>
      <c r="H143" s="3">
        <v>9.8049621992900491</v>
      </c>
    </row>
    <row r="144" spans="1:8">
      <c r="A144" s="2">
        <v>41608</v>
      </c>
      <c r="B144" s="3">
        <v>6.4993524162573273</v>
      </c>
      <c r="C144" s="3"/>
      <c r="D144" s="3">
        <v>7.5171056782124142</v>
      </c>
      <c r="E144" s="3"/>
      <c r="F144" s="3">
        <v>4.2973502166221467</v>
      </c>
      <c r="G144" s="3"/>
      <c r="H144" s="3">
        <v>9.7985221766851023</v>
      </c>
    </row>
    <row r="145" spans="1:8">
      <c r="A145" s="2">
        <v>41639</v>
      </c>
      <c r="B145" s="3">
        <v>6.6217822685829457</v>
      </c>
      <c r="C145" s="3"/>
      <c r="D145" s="3">
        <v>7.0200569088335927</v>
      </c>
      <c r="E145" s="3"/>
      <c r="F145" s="3">
        <v>4.1538741777679649</v>
      </c>
      <c r="G145" s="3"/>
      <c r="H145" s="3">
        <v>10.803566654508934</v>
      </c>
    </row>
    <row r="146" spans="1:8">
      <c r="A146" s="2">
        <v>41670</v>
      </c>
      <c r="B146" s="3">
        <v>6.6071882834481936</v>
      </c>
      <c r="C146" s="3"/>
      <c r="D146" s="3">
        <v>7.054620350503817</v>
      </c>
      <c r="E146" s="3"/>
      <c r="F146" s="3">
        <v>4.1156585655860756</v>
      </c>
      <c r="G146" s="3"/>
      <c r="H146" s="3">
        <v>11.31944847556729</v>
      </c>
    </row>
    <row r="147" spans="1:8">
      <c r="A147" s="2">
        <v>41698</v>
      </c>
      <c r="B147" s="3">
        <v>6.3390344368975216</v>
      </c>
      <c r="C147" s="3"/>
      <c r="D147" s="3">
        <v>7.2636791175186177</v>
      </c>
      <c r="E147" s="3"/>
      <c r="F147" s="3">
        <v>4.0101355834835113</v>
      </c>
      <c r="G147" s="3"/>
      <c r="H147" s="3">
        <v>11.513367733929968</v>
      </c>
    </row>
    <row r="148" spans="1:8">
      <c r="A148" s="2">
        <v>41729</v>
      </c>
      <c r="B148" s="3">
        <v>6.5065687472318414</v>
      </c>
      <c r="C148" s="3"/>
      <c r="D148" s="3">
        <v>7.3936326681470765</v>
      </c>
      <c r="E148" s="3"/>
      <c r="F148" s="3">
        <v>4.0865280555201373</v>
      </c>
      <c r="G148" s="3"/>
      <c r="H148" s="3">
        <v>11.367659417019368</v>
      </c>
    </row>
    <row r="149" spans="1:8">
      <c r="A149" s="2">
        <v>41759</v>
      </c>
      <c r="B149" s="3">
        <v>6.3418568281056462</v>
      </c>
      <c r="C149" s="3"/>
      <c r="D149" s="3">
        <v>7.332435178356385</v>
      </c>
      <c r="E149" s="3"/>
      <c r="F149" s="3">
        <v>4.1371380644116238</v>
      </c>
      <c r="G149" s="3"/>
      <c r="H149" s="3">
        <v>11.408257090503092</v>
      </c>
    </row>
    <row r="150" spans="1:8">
      <c r="A150" s="2">
        <v>41790</v>
      </c>
      <c r="B150" s="3">
        <v>6.3304393006683251</v>
      </c>
      <c r="C150" s="3"/>
      <c r="D150" s="3">
        <v>7.3273585948948572</v>
      </c>
      <c r="E150" s="3"/>
      <c r="F150" s="3">
        <v>4.1659938327057064</v>
      </c>
      <c r="G150" s="3"/>
      <c r="H150" s="3">
        <v>11.415549225611011</v>
      </c>
    </row>
    <row r="151" spans="1:8">
      <c r="A151" s="2">
        <v>41820</v>
      </c>
      <c r="B151" s="3">
        <v>6.4904993306902021</v>
      </c>
      <c r="C151" s="3"/>
      <c r="D151" s="3">
        <v>7.462341459206054</v>
      </c>
      <c r="E151" s="3"/>
      <c r="F151" s="3">
        <v>4.229045856633098</v>
      </c>
      <c r="G151" s="3"/>
      <c r="H151" s="3">
        <v>12.309582167542962</v>
      </c>
    </row>
    <row r="152" spans="1:8">
      <c r="A152" s="2">
        <v>41851</v>
      </c>
      <c r="B152" s="3">
        <v>6.588493643808695</v>
      </c>
      <c r="C152" s="3"/>
      <c r="D152" s="3">
        <v>7.0257203161302408</v>
      </c>
      <c r="E152" s="3"/>
      <c r="F152" s="3">
        <v>4.1281475696187329</v>
      </c>
      <c r="G152" s="3"/>
      <c r="H152" s="3">
        <v>12.04202739970906</v>
      </c>
    </row>
    <row r="153" spans="1:8">
      <c r="A153" s="2">
        <v>41882</v>
      </c>
      <c r="B153" s="3">
        <v>6.5995972998166854</v>
      </c>
      <c r="C153" s="3"/>
      <c r="D153" s="3">
        <v>7.2751838411977907</v>
      </c>
      <c r="E153" s="3"/>
      <c r="F153" s="3">
        <v>4.226570760891776</v>
      </c>
      <c r="G153" s="3"/>
      <c r="H153" s="3">
        <v>12.053878079846477</v>
      </c>
    </row>
    <row r="154" spans="1:8">
      <c r="A154" s="2">
        <v>41912</v>
      </c>
      <c r="B154" s="3">
        <v>6.575660245646918</v>
      </c>
      <c r="C154" s="3"/>
      <c r="D154" s="3">
        <v>7.2226177080035274</v>
      </c>
      <c r="E154" s="3"/>
      <c r="F154" s="3">
        <v>4.2221527498566012</v>
      </c>
      <c r="G154" s="3"/>
      <c r="H154" s="3">
        <v>12.230299205410811</v>
      </c>
    </row>
    <row r="155" spans="1:8">
      <c r="A155" s="2">
        <v>41943</v>
      </c>
      <c r="B155" s="3">
        <v>6.5263757942610203</v>
      </c>
      <c r="C155" s="3"/>
      <c r="D155" s="3">
        <v>7.0890517432796232</v>
      </c>
      <c r="E155" s="3"/>
      <c r="F155" s="3">
        <v>4.1809833410657884</v>
      </c>
      <c r="G155" s="3"/>
      <c r="H155" s="3">
        <v>12.237142900165416</v>
      </c>
    </row>
    <row r="156" spans="1:8">
      <c r="A156" s="2">
        <v>41973</v>
      </c>
      <c r="B156" s="3">
        <v>6.3424066757610378</v>
      </c>
      <c r="C156" s="3"/>
      <c r="D156" s="3">
        <v>7.2219271250053163</v>
      </c>
      <c r="E156" s="3"/>
      <c r="F156" s="3">
        <v>4.3383910208911063</v>
      </c>
      <c r="G156" s="3"/>
      <c r="H156" s="3">
        <v>12.338939704284362</v>
      </c>
    </row>
    <row r="157" spans="1:8">
      <c r="A157" s="2">
        <v>42004</v>
      </c>
      <c r="B157" s="3">
        <v>6.6516598036270134</v>
      </c>
      <c r="C157" s="3"/>
      <c r="D157" s="3">
        <v>6.8959602348392988</v>
      </c>
      <c r="E157" s="3"/>
      <c r="F157" s="3">
        <v>4.1999707523339485</v>
      </c>
      <c r="G157" s="3"/>
      <c r="H157" s="3">
        <v>11.939780450501479</v>
      </c>
    </row>
    <row r="158" spans="1:8">
      <c r="A158" s="2">
        <v>42035</v>
      </c>
      <c r="B158" s="3">
        <v>6.7571001830191744</v>
      </c>
      <c r="C158" s="3"/>
      <c r="D158" s="3">
        <v>7.0152722555540601</v>
      </c>
      <c r="E158" s="3"/>
      <c r="F158" s="3">
        <v>3.7293885334201375</v>
      </c>
      <c r="G158" s="3"/>
      <c r="H158" s="3">
        <v>11.843112279182137</v>
      </c>
    </row>
    <row r="159" spans="1:8">
      <c r="A159" s="2">
        <v>42063</v>
      </c>
      <c r="B159" s="3">
        <v>6.6254611000156949</v>
      </c>
      <c r="C159" s="3"/>
      <c r="D159" s="3">
        <v>7.201454858722073</v>
      </c>
      <c r="E159" s="3"/>
      <c r="F159" s="3">
        <v>3.5972089312737534</v>
      </c>
      <c r="G159" s="3"/>
      <c r="H159" s="3">
        <v>10.742694388995719</v>
      </c>
    </row>
    <row r="160" spans="1:8">
      <c r="A160" s="2">
        <v>42094</v>
      </c>
      <c r="B160" s="3">
        <v>6.5038056768709511</v>
      </c>
      <c r="C160" s="3"/>
      <c r="D160" s="3">
        <v>7.1900173055238978</v>
      </c>
      <c r="E160" s="3"/>
      <c r="F160" s="3">
        <v>3.5231705463679845</v>
      </c>
      <c r="G160" s="3"/>
      <c r="H160" s="3">
        <v>10.809100425102306</v>
      </c>
    </row>
    <row r="161" spans="1:8">
      <c r="A161" s="2">
        <v>42124</v>
      </c>
      <c r="B161" s="3">
        <v>6.5368953714041309</v>
      </c>
      <c r="C161" s="3"/>
      <c r="D161" s="3">
        <v>7.3371681164573115</v>
      </c>
      <c r="E161" s="3"/>
      <c r="F161" s="3">
        <v>3.4994595073112249</v>
      </c>
      <c r="G161" s="3"/>
      <c r="H161" s="3">
        <v>10.484713740390688</v>
      </c>
    </row>
    <row r="162" spans="1:8">
      <c r="A162" s="2">
        <v>42155</v>
      </c>
      <c r="B162" s="3">
        <v>6.3803550049901281</v>
      </c>
      <c r="C162" s="3"/>
      <c r="D162" s="3">
        <v>7.4860935289650721</v>
      </c>
      <c r="E162" s="3"/>
      <c r="F162" s="3">
        <v>3.7047159461889252</v>
      </c>
      <c r="G162" s="3"/>
      <c r="H162" s="3">
        <v>10.174696730494459</v>
      </c>
    </row>
    <row r="163" spans="1:8">
      <c r="A163" s="2">
        <v>42185</v>
      </c>
      <c r="B163" s="3">
        <v>6.7455168273009329</v>
      </c>
      <c r="C163" s="3"/>
      <c r="D163" s="3">
        <v>7.4426507411970544</v>
      </c>
      <c r="E163" s="3"/>
      <c r="F163" s="3">
        <v>3.7865049308901026</v>
      </c>
      <c r="G163" s="3"/>
      <c r="H163" s="3">
        <v>10.706336549626313</v>
      </c>
    </row>
    <row r="164" spans="1:8">
      <c r="A164" s="2">
        <v>42216</v>
      </c>
      <c r="B164" s="3">
        <v>6.5984416065711775</v>
      </c>
      <c r="C164" s="3"/>
      <c r="D164" s="3">
        <v>7.1424159532394143</v>
      </c>
      <c r="E164" s="3"/>
      <c r="F164" s="3">
        <v>3.6401779713665761</v>
      </c>
      <c r="G164" s="3"/>
      <c r="H164" s="3">
        <v>10.669120600659349</v>
      </c>
    </row>
    <row r="165" spans="1:8">
      <c r="A165" s="2">
        <v>42247</v>
      </c>
      <c r="B165" s="3">
        <v>6.4372721113468785</v>
      </c>
      <c r="C165" s="3"/>
      <c r="D165" s="3">
        <v>7.1764590863903051</v>
      </c>
      <c r="E165" s="3"/>
      <c r="F165" s="3">
        <v>3.7025843373024876</v>
      </c>
      <c r="G165" s="3"/>
      <c r="H165" s="3">
        <v>10.592682775804867</v>
      </c>
    </row>
    <row r="166" spans="1:8">
      <c r="A166" s="2">
        <v>42277</v>
      </c>
      <c r="B166" s="3">
        <v>6.5505956051188665</v>
      </c>
      <c r="C166" s="3"/>
      <c r="D166" s="3">
        <v>7.091441659232979</v>
      </c>
      <c r="E166" s="3"/>
      <c r="F166" s="3">
        <v>3.6911143310236207</v>
      </c>
      <c r="G166" s="3"/>
      <c r="H166" s="3">
        <v>10.443789779515299</v>
      </c>
    </row>
    <row r="167" spans="1:8">
      <c r="A167" s="2">
        <v>42308</v>
      </c>
      <c r="B167" s="3">
        <v>6.6953647793047644</v>
      </c>
      <c r="C167" s="3"/>
      <c r="D167" s="3">
        <v>7.1193339798086273</v>
      </c>
      <c r="E167" s="3"/>
      <c r="F167" s="3">
        <v>3.716189858573383</v>
      </c>
      <c r="G167" s="3"/>
      <c r="H167" s="3">
        <v>10.403895609659795</v>
      </c>
    </row>
    <row r="168" spans="1:8">
      <c r="A168" s="2">
        <v>42338</v>
      </c>
      <c r="B168" s="3">
        <v>6.4891479338119566</v>
      </c>
      <c r="C168" s="3"/>
      <c r="D168" s="3">
        <v>7.3099323490559742</v>
      </c>
      <c r="E168" s="3"/>
      <c r="F168" s="3">
        <v>3.7449640570042457</v>
      </c>
      <c r="G168" s="3"/>
      <c r="H168" s="3">
        <v>10.510103160282718</v>
      </c>
    </row>
    <row r="169" spans="1:8">
      <c r="A169" s="2">
        <v>42369</v>
      </c>
      <c r="B169" s="3">
        <v>6.8777738117236353</v>
      </c>
      <c r="C169" s="3"/>
      <c r="D169" s="3">
        <v>7.0489684929229828</v>
      </c>
      <c r="E169" s="3"/>
      <c r="F169" s="3">
        <v>3.6104340979034082</v>
      </c>
      <c r="G169" s="3"/>
      <c r="H169" s="3">
        <v>10.60889251237745</v>
      </c>
    </row>
    <row r="170" spans="1:8">
      <c r="A170" s="2">
        <v>42400</v>
      </c>
      <c r="B170" s="3">
        <v>6.9573951678207653</v>
      </c>
      <c r="C170" s="3"/>
      <c r="D170" s="3">
        <v>7.1377075313407019</v>
      </c>
      <c r="E170" s="3"/>
      <c r="F170" s="3">
        <v>3.7560611488681213</v>
      </c>
      <c r="G170" s="3"/>
      <c r="H170" s="3">
        <v>10.830764461706645</v>
      </c>
    </row>
    <row r="171" spans="1:8">
      <c r="A171" s="2">
        <v>42429</v>
      </c>
      <c r="B171" s="3">
        <v>6.8660749884924117</v>
      </c>
      <c r="C171" s="3"/>
      <c r="D171" s="3">
        <v>7.4070205062512366</v>
      </c>
      <c r="E171" s="3"/>
      <c r="F171" s="3">
        <v>3.6692507160171672</v>
      </c>
      <c r="G171" s="3"/>
      <c r="H171" s="3">
        <v>10.806359757518134</v>
      </c>
    </row>
    <row r="172" spans="1:8">
      <c r="A172" s="2">
        <v>42460</v>
      </c>
      <c r="B172" s="3">
        <v>7.03802301950887</v>
      </c>
      <c r="C172" s="3"/>
      <c r="D172" s="3">
        <v>7.5618364699498564</v>
      </c>
      <c r="E172" s="3"/>
      <c r="F172" s="3">
        <v>3.7194209102280733</v>
      </c>
      <c r="G172" s="3"/>
      <c r="H172" s="3">
        <v>10.836268035857174</v>
      </c>
    </row>
    <row r="173" spans="1:8">
      <c r="A173" s="2">
        <v>42490</v>
      </c>
      <c r="B173" s="3">
        <v>7.0777991664861091</v>
      </c>
      <c r="C173" s="3"/>
      <c r="D173" s="3">
        <v>7.5402830681052162</v>
      </c>
      <c r="E173" s="3"/>
      <c r="F173" s="3">
        <v>3.7825233699574703</v>
      </c>
      <c r="G173" s="3"/>
      <c r="H173" s="3">
        <v>10.832929125674957</v>
      </c>
    </row>
    <row r="174" spans="1:8">
      <c r="A174" s="2">
        <v>42521</v>
      </c>
      <c r="B174" s="3">
        <v>7.2768214481304998</v>
      </c>
      <c r="C174" s="3"/>
      <c r="D174" s="3">
        <v>7.6992793576771827</v>
      </c>
      <c r="E174" s="3"/>
      <c r="F174" s="3">
        <v>3.9216213750552087</v>
      </c>
      <c r="G174" s="3"/>
      <c r="H174" s="3">
        <v>10.934294946514997</v>
      </c>
    </row>
    <row r="175" spans="1:8">
      <c r="A175" s="2">
        <v>42551</v>
      </c>
      <c r="B175" s="3">
        <v>7.5240643431531193</v>
      </c>
      <c r="C175" s="3"/>
      <c r="D175" s="3">
        <v>7.6175102824749947</v>
      </c>
      <c r="E175" s="3"/>
      <c r="F175" s="3">
        <v>3.8620625069751147</v>
      </c>
      <c r="G175" s="3"/>
      <c r="H175" s="3">
        <v>11.365765348049457</v>
      </c>
    </row>
    <row r="176" spans="1:8">
      <c r="A176" s="2">
        <v>42581</v>
      </c>
      <c r="B176" s="3">
        <v>7.6594907091863327</v>
      </c>
      <c r="C176" s="3"/>
      <c r="D176" s="3">
        <v>7.8160659910021177</v>
      </c>
      <c r="E176" s="3"/>
      <c r="F176" s="3">
        <v>4.0084251240371325</v>
      </c>
      <c r="G176" s="3"/>
      <c r="H176" s="3">
        <v>11.354795580091373</v>
      </c>
    </row>
    <row r="177" spans="1:8">
      <c r="A177" s="2">
        <v>42612</v>
      </c>
      <c r="B177" s="3">
        <v>7.7350708898613538</v>
      </c>
      <c r="C177" s="3"/>
      <c r="D177" s="3">
        <v>7.7573149433697033</v>
      </c>
      <c r="E177" s="3"/>
      <c r="F177" s="3">
        <v>4.0015758124466858</v>
      </c>
      <c r="G177" s="3"/>
      <c r="H177" s="3">
        <v>11.21364573022306</v>
      </c>
    </row>
    <row r="178" spans="1:8">
      <c r="A178" s="2">
        <v>42642</v>
      </c>
      <c r="B178" s="3">
        <v>7.6322097153148372</v>
      </c>
      <c r="C178" s="3"/>
      <c r="D178" s="3">
        <v>7.7168268095899304</v>
      </c>
      <c r="E178" s="3"/>
      <c r="F178" s="3">
        <v>4.0199516668234905</v>
      </c>
      <c r="G178" s="3"/>
      <c r="H178" s="3">
        <v>10.873459911932168</v>
      </c>
    </row>
    <row r="179" spans="1:8">
      <c r="A179" s="2">
        <v>42672</v>
      </c>
      <c r="B179" s="3">
        <v>7.8091602313417914</v>
      </c>
      <c r="C179" s="3"/>
      <c r="D179" s="3">
        <v>7.9008583893225248</v>
      </c>
      <c r="E179" s="3"/>
      <c r="F179" s="3">
        <v>4.1549558234286135</v>
      </c>
      <c r="G179" s="3"/>
      <c r="H179" s="3">
        <v>11.082293754998185</v>
      </c>
    </row>
    <row r="180" spans="1:8">
      <c r="A180" s="2">
        <v>42702</v>
      </c>
      <c r="B180" s="3">
        <v>8.5163023381229515</v>
      </c>
      <c r="C180" s="3"/>
      <c r="D180" s="3">
        <v>8.051202589248156</v>
      </c>
      <c r="E180" s="3"/>
      <c r="F180" s="3">
        <v>4.2606208336324833</v>
      </c>
      <c r="G180" s="3"/>
      <c r="H180" s="3">
        <v>11.221897746636785</v>
      </c>
    </row>
    <row r="181" spans="1:8">
      <c r="A181" s="2">
        <v>42732</v>
      </c>
      <c r="B181" s="3">
        <v>8.6310784063998121</v>
      </c>
      <c r="C181" s="3"/>
      <c r="D181" s="3">
        <v>7.7583858395003604</v>
      </c>
      <c r="E181" s="3"/>
      <c r="F181" s="3">
        <v>4.0966691009068645</v>
      </c>
      <c r="G181" s="3"/>
      <c r="H181" s="3">
        <v>11.764791920618704</v>
      </c>
    </row>
    <row r="182" spans="1:8">
      <c r="A182" s="2">
        <v>42763</v>
      </c>
      <c r="B182" s="3">
        <v>9.928592626322791</v>
      </c>
      <c r="C182" s="3"/>
      <c r="D182" s="3">
        <v>7.9182447627489658</v>
      </c>
      <c r="E182" s="3"/>
      <c r="F182" s="3">
        <v>4.2801141640781006</v>
      </c>
      <c r="G182" s="3"/>
      <c r="H182" s="3">
        <v>11.927458705724122</v>
      </c>
    </row>
    <row r="183" spans="1:8">
      <c r="A183" s="2">
        <v>42791</v>
      </c>
      <c r="B183" s="3">
        <v>10.053991216714413</v>
      </c>
      <c r="C183" s="3"/>
      <c r="D183" s="3">
        <v>8.2487615934411664</v>
      </c>
      <c r="E183" s="3"/>
      <c r="F183" s="3">
        <v>4.2605523605334694</v>
      </c>
      <c r="G183" s="3"/>
      <c r="H183" s="3">
        <v>11.957453277570252</v>
      </c>
    </row>
    <row r="184" spans="1:8">
      <c r="A184" s="2">
        <v>42819</v>
      </c>
      <c r="B184" s="3">
        <v>10.189005944461384</v>
      </c>
      <c r="C184" s="3"/>
      <c r="D184" s="3">
        <v>8.3382230273295281</v>
      </c>
      <c r="E184" s="3"/>
      <c r="F184" s="3">
        <v>4.2655032764662995</v>
      </c>
      <c r="G184" s="3"/>
      <c r="H184" s="3">
        <v>11.64195988385892</v>
      </c>
    </row>
    <row r="185" spans="1:8">
      <c r="A185" s="2">
        <v>42849</v>
      </c>
      <c r="B185" s="3">
        <v>10.190917906712887</v>
      </c>
      <c r="C185" s="3"/>
      <c r="D185" s="3">
        <v>8.7445166886376509</v>
      </c>
      <c r="E185" s="3"/>
      <c r="F185" s="3">
        <v>4.559263798082287</v>
      </c>
      <c r="G185" s="3"/>
      <c r="H185" s="3">
        <v>11.91508630643899</v>
      </c>
    </row>
    <row r="186" spans="1:8">
      <c r="A186" s="2">
        <v>42879</v>
      </c>
      <c r="B186" s="3">
        <v>10.427980068002313</v>
      </c>
      <c r="C186" s="3"/>
      <c r="D186" s="3">
        <v>8.8702490955796804</v>
      </c>
      <c r="E186" s="3"/>
      <c r="F186" s="3">
        <v>4.8147160715676094</v>
      </c>
      <c r="G186" s="3"/>
      <c r="H186" s="3">
        <v>11.898594206194989</v>
      </c>
    </row>
    <row r="187" spans="1:8">
      <c r="A187" s="2">
        <v>42909</v>
      </c>
      <c r="B187" s="3">
        <v>10.634848714785189</v>
      </c>
      <c r="C187" s="3"/>
      <c r="D187" s="3">
        <v>8.9287922174564542</v>
      </c>
      <c r="E187" s="3"/>
      <c r="F187" s="3">
        <v>4.8577796249472849</v>
      </c>
      <c r="G187" s="3"/>
      <c r="H187" s="3">
        <v>12.03767180194049</v>
      </c>
    </row>
    <row r="188" spans="1:8">
      <c r="A188" s="2">
        <v>42939</v>
      </c>
      <c r="B188" s="3">
        <v>10.814777168585222</v>
      </c>
      <c r="C188" s="3"/>
      <c r="D188" s="3">
        <v>8.985458080832414</v>
      </c>
      <c r="E188" s="3"/>
      <c r="F188" s="3">
        <v>5.1110138803134975</v>
      </c>
      <c r="G188" s="3"/>
      <c r="H188" s="3">
        <v>11.832329797157293</v>
      </c>
    </row>
    <row r="189" spans="1:8">
      <c r="A189" s="2">
        <v>42969</v>
      </c>
      <c r="B189" s="3">
        <v>11.007401498251635</v>
      </c>
      <c r="C189" s="3"/>
      <c r="D189" s="3">
        <v>8.8976582801046469</v>
      </c>
      <c r="E189" s="3"/>
      <c r="F189" s="3">
        <v>5.1440050827938526</v>
      </c>
      <c r="G189" s="3"/>
      <c r="H189" s="3">
        <v>11.707825434494715</v>
      </c>
    </row>
    <row r="190" spans="1:8">
      <c r="A190" s="2">
        <v>42999</v>
      </c>
      <c r="B190" s="3">
        <v>10.915910080435026</v>
      </c>
      <c r="C190" s="3"/>
      <c r="D190" s="3">
        <v>8.9610371282628236</v>
      </c>
      <c r="E190" s="3"/>
      <c r="F190" s="3">
        <v>5.2447725350709655</v>
      </c>
      <c r="G190" s="3"/>
      <c r="H190" s="3">
        <v>11.635729533759568</v>
      </c>
    </row>
    <row r="191" spans="1:8">
      <c r="A191" s="2">
        <v>43029</v>
      </c>
      <c r="B191" s="3">
        <v>10.930735119328046</v>
      </c>
      <c r="C191" s="3"/>
      <c r="D191" s="3">
        <v>9.028263618332403</v>
      </c>
      <c r="E191" s="3"/>
      <c r="F191" s="3">
        <v>5.3755088601727996</v>
      </c>
      <c r="G191" s="3"/>
      <c r="H191" s="3">
        <v>11.467524389352441</v>
      </c>
    </row>
    <row r="192" spans="1:8">
      <c r="A192" s="2">
        <v>43059</v>
      </c>
      <c r="B192" s="3">
        <v>11.299998148743578</v>
      </c>
      <c r="C192" s="3"/>
      <c r="D192" s="3">
        <v>9.1270077253757194</v>
      </c>
      <c r="E192" s="3"/>
      <c r="F192" s="3">
        <v>5.4532603438314284</v>
      </c>
      <c r="G192" s="3"/>
      <c r="H192" s="3">
        <v>11.573756378899088</v>
      </c>
    </row>
    <row r="193" spans="1:9">
      <c r="A193" s="2">
        <v>43089</v>
      </c>
      <c r="B193" s="3">
        <v>11.44728444534779</v>
      </c>
      <c r="C193" s="3"/>
      <c r="D193" s="3">
        <v>8.8728286506576293</v>
      </c>
      <c r="E193" s="3"/>
      <c r="F193" s="3">
        <v>5.3783484196166924</v>
      </c>
      <c r="G193" s="3"/>
      <c r="H193" s="3">
        <v>12.134979537181776</v>
      </c>
      <c r="I193" s="3"/>
    </row>
    <row r="194" spans="1:9">
      <c r="A194" s="2">
        <v>43119</v>
      </c>
      <c r="B194" s="3">
        <v>11.96535602298003</v>
      </c>
      <c r="C194" s="3"/>
      <c r="D194" s="3">
        <v>9.0013862872759898</v>
      </c>
      <c r="E194" s="3"/>
      <c r="F194" s="3">
        <v>5.5961844156870191</v>
      </c>
      <c r="G194" s="3"/>
      <c r="H194" s="3">
        <v>12.31606472796123</v>
      </c>
      <c r="I194" s="3"/>
    </row>
    <row r="195" spans="1:9">
      <c r="A195" s="2">
        <v>43149</v>
      </c>
      <c r="B195" s="3">
        <v>11.670054820359766</v>
      </c>
      <c r="C195" s="3"/>
      <c r="D195" s="3">
        <v>9.1843644429583513</v>
      </c>
      <c r="E195" s="3"/>
      <c r="F195" s="3">
        <v>5.5616144274865036</v>
      </c>
      <c r="G195" s="3"/>
      <c r="H195" s="3">
        <v>12.337574416223122</v>
      </c>
      <c r="I195" s="3"/>
    </row>
    <row r="196" spans="1:9">
      <c r="A196" s="2">
        <v>43179</v>
      </c>
      <c r="B196" s="3">
        <v>11.836224718799759</v>
      </c>
      <c r="C196" s="3"/>
      <c r="D196" s="3">
        <v>9.3205563693365914</v>
      </c>
      <c r="E196" s="3"/>
      <c r="F196" s="3">
        <v>5.5533824985527653</v>
      </c>
      <c r="G196" s="3"/>
      <c r="H196" s="3">
        <v>12.179094561767029</v>
      </c>
      <c r="I196" s="3"/>
    </row>
    <row r="197" spans="1:9">
      <c r="A197" s="2">
        <v>43209</v>
      </c>
      <c r="B197" s="3">
        <v>11.79578010378988</v>
      </c>
      <c r="C197" s="3"/>
      <c r="D197" s="3">
        <v>9.2942326292022113</v>
      </c>
      <c r="E197" s="3"/>
      <c r="F197" s="3">
        <v>5.6804125309092885</v>
      </c>
      <c r="G197" s="3"/>
      <c r="H197" s="3">
        <v>12.109084898877001</v>
      </c>
      <c r="I197" s="3"/>
    </row>
    <row r="198" spans="1:9">
      <c r="A198" s="2">
        <v>43239</v>
      </c>
      <c r="B198" s="3">
        <v>11.871323714384351</v>
      </c>
      <c r="C198" s="3"/>
      <c r="D198" s="3">
        <v>9.1736674958342839</v>
      </c>
      <c r="E198" s="3"/>
      <c r="F198" s="3">
        <v>5.6499972333030035</v>
      </c>
      <c r="G198" s="3"/>
      <c r="H198" s="3">
        <v>12.035848564837659</v>
      </c>
      <c r="I198" s="3"/>
    </row>
    <row r="199" spans="1:9">
      <c r="A199" s="2">
        <v>43269</v>
      </c>
      <c r="B199" s="3">
        <v>12.082310184319409</v>
      </c>
      <c r="C199" s="3"/>
      <c r="D199" s="3">
        <v>9.1461054141324123</v>
      </c>
      <c r="E199" s="3"/>
      <c r="F199" s="3">
        <v>5.7573444264016036</v>
      </c>
      <c r="G199" s="3"/>
      <c r="H199" s="3">
        <v>12.569415625352907</v>
      </c>
      <c r="I199" s="3"/>
    </row>
    <row r="200" spans="1:9">
      <c r="A200" s="2">
        <v>43299</v>
      </c>
      <c r="B200" s="3">
        <v>12.122898816826524</v>
      </c>
      <c r="C200" s="3"/>
      <c r="D200" s="3">
        <v>9.0577253923192185</v>
      </c>
      <c r="E200" s="3"/>
      <c r="F200" s="3">
        <v>5.8299541981457832</v>
      </c>
      <c r="G200" s="3"/>
      <c r="H200" s="3">
        <v>12.463818739762738</v>
      </c>
      <c r="I200" s="3"/>
    </row>
    <row r="201" spans="1:9">
      <c r="A201" s="2">
        <v>43329</v>
      </c>
      <c r="B201" s="3">
        <v>12.303850504918429</v>
      </c>
      <c r="C201" s="3"/>
      <c r="D201" s="3">
        <v>8.9542707920499023</v>
      </c>
      <c r="E201" s="3"/>
      <c r="F201" s="3">
        <v>5.7205804341770801</v>
      </c>
      <c r="G201" s="3"/>
      <c r="H201" s="3">
        <v>12.249587581394689</v>
      </c>
      <c r="I201" s="3"/>
    </row>
    <row r="202" spans="1:9">
      <c r="A202" s="2">
        <v>43359</v>
      </c>
      <c r="B202" s="3">
        <v>12.081933785308637</v>
      </c>
      <c r="C202" s="3"/>
      <c r="D202" s="3">
        <v>8.9160234380182661</v>
      </c>
      <c r="E202" s="3"/>
      <c r="F202" s="3">
        <v>5.8315873850372926</v>
      </c>
      <c r="G202" s="3"/>
      <c r="H202" s="3">
        <v>11.929145601015353</v>
      </c>
      <c r="I202" s="3"/>
    </row>
    <row r="203" spans="1:9">
      <c r="A203" s="2">
        <v>43389</v>
      </c>
      <c r="B203" s="3">
        <v>12.090502571632911</v>
      </c>
      <c r="C203" s="3"/>
      <c r="D203" s="3">
        <v>8.8162073709670352</v>
      </c>
      <c r="E203" s="3"/>
      <c r="F203" s="3">
        <v>5.833491478658952</v>
      </c>
      <c r="G203" s="3"/>
      <c r="H203" s="3">
        <v>11.937344506866381</v>
      </c>
      <c r="I203" s="3"/>
    </row>
    <row r="204" spans="1:9">
      <c r="A204" s="2">
        <v>43419</v>
      </c>
      <c r="B204" s="3">
        <v>11.856222156852796</v>
      </c>
      <c r="C204" s="3"/>
      <c r="D204" s="3">
        <v>8.7353955923154274</v>
      </c>
      <c r="E204" s="3"/>
      <c r="F204" s="3">
        <v>5.7843436521429323</v>
      </c>
      <c r="G204" s="3"/>
      <c r="H204" s="3">
        <v>11.888493678877968</v>
      </c>
      <c r="I204" s="3"/>
    </row>
    <row r="205" spans="1:9">
      <c r="A205" s="2">
        <v>43449</v>
      </c>
      <c r="B205" s="3">
        <v>11.865285061989765</v>
      </c>
      <c r="C205" s="3">
        <f>+B205</f>
        <v>11.865285061989765</v>
      </c>
      <c r="D205" s="3">
        <v>8.3525277471333172</v>
      </c>
      <c r="E205" s="3">
        <f>+D205</f>
        <v>8.3525277471333172</v>
      </c>
      <c r="F205" s="3">
        <v>5.6853363958964733</v>
      </c>
      <c r="G205" s="3">
        <f>+F205</f>
        <v>5.6853363958964733</v>
      </c>
      <c r="H205" s="3">
        <v>12.08113683419535</v>
      </c>
      <c r="I205" s="3">
        <f>+H205</f>
        <v>12.08113683419535</v>
      </c>
    </row>
    <row r="206" spans="1:9">
      <c r="A206" s="2">
        <v>43479</v>
      </c>
      <c r="B206" s="3"/>
      <c r="C206" s="3">
        <v>12.167487269318201</v>
      </c>
      <c r="D206" s="3"/>
      <c r="E206" s="3">
        <v>8.3926389026030996</v>
      </c>
      <c r="F206" s="3"/>
      <c r="G206" s="3">
        <v>5.7311792671032</v>
      </c>
      <c r="H206" s="3"/>
      <c r="I206" s="3">
        <v>11.861479559746799</v>
      </c>
    </row>
    <row r="207" spans="1:9">
      <c r="A207" s="2">
        <v>43509</v>
      </c>
      <c r="B207" s="3"/>
      <c r="C207" s="3">
        <v>12.2778769541095</v>
      </c>
      <c r="D207" s="3"/>
      <c r="E207" s="3">
        <v>8.4290179237464695</v>
      </c>
      <c r="F207" s="3"/>
      <c r="G207" s="3">
        <v>5.7555387561896501</v>
      </c>
      <c r="H207" s="3"/>
      <c r="I207" s="3">
        <v>11.9975614492131</v>
      </c>
    </row>
    <row r="208" spans="1:9">
      <c r="A208" s="2">
        <v>43539</v>
      </c>
      <c r="B208" s="3"/>
      <c r="C208" s="3">
        <v>12.440261974759199</v>
      </c>
      <c r="D208" s="3"/>
      <c r="E208" s="3">
        <v>8.5926761160992005</v>
      </c>
      <c r="F208" s="3"/>
      <c r="G208" s="3">
        <v>5.9221683723605301</v>
      </c>
      <c r="H208" s="3"/>
      <c r="I208" s="3">
        <v>12.029018589194299</v>
      </c>
    </row>
    <row r="209" spans="1:9">
      <c r="A209" s="2">
        <v>43569</v>
      </c>
      <c r="B209" s="3"/>
      <c r="C209" s="3">
        <v>12.1367493723526</v>
      </c>
      <c r="D209" s="3"/>
      <c r="E209" s="3">
        <v>8.7769649703152695</v>
      </c>
      <c r="F209" s="3"/>
      <c r="G209" s="3">
        <v>6.0785654556011197</v>
      </c>
      <c r="H209" s="3"/>
      <c r="I209" s="3">
        <v>12.086674187549001</v>
      </c>
    </row>
    <row r="210" spans="1:9">
      <c r="A210" s="2">
        <v>43599</v>
      </c>
      <c r="B210" s="3"/>
      <c r="C210" s="3">
        <v>12.0917177450798</v>
      </c>
      <c r="D210" s="3"/>
      <c r="E210" s="3">
        <v>8.7632764410187498</v>
      </c>
      <c r="F210" s="3"/>
      <c r="G210" s="3">
        <v>6.2558533460117696</v>
      </c>
      <c r="H210" s="3"/>
      <c r="I210" s="3">
        <v>12.203836924422399</v>
      </c>
    </row>
    <row r="211" spans="1:9">
      <c r="A211" s="2">
        <v>43629</v>
      </c>
      <c r="B211" s="3"/>
      <c r="C211" s="3">
        <v>12.588045706436199</v>
      </c>
      <c r="D211" s="3"/>
      <c r="E211" s="3">
        <v>8.7551516852892597</v>
      </c>
      <c r="F211" s="3"/>
      <c r="G211" s="3">
        <v>6.5154005932541201</v>
      </c>
      <c r="H211" s="3"/>
      <c r="I211" s="3">
        <v>12.2221529664535</v>
      </c>
    </row>
    <row r="212" spans="1:9">
      <c r="A212" s="2">
        <v>43659</v>
      </c>
      <c r="C212" s="3">
        <v>12.445628406443101</v>
      </c>
      <c r="E212" s="3">
        <v>9.01191561653172</v>
      </c>
      <c r="G212" s="3">
        <v>6.6443682868647294</v>
      </c>
      <c r="I212" s="3">
        <v>12.2316751268066</v>
      </c>
    </row>
    <row r="213" spans="1:9">
      <c r="A213" s="2">
        <v>43689</v>
      </c>
      <c r="C213" s="3">
        <v>12.742825020440801</v>
      </c>
      <c r="E213" s="3">
        <v>9.1579675226676898</v>
      </c>
      <c r="G213" s="3">
        <v>6.7308314656870998</v>
      </c>
      <c r="I213" s="3">
        <v>12.294295781979999</v>
      </c>
    </row>
    <row r="214" spans="1:9">
      <c r="A214" s="2">
        <v>43719</v>
      </c>
      <c r="C214" s="3">
        <v>12.618669519249801</v>
      </c>
      <c r="E214" s="3">
        <v>9.3532927212858201</v>
      </c>
      <c r="G214" s="3">
        <v>7.00214939508359</v>
      </c>
      <c r="I214" s="3">
        <v>12.246303387560999</v>
      </c>
    </row>
    <row r="215" spans="1:9">
      <c r="A215" s="2">
        <v>43749</v>
      </c>
      <c r="C215" s="3">
        <v>12.5930742691764</v>
      </c>
      <c r="E215" s="3">
        <v>9.6185853615165691</v>
      </c>
      <c r="G215" s="3">
        <v>7.1734848796450397</v>
      </c>
      <c r="I215" s="3">
        <v>12.244052388271299</v>
      </c>
    </row>
    <row r="216" spans="1:9">
      <c r="A216" s="2">
        <v>43779</v>
      </c>
      <c r="C216" s="3">
        <v>12.578057399728701</v>
      </c>
      <c r="E216" s="3">
        <v>9.749098980887231</v>
      </c>
      <c r="G216" s="3">
        <v>7.3878911844612096</v>
      </c>
      <c r="I216" s="3">
        <v>12.200365881601801</v>
      </c>
    </row>
    <row r="217" spans="1:9">
      <c r="A217" s="2">
        <v>43809</v>
      </c>
      <c r="C217" s="3">
        <v>12.700172271663801</v>
      </c>
      <c r="E217" s="3">
        <v>9.8839383424022298</v>
      </c>
      <c r="G217" s="3">
        <v>7.5726531365087002</v>
      </c>
      <c r="I217" s="3">
        <v>12.2769384630357</v>
      </c>
    </row>
    <row r="218" spans="1:9">
      <c r="A218" s="2">
        <v>43839</v>
      </c>
      <c r="C218" s="3">
        <v>12.7670693477175</v>
      </c>
      <c r="E218" s="3">
        <v>10.0789103250689</v>
      </c>
      <c r="G218" s="3">
        <v>7.7580342419171693</v>
      </c>
      <c r="I218" s="3">
        <v>12.353945405048499</v>
      </c>
    </row>
    <row r="219" spans="1:9">
      <c r="A219" s="2">
        <v>43869</v>
      </c>
      <c r="C219" s="3">
        <v>12.7030730892088</v>
      </c>
      <c r="E219" s="3">
        <v>10.2079157589292</v>
      </c>
      <c r="G219" s="3">
        <v>7.9835896229979495</v>
      </c>
      <c r="I219" s="3">
        <v>12.404306482173901</v>
      </c>
    </row>
    <row r="220" spans="1:9">
      <c r="A220" s="2">
        <v>43899</v>
      </c>
      <c r="C220" s="3">
        <v>13.068572135147599</v>
      </c>
      <c r="E220" s="3">
        <v>10.384604288356899</v>
      </c>
      <c r="G220" s="3">
        <v>8.2604394239642307</v>
      </c>
      <c r="I220" s="3">
        <v>12.510949529446199</v>
      </c>
    </row>
    <row r="221" spans="1:9">
      <c r="A221" s="2">
        <v>43929</v>
      </c>
      <c r="C221" s="3">
        <v>13.015535140301299</v>
      </c>
      <c r="E221" s="3">
        <v>10.655726398726099</v>
      </c>
      <c r="G221" s="3">
        <v>8.6578830834840996</v>
      </c>
      <c r="I221" s="3">
        <v>12.471687824177</v>
      </c>
    </row>
    <row r="222" spans="1:9">
      <c r="A222" s="2">
        <v>43959</v>
      </c>
      <c r="C222" s="3">
        <v>13.1649361219068</v>
      </c>
      <c r="E222" s="3">
        <v>10.8995620473834</v>
      </c>
      <c r="G222" s="3">
        <v>9.1717388940039903</v>
      </c>
      <c r="I222" s="3">
        <v>12.555859701773899</v>
      </c>
    </row>
    <row r="223" spans="1:9">
      <c r="A223" s="2">
        <v>43989</v>
      </c>
      <c r="C223" s="3">
        <v>13.3717984986822</v>
      </c>
      <c r="E223" s="3">
        <v>11.2255719548552</v>
      </c>
      <c r="G223" s="3">
        <v>9.8275788454419608</v>
      </c>
      <c r="I223" s="3">
        <v>12.569607727375502</v>
      </c>
    </row>
    <row r="224" spans="1:9">
      <c r="A224" s="2">
        <v>44019</v>
      </c>
      <c r="C224" s="3">
        <v>13.451164969211499</v>
      </c>
      <c r="E224" s="3">
        <v>11.6810355934812</v>
      </c>
      <c r="G224" s="3">
        <v>10.6583603920425</v>
      </c>
      <c r="I224" s="3">
        <v>12.573170405655601</v>
      </c>
    </row>
    <row r="225" spans="1:15">
      <c r="A225" s="2">
        <v>44049</v>
      </c>
      <c r="C225" s="3">
        <v>13.8487386721857</v>
      </c>
      <c r="E225" s="3">
        <v>12.126763689618999</v>
      </c>
      <c r="G225" s="3">
        <v>11.5002905939727</v>
      </c>
      <c r="I225" s="3">
        <v>12.6518656411412</v>
      </c>
    </row>
    <row r="226" spans="1:15">
      <c r="A226" s="2">
        <v>44079</v>
      </c>
      <c r="C226" s="3">
        <v>13.914611119979901</v>
      </c>
      <c r="E226" s="3">
        <v>12.599302548421301</v>
      </c>
      <c r="G226" s="3">
        <v>12.3757773140154</v>
      </c>
      <c r="I226" s="3">
        <v>12.5963691658167</v>
      </c>
    </row>
    <row r="227" spans="1:15">
      <c r="A227" s="2">
        <v>44109</v>
      </c>
      <c r="C227" s="3">
        <v>14.055876996594799</v>
      </c>
      <c r="E227" s="3">
        <v>13.084369786986699</v>
      </c>
      <c r="G227" s="3">
        <v>13.234153918685502</v>
      </c>
      <c r="I227" s="3">
        <v>12.6179017528441</v>
      </c>
    </row>
    <row r="228" spans="1:15">
      <c r="A228" s="2">
        <v>44139</v>
      </c>
      <c r="C228" s="3">
        <v>14.067966340496598</v>
      </c>
      <c r="E228" s="3">
        <v>13.513704506896</v>
      </c>
      <c r="G228" s="3">
        <v>14.050460363296798</v>
      </c>
      <c r="I228" s="3">
        <v>12.6083255950068</v>
      </c>
    </row>
    <row r="229" spans="1:15">
      <c r="A229" s="2">
        <v>44169</v>
      </c>
      <c r="C229" s="3">
        <v>14.1946099312913</v>
      </c>
      <c r="E229" s="3">
        <v>13.987608001694099</v>
      </c>
      <c r="G229" s="3">
        <v>14.907529037849502</v>
      </c>
      <c r="I229" s="3">
        <v>12.6755266020671</v>
      </c>
    </row>
    <row r="233" spans="1:15"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ht="24">
      <c r="B234" s="6"/>
      <c r="C234" s="6"/>
      <c r="D234" s="6"/>
      <c r="E234" s="7" t="s">
        <v>5</v>
      </c>
      <c r="G234" s="6"/>
      <c r="H234" s="6"/>
      <c r="I234" s="6"/>
      <c r="K234" s="7" t="s">
        <v>6</v>
      </c>
      <c r="L234" s="6"/>
      <c r="O234" s="6"/>
    </row>
    <row r="235" spans="1:15"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</row>
    <row r="237" spans="1:15"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</row>
    <row r="238" spans="1:15"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</row>
    <row r="239" spans="1:15"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</row>
    <row r="240" spans="1:15"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</row>
    <row r="241" spans="3:15"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</row>
    <row r="242" spans="3:15"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</row>
    <row r="243" spans="3:15"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</row>
    <row r="244" spans="3:15"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</row>
    <row r="245" spans="3:15"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</row>
    <row r="246" spans="3:15"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</row>
    <row r="247" spans="3:15"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</row>
    <row r="248" spans="3:15"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</row>
    <row r="249" spans="3:15"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</row>
    <row r="250" spans="3:15">
      <c r="C250" s="6"/>
      <c r="G250" s="6"/>
      <c r="H250" s="6"/>
      <c r="I250" s="6"/>
      <c r="J250" s="6"/>
      <c r="L250" s="6"/>
      <c r="M250" s="6"/>
      <c r="O250" s="6"/>
    </row>
    <row r="251" spans="3:15" ht="24">
      <c r="C251" s="6"/>
      <c r="D251" s="6"/>
      <c r="E251" s="7" t="s">
        <v>7</v>
      </c>
      <c r="F251" s="6"/>
      <c r="G251" s="6"/>
      <c r="H251" s="6"/>
      <c r="I251" s="6"/>
      <c r="J251" s="6"/>
      <c r="K251" s="7" t="s">
        <v>8</v>
      </c>
      <c r="L251" s="6"/>
      <c r="M251" s="6"/>
      <c r="N251" s="6"/>
      <c r="O251" s="6"/>
    </row>
    <row r="252" spans="3:15"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</row>
    <row r="253" spans="3:15"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</row>
    <row r="254" spans="3:15"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3:15"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</row>
    <row r="256" spans="3:15"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</row>
    <row r="257" spans="3:15"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</row>
    <row r="258" spans="3:15"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</row>
    <row r="259" spans="3:15"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</row>
    <row r="260" spans="3:15"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</row>
    <row r="261" spans="3:15"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</row>
    <row r="262" spans="3:15"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</row>
    <row r="263" spans="3:15"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</row>
    <row r="264" spans="3:15"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</row>
    <row r="265" spans="3:15"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</row>
    <row r="269" spans="3:15">
      <c r="C269" s="87" t="s">
        <v>70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2"/>
  <sheetViews>
    <sheetView showGridLines="0" zoomScaleNormal="100" workbookViewId="0">
      <pane xSplit="1" ySplit="1" topLeftCell="B333" activePane="bottomRight" state="frozen"/>
      <selection activeCell="J37" sqref="J37"/>
      <selection pane="topRight" activeCell="J37" sqref="J37"/>
      <selection pane="bottomLeft" activeCell="J37" sqref="J37"/>
      <selection pane="bottomRight" activeCell="B344" sqref="B344"/>
    </sheetView>
  </sheetViews>
  <sheetFormatPr baseColWidth="10" defaultRowHeight="15"/>
  <cols>
    <col min="1" max="1" width="11.42578125" style="9"/>
    <col min="2" max="2" width="16" style="9" customWidth="1"/>
    <col min="3" max="3" width="12.42578125" style="9" customWidth="1"/>
    <col min="4" max="12" width="11.42578125" style="9"/>
    <col min="13" max="13" width="4.7109375" style="9" customWidth="1"/>
    <col min="14" max="16384" width="11.42578125" style="9"/>
  </cols>
  <sheetData>
    <row r="1" spans="1:3">
      <c r="A1" s="1" t="s">
        <v>9</v>
      </c>
      <c r="B1" s="8" t="s">
        <v>49</v>
      </c>
      <c r="C1" s="8"/>
    </row>
    <row r="2" spans="1:3">
      <c r="A2" s="10">
        <v>33025</v>
      </c>
      <c r="B2" s="11"/>
      <c r="C2" s="12"/>
    </row>
    <row r="3" spans="1:3">
      <c r="A3" s="10">
        <v>33055</v>
      </c>
      <c r="B3" s="11"/>
      <c r="C3" s="12"/>
    </row>
    <row r="4" spans="1:3">
      <c r="A4" s="10">
        <v>33086</v>
      </c>
      <c r="B4" s="11"/>
      <c r="C4" s="12"/>
    </row>
    <row r="5" spans="1:3">
      <c r="A5" s="10">
        <v>33117</v>
      </c>
      <c r="B5" s="11"/>
      <c r="C5" s="12"/>
    </row>
    <row r="6" spans="1:3">
      <c r="A6" s="10">
        <v>33147</v>
      </c>
      <c r="B6" s="11"/>
      <c r="C6" s="12"/>
    </row>
    <row r="7" spans="1:3">
      <c r="A7" s="10">
        <v>33178</v>
      </c>
      <c r="B7" s="11"/>
      <c r="C7" s="12"/>
    </row>
    <row r="8" spans="1:3">
      <c r="A8" s="10">
        <v>33208</v>
      </c>
      <c r="B8" s="11"/>
      <c r="C8" s="12"/>
    </row>
    <row r="9" spans="1:3">
      <c r="A9" s="10">
        <v>33239</v>
      </c>
      <c r="B9" s="11"/>
      <c r="C9" s="12"/>
    </row>
    <row r="10" spans="1:3">
      <c r="A10" s="10">
        <v>33270</v>
      </c>
      <c r="B10" s="11"/>
      <c r="C10" s="12"/>
    </row>
    <row r="11" spans="1:3">
      <c r="A11" s="10">
        <v>33298</v>
      </c>
      <c r="B11" s="11"/>
      <c r="C11" s="12"/>
    </row>
    <row r="12" spans="1:3">
      <c r="A12" s="10">
        <v>33329</v>
      </c>
      <c r="B12" s="11"/>
      <c r="C12" s="12"/>
    </row>
    <row r="13" spans="1:3">
      <c r="A13" s="10">
        <v>33359</v>
      </c>
      <c r="B13" s="11"/>
      <c r="C13" s="12"/>
    </row>
    <row r="14" spans="1:3">
      <c r="A14" s="10">
        <v>33390</v>
      </c>
      <c r="B14" s="11">
        <v>-9.4850817027146483</v>
      </c>
      <c r="C14" s="12"/>
    </row>
    <row r="15" spans="1:3">
      <c r="A15" s="10">
        <v>33420</v>
      </c>
      <c r="B15" s="11">
        <v>-9.2077748624568407</v>
      </c>
      <c r="C15" s="12"/>
    </row>
    <row r="16" spans="1:3">
      <c r="A16" s="10">
        <v>33451</v>
      </c>
      <c r="B16" s="11">
        <v>-10.759281125917685</v>
      </c>
      <c r="C16" s="12"/>
    </row>
    <row r="17" spans="1:3">
      <c r="A17" s="10">
        <v>33482</v>
      </c>
      <c r="B17" s="11">
        <v>-10.251801275762084</v>
      </c>
      <c r="C17" s="12"/>
    </row>
    <row r="18" spans="1:3">
      <c r="A18" s="10">
        <v>33512</v>
      </c>
      <c r="B18" s="11">
        <v>-9.1043160848766842</v>
      </c>
      <c r="C18" s="12"/>
    </row>
    <row r="19" spans="1:3">
      <c r="A19" s="10">
        <v>33543</v>
      </c>
      <c r="B19" s="11">
        <v>-8.6686758413009439</v>
      </c>
      <c r="C19" s="12"/>
    </row>
    <row r="20" spans="1:3">
      <c r="A20" s="10">
        <v>33573</v>
      </c>
      <c r="B20" s="11">
        <v>-6.5154681881070875</v>
      </c>
      <c r="C20" s="12"/>
    </row>
    <row r="21" spans="1:3">
      <c r="A21" s="10">
        <v>33604</v>
      </c>
      <c r="B21" s="11">
        <v>-7.3708928600789481</v>
      </c>
      <c r="C21" s="12"/>
    </row>
    <row r="22" spans="1:3">
      <c r="A22" s="10">
        <v>33635</v>
      </c>
      <c r="B22" s="11">
        <v>-6.1943415593110558</v>
      </c>
      <c r="C22" s="12"/>
    </row>
    <row r="23" spans="1:3">
      <c r="A23" s="10">
        <v>33664</v>
      </c>
      <c r="B23" s="11">
        <v>-3.7346404039197201</v>
      </c>
      <c r="C23" s="12"/>
    </row>
    <row r="24" spans="1:3">
      <c r="A24" s="10">
        <v>33695</v>
      </c>
      <c r="B24" s="11">
        <v>-2.0926394480796362</v>
      </c>
      <c r="C24" s="12"/>
    </row>
    <row r="25" spans="1:3">
      <c r="A25" s="10">
        <v>33725</v>
      </c>
      <c r="B25" s="11">
        <v>-1.9151617863886417</v>
      </c>
      <c r="C25" s="12"/>
    </row>
    <row r="26" spans="1:3">
      <c r="A26" s="10">
        <v>33756</v>
      </c>
      <c r="B26" s="11">
        <v>-1.2076972004691489</v>
      </c>
      <c r="C26" s="12"/>
    </row>
    <row r="27" spans="1:3">
      <c r="A27" s="10">
        <v>33786</v>
      </c>
      <c r="B27" s="11">
        <v>-1.3388436553170902</v>
      </c>
      <c r="C27" s="12"/>
    </row>
    <row r="28" spans="1:3">
      <c r="A28" s="10">
        <v>33817</v>
      </c>
      <c r="B28" s="11">
        <v>0.50569805422355785</v>
      </c>
      <c r="C28" s="12"/>
    </row>
    <row r="29" spans="1:3">
      <c r="A29" s="10">
        <v>33848</v>
      </c>
      <c r="B29" s="11">
        <v>1.5652799136164575</v>
      </c>
      <c r="C29" s="12"/>
    </row>
    <row r="30" spans="1:3">
      <c r="A30" s="10">
        <v>33878</v>
      </c>
      <c r="B30" s="11">
        <v>3.3649450822601068</v>
      </c>
      <c r="C30" s="12"/>
    </row>
    <row r="31" spans="1:3">
      <c r="A31" s="10">
        <v>33909</v>
      </c>
      <c r="B31" s="11">
        <v>6.0063835824655243</v>
      </c>
      <c r="C31" s="12"/>
    </row>
    <row r="32" spans="1:3">
      <c r="A32" s="10">
        <v>33939</v>
      </c>
      <c r="B32" s="11">
        <v>8.6880516373589511</v>
      </c>
      <c r="C32" s="12"/>
    </row>
    <row r="33" spans="1:3">
      <c r="A33" s="10">
        <v>33970</v>
      </c>
      <c r="B33" s="11">
        <v>10.859751088255543</v>
      </c>
      <c r="C33" s="12"/>
    </row>
    <row r="34" spans="1:3">
      <c r="A34" s="10">
        <v>34001</v>
      </c>
      <c r="B34" s="11">
        <v>12.947788251139048</v>
      </c>
      <c r="C34" s="12"/>
    </row>
    <row r="35" spans="1:3">
      <c r="A35" s="10">
        <v>34029</v>
      </c>
      <c r="B35" s="11">
        <v>15.382911804696242</v>
      </c>
      <c r="C35" s="12"/>
    </row>
    <row r="36" spans="1:3">
      <c r="A36" s="10">
        <v>34060</v>
      </c>
      <c r="B36" s="11">
        <v>17.073245661357728</v>
      </c>
      <c r="C36" s="12"/>
    </row>
    <row r="37" spans="1:3">
      <c r="A37" s="10">
        <v>34090</v>
      </c>
      <c r="B37" s="11">
        <v>20.693009806852135</v>
      </c>
      <c r="C37" s="12"/>
    </row>
    <row r="38" spans="1:3">
      <c r="A38" s="10">
        <v>34121</v>
      </c>
      <c r="B38" s="11">
        <v>22.857765340221704</v>
      </c>
      <c r="C38" s="12"/>
    </row>
    <row r="39" spans="1:3">
      <c r="A39" s="10">
        <v>34151</v>
      </c>
      <c r="B39" s="11">
        <v>24.962827404080514</v>
      </c>
      <c r="C39" s="12"/>
    </row>
    <row r="40" spans="1:3">
      <c r="A40" s="10">
        <v>34182</v>
      </c>
      <c r="B40" s="11">
        <v>25.265893676814088</v>
      </c>
      <c r="C40" s="12"/>
    </row>
    <row r="41" spans="1:3">
      <c r="A41" s="10">
        <v>34213</v>
      </c>
      <c r="B41" s="11">
        <v>25.096155998940773</v>
      </c>
      <c r="C41" s="12"/>
    </row>
    <row r="42" spans="1:3">
      <c r="A42" s="10">
        <v>34243</v>
      </c>
      <c r="B42" s="11">
        <v>25.012354045696128</v>
      </c>
      <c r="C42" s="12"/>
    </row>
    <row r="43" spans="1:3">
      <c r="A43" s="10">
        <v>34274</v>
      </c>
      <c r="B43" s="11">
        <v>24.47432366860831</v>
      </c>
      <c r="C43" s="12"/>
    </row>
    <row r="44" spans="1:3">
      <c r="A44" s="10">
        <v>34304</v>
      </c>
      <c r="B44" s="11">
        <v>24.023849237948134</v>
      </c>
      <c r="C44" s="12"/>
    </row>
    <row r="45" spans="1:3">
      <c r="A45" s="10">
        <v>34335</v>
      </c>
      <c r="B45" s="11">
        <v>24.950470977986662</v>
      </c>
      <c r="C45" s="12"/>
    </row>
    <row r="46" spans="1:3">
      <c r="A46" s="10">
        <v>34366</v>
      </c>
      <c r="B46" s="11">
        <v>23.861620436172327</v>
      </c>
      <c r="C46" s="12"/>
    </row>
    <row r="47" spans="1:3">
      <c r="A47" s="10">
        <v>34394</v>
      </c>
      <c r="B47" s="11">
        <v>21.395477688446473</v>
      </c>
      <c r="C47" s="12"/>
    </row>
    <row r="48" spans="1:3">
      <c r="A48" s="10">
        <v>34425</v>
      </c>
      <c r="B48" s="11">
        <v>20.826054802500526</v>
      </c>
      <c r="C48" s="12"/>
    </row>
    <row r="49" spans="1:3">
      <c r="A49" s="10">
        <v>34455</v>
      </c>
      <c r="B49" s="11">
        <v>19.364230434391061</v>
      </c>
      <c r="C49" s="12"/>
    </row>
    <row r="50" spans="1:3">
      <c r="A50" s="10">
        <v>34486</v>
      </c>
      <c r="B50" s="11">
        <v>18.647123666352616</v>
      </c>
      <c r="C50" s="12"/>
    </row>
    <row r="51" spans="1:3">
      <c r="A51" s="10">
        <v>34516</v>
      </c>
      <c r="B51" s="11">
        <v>18.409153744887718</v>
      </c>
      <c r="C51" s="12"/>
    </row>
    <row r="52" spans="1:3">
      <c r="A52" s="10">
        <v>34547</v>
      </c>
      <c r="B52" s="11">
        <v>19.180356422900836</v>
      </c>
      <c r="C52" s="12"/>
    </row>
    <row r="53" spans="1:3">
      <c r="A53" s="10">
        <v>34578</v>
      </c>
      <c r="B53" s="11">
        <v>20.019509101684598</v>
      </c>
      <c r="C53" s="12"/>
    </row>
    <row r="54" spans="1:3">
      <c r="A54" s="10">
        <v>34608</v>
      </c>
      <c r="B54" s="11">
        <v>19.005902243704465</v>
      </c>
      <c r="C54" s="12"/>
    </row>
    <row r="55" spans="1:3">
      <c r="A55" s="10">
        <v>34639</v>
      </c>
      <c r="B55" s="11">
        <v>18.680231566301387</v>
      </c>
      <c r="C55" s="12"/>
    </row>
    <row r="56" spans="1:3">
      <c r="A56" s="10">
        <v>34669</v>
      </c>
      <c r="B56" s="11">
        <v>17.234960636166541</v>
      </c>
      <c r="C56" s="12"/>
    </row>
    <row r="57" spans="1:3">
      <c r="A57" s="10">
        <v>34700</v>
      </c>
      <c r="B57" s="11">
        <v>18.798121051696761</v>
      </c>
      <c r="C57" s="12"/>
    </row>
    <row r="58" spans="1:3">
      <c r="A58" s="10">
        <v>34731</v>
      </c>
      <c r="B58" s="11">
        <v>18.851629753756072</v>
      </c>
      <c r="C58" s="12"/>
    </row>
    <row r="59" spans="1:3">
      <c r="A59" s="10">
        <v>34759</v>
      </c>
      <c r="B59" s="11">
        <v>20.098164172849287</v>
      </c>
      <c r="C59" s="12"/>
    </row>
    <row r="60" spans="1:3">
      <c r="A60" s="10">
        <v>34790</v>
      </c>
      <c r="B60" s="11">
        <v>19.503818505699442</v>
      </c>
      <c r="C60" s="12"/>
    </row>
    <row r="61" spans="1:3">
      <c r="A61" s="10">
        <v>34820</v>
      </c>
      <c r="B61" s="11">
        <v>19.522999131145212</v>
      </c>
      <c r="C61" s="12"/>
    </row>
    <row r="62" spans="1:3">
      <c r="A62" s="10">
        <v>34851</v>
      </c>
      <c r="B62" s="11">
        <v>19.871011730875466</v>
      </c>
      <c r="C62" s="12"/>
    </row>
    <row r="63" spans="1:3">
      <c r="A63" s="10">
        <v>34881</v>
      </c>
      <c r="B63" s="11">
        <v>18.894338766540454</v>
      </c>
      <c r="C63" s="12"/>
    </row>
    <row r="64" spans="1:3">
      <c r="A64" s="10">
        <v>34912</v>
      </c>
      <c r="B64" s="11">
        <v>18.929841307022379</v>
      </c>
      <c r="C64" s="12"/>
    </row>
    <row r="65" spans="1:3">
      <c r="A65" s="10">
        <v>34943</v>
      </c>
      <c r="B65" s="11">
        <v>18.000235452479242</v>
      </c>
      <c r="C65" s="12"/>
    </row>
    <row r="66" spans="1:3">
      <c r="A66" s="10">
        <v>34973</v>
      </c>
      <c r="B66" s="11">
        <v>17.926613577635099</v>
      </c>
      <c r="C66" s="12"/>
    </row>
    <row r="67" spans="1:3">
      <c r="A67" s="10">
        <v>35004</v>
      </c>
      <c r="B67" s="11">
        <v>16.705176914761211</v>
      </c>
      <c r="C67" s="12"/>
    </row>
    <row r="68" spans="1:3">
      <c r="A68" s="10">
        <v>35034</v>
      </c>
      <c r="B68" s="11">
        <v>16.408609019435506</v>
      </c>
      <c r="C68" s="12"/>
    </row>
    <row r="69" spans="1:3">
      <c r="A69" s="10">
        <v>35065</v>
      </c>
      <c r="B69" s="11">
        <v>15.048863913744492</v>
      </c>
      <c r="C69" s="12"/>
    </row>
    <row r="70" spans="1:3">
      <c r="A70" s="10">
        <v>35096</v>
      </c>
      <c r="B70" s="11">
        <v>13.858771782342206</v>
      </c>
      <c r="C70" s="12"/>
    </row>
    <row r="71" spans="1:3">
      <c r="A71" s="10">
        <v>35125</v>
      </c>
      <c r="B71" s="11">
        <v>12.793928469413673</v>
      </c>
      <c r="C71" s="12"/>
    </row>
    <row r="72" spans="1:3">
      <c r="A72" s="10">
        <v>35156</v>
      </c>
      <c r="B72" s="11">
        <v>11.888740203372139</v>
      </c>
      <c r="C72" s="12"/>
    </row>
    <row r="73" spans="1:3">
      <c r="A73" s="10">
        <v>35186</v>
      </c>
      <c r="B73" s="11">
        <v>11.231420214614939</v>
      </c>
      <c r="C73" s="12"/>
    </row>
    <row r="74" spans="1:3">
      <c r="A74" s="10">
        <v>35217</v>
      </c>
      <c r="B74" s="11">
        <v>10.113128356878187</v>
      </c>
      <c r="C74" s="12"/>
    </row>
    <row r="75" spans="1:3">
      <c r="A75" s="10">
        <v>35247</v>
      </c>
      <c r="B75" s="11">
        <v>8.6102663319436381</v>
      </c>
      <c r="C75" s="12"/>
    </row>
    <row r="76" spans="1:3">
      <c r="A76" s="10">
        <v>35278</v>
      </c>
      <c r="B76" s="11">
        <v>6.4956213377793448</v>
      </c>
      <c r="C76" s="12"/>
    </row>
    <row r="77" spans="1:3">
      <c r="A77" s="10">
        <v>35309</v>
      </c>
      <c r="B77" s="11">
        <v>4.7163591541782068</v>
      </c>
      <c r="C77" s="12"/>
    </row>
    <row r="78" spans="1:3">
      <c r="A78" s="10">
        <v>35339</v>
      </c>
      <c r="B78" s="11">
        <v>2.5715099478950787</v>
      </c>
      <c r="C78" s="12"/>
    </row>
    <row r="79" spans="1:3">
      <c r="A79" s="10">
        <v>35370</v>
      </c>
      <c r="B79" s="11">
        <v>2.2772917846713092</v>
      </c>
      <c r="C79" s="12"/>
    </row>
    <row r="80" spans="1:3">
      <c r="A80" s="10">
        <v>35400</v>
      </c>
      <c r="B80" s="11">
        <v>2.9831022398876916</v>
      </c>
      <c r="C80" s="12"/>
    </row>
    <row r="81" spans="1:3">
      <c r="A81" s="10">
        <v>35431</v>
      </c>
      <c r="B81" s="11">
        <v>3.2854058780685147</v>
      </c>
      <c r="C81" s="12"/>
    </row>
    <row r="82" spans="1:3">
      <c r="A82" s="10">
        <v>35462</v>
      </c>
      <c r="B82" s="11">
        <v>4.2573612069895406</v>
      </c>
      <c r="C82" s="12"/>
    </row>
    <row r="83" spans="1:3">
      <c r="A83" s="10">
        <v>35490</v>
      </c>
      <c r="B83" s="11">
        <v>3.9057449401848299</v>
      </c>
      <c r="C83" s="12"/>
    </row>
    <row r="84" spans="1:3">
      <c r="A84" s="10">
        <v>35521</v>
      </c>
      <c r="B84" s="11">
        <v>3.6424264875140056</v>
      </c>
      <c r="C84" s="12"/>
    </row>
    <row r="85" spans="1:3">
      <c r="A85" s="10">
        <v>35551</v>
      </c>
      <c r="B85" s="11">
        <v>3.7212099489413397</v>
      </c>
      <c r="C85" s="12"/>
    </row>
    <row r="86" spans="1:3">
      <c r="A86" s="10">
        <v>35582</v>
      </c>
      <c r="B86" s="11">
        <v>5.1602469184621524</v>
      </c>
      <c r="C86" s="12"/>
    </row>
    <row r="87" spans="1:3">
      <c r="A87" s="10">
        <v>35612</v>
      </c>
      <c r="B87" s="11">
        <v>5.4249186022737872</v>
      </c>
      <c r="C87" s="12"/>
    </row>
    <row r="88" spans="1:3">
      <c r="A88" s="10">
        <v>35643</v>
      </c>
      <c r="B88" s="11">
        <v>5.9765955499420542</v>
      </c>
      <c r="C88" s="12"/>
    </row>
    <row r="89" spans="1:3">
      <c r="A89" s="10">
        <v>35674</v>
      </c>
      <c r="B89" s="11">
        <v>7.359232308622099</v>
      </c>
      <c r="C89" s="12"/>
    </row>
    <row r="90" spans="1:3">
      <c r="A90" s="10">
        <v>35704</v>
      </c>
      <c r="B90" s="11">
        <v>9.4508236024567704</v>
      </c>
      <c r="C90" s="12"/>
    </row>
    <row r="91" spans="1:3">
      <c r="A91" s="10">
        <v>35735</v>
      </c>
      <c r="B91" s="11">
        <v>9.5828893292581263</v>
      </c>
      <c r="C91" s="12"/>
    </row>
    <row r="92" spans="1:3">
      <c r="A92" s="10">
        <v>35765</v>
      </c>
      <c r="B92" s="11">
        <v>9.0608221736812489</v>
      </c>
      <c r="C92" s="12"/>
    </row>
    <row r="93" spans="1:3">
      <c r="A93" s="10">
        <v>35796</v>
      </c>
      <c r="B93" s="11">
        <v>9.5532842991689737</v>
      </c>
      <c r="C93" s="12"/>
    </row>
    <row r="94" spans="1:3">
      <c r="A94" s="10">
        <v>35827</v>
      </c>
      <c r="B94" s="11">
        <v>8.9802988683636222</v>
      </c>
      <c r="C94" s="12"/>
    </row>
    <row r="95" spans="1:3">
      <c r="A95" s="10">
        <v>35855</v>
      </c>
      <c r="B95" s="11">
        <v>7.9675379893424658</v>
      </c>
      <c r="C95" s="12"/>
    </row>
    <row r="96" spans="1:3">
      <c r="A96" s="10">
        <v>35886</v>
      </c>
      <c r="B96" s="11">
        <v>7.3879980840078296</v>
      </c>
      <c r="C96" s="12"/>
    </row>
    <row r="97" spans="1:3">
      <c r="A97" s="10">
        <v>35916</v>
      </c>
      <c r="B97" s="11">
        <v>7.3704062202552656</v>
      </c>
      <c r="C97" s="12"/>
    </row>
    <row r="98" spans="1:3">
      <c r="A98" s="10">
        <v>35947</v>
      </c>
      <c r="B98" s="11">
        <v>4.1380389161045583</v>
      </c>
      <c r="C98" s="12"/>
    </row>
    <row r="99" spans="1:3">
      <c r="A99" s="10">
        <v>35977</v>
      </c>
      <c r="B99" s="11">
        <v>3.8377945232521249</v>
      </c>
      <c r="C99" s="12"/>
    </row>
    <row r="100" spans="1:3">
      <c r="A100" s="10">
        <v>36008</v>
      </c>
      <c r="B100" s="11">
        <v>3.7543960410830746</v>
      </c>
      <c r="C100" s="12"/>
    </row>
    <row r="101" spans="1:3">
      <c r="A101" s="10">
        <v>36039</v>
      </c>
      <c r="B101" s="11">
        <v>2.9433165437467768</v>
      </c>
      <c r="C101" s="12"/>
    </row>
    <row r="102" spans="1:3">
      <c r="A102" s="10">
        <v>36069</v>
      </c>
      <c r="B102" s="11">
        <v>-0.19350342526057718</v>
      </c>
      <c r="C102" s="12"/>
    </row>
    <row r="103" spans="1:3">
      <c r="A103" s="10">
        <v>36100</v>
      </c>
      <c r="B103" s="11">
        <v>-1.8839737329807704</v>
      </c>
      <c r="C103" s="12"/>
    </row>
    <row r="104" spans="1:3">
      <c r="A104" s="10">
        <v>36130</v>
      </c>
      <c r="B104" s="11">
        <v>-5.1956065129363012</v>
      </c>
      <c r="C104" s="12"/>
    </row>
    <row r="105" spans="1:3">
      <c r="A105" s="10">
        <v>36161</v>
      </c>
      <c r="B105" s="11">
        <v>-7.2405315918710915</v>
      </c>
      <c r="C105" s="12"/>
    </row>
    <row r="106" spans="1:3">
      <c r="A106" s="10">
        <v>36192</v>
      </c>
      <c r="B106" s="11">
        <v>-8.3986397140144895</v>
      </c>
      <c r="C106" s="12"/>
    </row>
    <row r="107" spans="1:3">
      <c r="A107" s="10">
        <v>36220</v>
      </c>
      <c r="B107" s="11">
        <v>-8.258643514545982</v>
      </c>
      <c r="C107" s="12"/>
    </row>
    <row r="108" spans="1:3">
      <c r="A108" s="10">
        <v>36251</v>
      </c>
      <c r="B108" s="11">
        <v>-8.1199290507643518</v>
      </c>
      <c r="C108" s="12"/>
    </row>
    <row r="109" spans="1:3">
      <c r="A109" s="10">
        <v>36281</v>
      </c>
      <c r="B109" s="11">
        <v>-9.221896117512296</v>
      </c>
      <c r="C109" s="12"/>
    </row>
    <row r="110" spans="1:3">
      <c r="A110" s="10">
        <v>36312</v>
      </c>
      <c r="B110" s="11">
        <v>-9.5544377604891988</v>
      </c>
      <c r="C110" s="12"/>
    </row>
    <row r="111" spans="1:3">
      <c r="A111" s="10">
        <v>36342</v>
      </c>
      <c r="B111" s="11">
        <v>-10.195813927068764</v>
      </c>
      <c r="C111" s="12"/>
    </row>
    <row r="112" spans="1:3">
      <c r="A112" s="10">
        <v>36373</v>
      </c>
      <c r="B112" s="11">
        <v>-12.476810148164175</v>
      </c>
      <c r="C112" s="12"/>
    </row>
    <row r="113" spans="1:3">
      <c r="A113" s="10">
        <v>36404</v>
      </c>
      <c r="B113" s="11">
        <v>-12.415587323660871</v>
      </c>
      <c r="C113" s="12"/>
    </row>
    <row r="114" spans="1:3">
      <c r="A114" s="10">
        <v>36434</v>
      </c>
      <c r="B114" s="11">
        <v>-12.695729770719765</v>
      </c>
      <c r="C114" s="12"/>
    </row>
    <row r="115" spans="1:3">
      <c r="A115" s="10">
        <v>36465</v>
      </c>
      <c r="B115" s="11">
        <v>-12.24516827643669</v>
      </c>
      <c r="C115" s="12"/>
    </row>
    <row r="116" spans="1:3">
      <c r="A116" s="10">
        <v>36495</v>
      </c>
      <c r="B116" s="11">
        <v>-12.231033159448501</v>
      </c>
      <c r="C116" s="12"/>
    </row>
    <row r="117" spans="1:3">
      <c r="A117" s="10">
        <v>36526</v>
      </c>
      <c r="B117" s="11">
        <v>-13.487617161486353</v>
      </c>
      <c r="C117" s="12"/>
    </row>
    <row r="118" spans="1:3">
      <c r="A118" s="10">
        <v>36557</v>
      </c>
      <c r="B118" s="11">
        <v>-15.946488450483731</v>
      </c>
      <c r="C118" s="12"/>
    </row>
    <row r="119" spans="1:3">
      <c r="A119" s="10">
        <v>36586</v>
      </c>
      <c r="B119" s="11">
        <v>-17.540627016558719</v>
      </c>
      <c r="C119" s="12"/>
    </row>
    <row r="120" spans="1:3">
      <c r="A120" s="10">
        <v>36617</v>
      </c>
      <c r="B120" s="11">
        <v>-17.396845095265178</v>
      </c>
      <c r="C120" s="12"/>
    </row>
    <row r="121" spans="1:3">
      <c r="A121" s="10">
        <v>36647</v>
      </c>
      <c r="B121" s="11">
        <v>-16.834984441904354</v>
      </c>
      <c r="C121" s="12"/>
    </row>
    <row r="122" spans="1:3">
      <c r="A122" s="10">
        <v>36678</v>
      </c>
      <c r="B122" s="11">
        <v>-15.612148546671623</v>
      </c>
      <c r="C122" s="12"/>
    </row>
    <row r="123" spans="1:3">
      <c r="A123" s="10">
        <v>36708</v>
      </c>
      <c r="B123" s="11">
        <v>-15.360913361549411</v>
      </c>
      <c r="C123" s="12"/>
    </row>
    <row r="124" spans="1:3">
      <c r="A124" s="10">
        <v>36739</v>
      </c>
      <c r="B124" s="11">
        <v>-15.168243164178897</v>
      </c>
      <c r="C124" s="12"/>
    </row>
    <row r="125" spans="1:3">
      <c r="A125" s="10">
        <v>36770</v>
      </c>
      <c r="B125" s="11">
        <v>-16.066218578653945</v>
      </c>
      <c r="C125" s="12"/>
    </row>
    <row r="126" spans="1:3">
      <c r="A126" s="10">
        <v>36800</v>
      </c>
      <c r="B126" s="11">
        <v>-16.285454933954657</v>
      </c>
      <c r="C126" s="12"/>
    </row>
    <row r="127" spans="1:3">
      <c r="A127" s="10">
        <v>36831</v>
      </c>
      <c r="B127" s="11">
        <v>-16.805054061758351</v>
      </c>
      <c r="C127" s="12"/>
    </row>
    <row r="128" spans="1:3">
      <c r="A128" s="10">
        <v>36861</v>
      </c>
      <c r="B128" s="11">
        <v>-15.17099337572969</v>
      </c>
      <c r="C128" s="12"/>
    </row>
    <row r="129" spans="1:3">
      <c r="A129" s="10">
        <v>36892</v>
      </c>
      <c r="B129" s="11">
        <v>-14.012699791052064</v>
      </c>
      <c r="C129" s="12"/>
    </row>
    <row r="130" spans="1:3">
      <c r="A130" s="10">
        <v>36923</v>
      </c>
      <c r="B130" s="11">
        <v>-10.266849261630862</v>
      </c>
      <c r="C130" s="12"/>
    </row>
    <row r="131" spans="1:3">
      <c r="A131" s="10">
        <v>36951</v>
      </c>
      <c r="B131" s="11">
        <v>-8.6494530215138319</v>
      </c>
      <c r="C131" s="12"/>
    </row>
    <row r="132" spans="1:3">
      <c r="A132" s="10">
        <v>36982</v>
      </c>
      <c r="B132" s="11">
        <v>-9.6994128910303132</v>
      </c>
      <c r="C132" s="12"/>
    </row>
    <row r="133" spans="1:3">
      <c r="A133" s="10">
        <v>37012</v>
      </c>
      <c r="B133" s="11">
        <v>-9.6465335530819267</v>
      </c>
      <c r="C133" s="12"/>
    </row>
    <row r="134" spans="1:3">
      <c r="A134" s="10">
        <v>37043</v>
      </c>
      <c r="B134" s="11">
        <v>-8.7868908232697542</v>
      </c>
      <c r="C134" s="12"/>
    </row>
    <row r="135" spans="1:3">
      <c r="A135" s="10">
        <v>37073</v>
      </c>
      <c r="B135" s="11">
        <v>-8.9200633446831041</v>
      </c>
      <c r="C135" s="12"/>
    </row>
    <row r="136" spans="1:3">
      <c r="A136" s="10">
        <v>37104</v>
      </c>
      <c r="B136" s="11">
        <v>-7.9244374054208366</v>
      </c>
      <c r="C136" s="12"/>
    </row>
    <row r="137" spans="1:3">
      <c r="A137" s="10">
        <v>37135</v>
      </c>
      <c r="B137" s="11">
        <v>-8.1744561568079082</v>
      </c>
      <c r="C137" s="12"/>
    </row>
    <row r="138" spans="1:3">
      <c r="A138" s="10">
        <v>37165</v>
      </c>
      <c r="B138" s="11">
        <v>-6.1839806763417826</v>
      </c>
      <c r="C138" s="12"/>
    </row>
    <row r="139" spans="1:3">
      <c r="A139" s="10">
        <v>37196</v>
      </c>
      <c r="B139" s="11">
        <v>-5.3861116864165837</v>
      </c>
      <c r="C139" s="12"/>
    </row>
    <row r="140" spans="1:3">
      <c r="A140" s="10">
        <v>37226</v>
      </c>
      <c r="B140" s="11">
        <v>-6.3556636626151519</v>
      </c>
      <c r="C140" s="12"/>
    </row>
    <row r="141" spans="1:3">
      <c r="A141" s="10">
        <v>37257</v>
      </c>
      <c r="B141" s="11">
        <v>-6.476419761913621</v>
      </c>
      <c r="C141" s="12"/>
    </row>
    <row r="142" spans="1:3">
      <c r="A142" s="10">
        <v>37288</v>
      </c>
      <c r="B142" s="11">
        <v>-5.6228331268664782</v>
      </c>
      <c r="C142" s="12"/>
    </row>
    <row r="143" spans="1:3">
      <c r="A143" s="10">
        <v>37316</v>
      </c>
      <c r="B143" s="11">
        <v>-5.2393755380807931</v>
      </c>
      <c r="C143" s="12"/>
    </row>
    <row r="144" spans="1:3">
      <c r="A144" s="10">
        <v>37347</v>
      </c>
      <c r="B144" s="11">
        <v>-4.1234676558109973</v>
      </c>
      <c r="C144" s="12"/>
    </row>
    <row r="145" spans="1:3">
      <c r="A145" s="10">
        <v>37377</v>
      </c>
      <c r="B145" s="11">
        <v>-5.2047543996591727</v>
      </c>
      <c r="C145" s="12"/>
    </row>
    <row r="146" spans="1:3">
      <c r="A146" s="10">
        <v>37408</v>
      </c>
      <c r="B146" s="11">
        <v>-5.5453543716566749</v>
      </c>
      <c r="C146" s="12"/>
    </row>
    <row r="147" spans="1:3">
      <c r="A147" s="10">
        <v>37438</v>
      </c>
      <c r="B147" s="11">
        <v>-3.7238244808964205</v>
      </c>
      <c r="C147" s="12"/>
    </row>
    <row r="148" spans="1:3">
      <c r="A148" s="10">
        <v>37469</v>
      </c>
      <c r="B148" s="11">
        <v>-3.1330418065562249</v>
      </c>
      <c r="C148" s="12"/>
    </row>
    <row r="149" spans="1:3">
      <c r="A149" s="10">
        <v>37500</v>
      </c>
      <c r="B149" s="11">
        <v>-1.8866273249314003</v>
      </c>
      <c r="C149" s="12"/>
    </row>
    <row r="150" spans="1:3">
      <c r="A150" s="10">
        <v>37530</v>
      </c>
      <c r="B150" s="11">
        <v>-2.0849099248753222</v>
      </c>
      <c r="C150" s="12"/>
    </row>
    <row r="151" spans="1:3">
      <c r="A151" s="10">
        <v>37561</v>
      </c>
      <c r="B151" s="11">
        <v>-3.0575682053695541</v>
      </c>
      <c r="C151" s="12"/>
    </row>
    <row r="152" spans="1:3">
      <c r="A152" s="10">
        <v>37591</v>
      </c>
      <c r="B152" s="11">
        <v>-1.2678724549190723</v>
      </c>
      <c r="C152" s="12"/>
    </row>
    <row r="153" spans="1:3">
      <c r="A153" s="10">
        <v>37622</v>
      </c>
      <c r="B153" s="11">
        <v>-9.1985710068942517E-2</v>
      </c>
      <c r="C153" s="12"/>
    </row>
    <row r="154" spans="1:3">
      <c r="A154" s="10">
        <v>37653</v>
      </c>
      <c r="B154" s="11">
        <v>0.29952667918620168</v>
      </c>
      <c r="C154" s="12"/>
    </row>
    <row r="155" spans="1:3">
      <c r="A155" s="10">
        <v>37681</v>
      </c>
      <c r="B155" s="11">
        <v>0.78014494668863232</v>
      </c>
      <c r="C155" s="12"/>
    </row>
    <row r="156" spans="1:3">
      <c r="A156" s="10">
        <v>37712</v>
      </c>
      <c r="B156" s="11">
        <v>1.515461631842685</v>
      </c>
      <c r="C156" s="12"/>
    </row>
    <row r="157" spans="1:3">
      <c r="A157" s="10">
        <v>37742</v>
      </c>
      <c r="B157" s="11">
        <v>2.7853689478750221</v>
      </c>
      <c r="C157" s="12"/>
    </row>
    <row r="158" spans="1:3">
      <c r="A158" s="10">
        <v>37773</v>
      </c>
      <c r="B158" s="11">
        <v>0.86735950207605939</v>
      </c>
      <c r="C158" s="12"/>
    </row>
    <row r="159" spans="1:3">
      <c r="A159" s="10">
        <v>37803</v>
      </c>
      <c r="B159" s="11">
        <v>-0.19883067871833138</v>
      </c>
      <c r="C159" s="12"/>
    </row>
    <row r="160" spans="1:3">
      <c r="A160" s="10">
        <v>37834</v>
      </c>
      <c r="B160" s="11">
        <v>0.10250247388927658</v>
      </c>
      <c r="C160" s="12"/>
    </row>
    <row r="161" spans="1:3">
      <c r="A161" s="10">
        <v>37865</v>
      </c>
      <c r="B161" s="11">
        <v>-0.27107254635411193</v>
      </c>
      <c r="C161" s="12"/>
    </row>
    <row r="162" spans="1:3">
      <c r="A162" s="10">
        <v>37895</v>
      </c>
      <c r="B162" s="11">
        <v>1.3328593354240414</v>
      </c>
      <c r="C162" s="12"/>
    </row>
    <row r="163" spans="1:3">
      <c r="A163" s="10">
        <v>37926</v>
      </c>
      <c r="B163" s="11">
        <v>1.4764280627716175</v>
      </c>
      <c r="C163" s="12"/>
    </row>
    <row r="164" spans="1:3">
      <c r="A164" s="10">
        <v>37956</v>
      </c>
      <c r="B164" s="11">
        <v>-0.18559104095431378</v>
      </c>
      <c r="C164" s="12"/>
    </row>
    <row r="165" spans="1:3">
      <c r="A165" s="10">
        <v>37987</v>
      </c>
      <c r="B165" s="11">
        <v>4.7893882344010485</v>
      </c>
      <c r="C165" s="12"/>
    </row>
    <row r="166" spans="1:3">
      <c r="A166" s="10">
        <v>38018</v>
      </c>
      <c r="B166" s="11">
        <v>5.1531686603972338</v>
      </c>
      <c r="C166" s="12"/>
    </row>
    <row r="167" spans="1:3">
      <c r="A167" s="10">
        <v>38047</v>
      </c>
      <c r="B167" s="11">
        <v>3.8808297389593793</v>
      </c>
      <c r="C167" s="12"/>
    </row>
    <row r="168" spans="1:3">
      <c r="A168" s="10">
        <v>38078</v>
      </c>
      <c r="B168" s="11">
        <v>4.794898423629923</v>
      </c>
      <c r="C168" s="12"/>
    </row>
    <row r="169" spans="1:3">
      <c r="A169" s="10">
        <v>38108</v>
      </c>
      <c r="B169" s="11">
        <v>5.7201676862106199</v>
      </c>
      <c r="C169" s="12"/>
    </row>
    <row r="170" spans="1:3">
      <c r="A170" s="10">
        <v>38139</v>
      </c>
      <c r="B170" s="11">
        <v>7.9423104822357926</v>
      </c>
      <c r="C170" s="12"/>
    </row>
    <row r="171" spans="1:3">
      <c r="A171" s="10">
        <v>38169</v>
      </c>
      <c r="B171" s="11">
        <v>9.2072905196296517</v>
      </c>
      <c r="C171" s="12"/>
    </row>
    <row r="172" spans="1:3">
      <c r="A172" s="10">
        <v>38200</v>
      </c>
      <c r="B172" s="11">
        <v>9.5183084294812481</v>
      </c>
      <c r="C172" s="12"/>
    </row>
    <row r="173" spans="1:3">
      <c r="A173" s="10">
        <v>38231</v>
      </c>
      <c r="B173" s="11">
        <v>9.8602159388760491</v>
      </c>
      <c r="C173" s="12"/>
    </row>
    <row r="174" spans="1:3">
      <c r="A174" s="10">
        <v>38261</v>
      </c>
      <c r="B174" s="11">
        <v>9.5616309907933239</v>
      </c>
      <c r="C174" s="12"/>
    </row>
    <row r="175" spans="1:3">
      <c r="A175" s="10">
        <v>38292</v>
      </c>
      <c r="B175" s="11">
        <v>11.175509530875981</v>
      </c>
      <c r="C175" s="12"/>
    </row>
    <row r="176" spans="1:3">
      <c r="A176" s="10">
        <v>38322</v>
      </c>
      <c r="B176" s="11">
        <v>12.102366525424246</v>
      </c>
      <c r="C176" s="12"/>
    </row>
    <row r="177" spans="1:3">
      <c r="A177" s="10">
        <v>38353</v>
      </c>
      <c r="B177" s="11">
        <v>7.1963246374086465</v>
      </c>
      <c r="C177" s="12"/>
    </row>
    <row r="178" spans="1:3">
      <c r="A178" s="10">
        <v>38384</v>
      </c>
      <c r="B178" s="11">
        <v>7.2441096115866355</v>
      </c>
      <c r="C178" s="12"/>
    </row>
    <row r="179" spans="1:3">
      <c r="A179" s="10">
        <v>38412</v>
      </c>
      <c r="B179" s="11">
        <v>9.7792449515300195</v>
      </c>
      <c r="C179" s="12"/>
    </row>
    <row r="180" spans="1:3">
      <c r="A180" s="10">
        <v>38443</v>
      </c>
      <c r="B180" s="11">
        <v>10.011759078627769</v>
      </c>
      <c r="C180" s="12"/>
    </row>
    <row r="181" spans="1:3">
      <c r="A181" s="10">
        <v>38473</v>
      </c>
      <c r="B181" s="11">
        <v>9.7859293370430542</v>
      </c>
      <c r="C181" s="12"/>
    </row>
    <row r="182" spans="1:3">
      <c r="A182" s="10">
        <v>38504</v>
      </c>
      <c r="B182" s="11">
        <v>10.76072943386006</v>
      </c>
      <c r="C182" s="12"/>
    </row>
    <row r="183" spans="1:3">
      <c r="A183" s="10">
        <v>38534</v>
      </c>
      <c r="B183" s="11">
        <v>9.8508470213864783</v>
      </c>
      <c r="C183" s="12"/>
    </row>
    <row r="184" spans="1:3">
      <c r="A184" s="10">
        <v>38565</v>
      </c>
      <c r="B184" s="11">
        <v>9.2462231163606958</v>
      </c>
      <c r="C184" s="12"/>
    </row>
    <row r="185" spans="1:3">
      <c r="A185" s="10">
        <v>38596</v>
      </c>
      <c r="B185" s="11">
        <v>8.9457212099941952</v>
      </c>
      <c r="C185" s="12"/>
    </row>
    <row r="186" spans="1:3">
      <c r="A186" s="10">
        <v>38626</v>
      </c>
      <c r="B186" s="11">
        <v>9.124874668423999</v>
      </c>
      <c r="C186" s="12"/>
    </row>
    <row r="187" spans="1:3">
      <c r="A187" s="10">
        <v>38657</v>
      </c>
      <c r="B187" s="11">
        <v>9.5561910931496463</v>
      </c>
      <c r="C187" s="12"/>
    </row>
    <row r="188" spans="1:3">
      <c r="A188" s="10">
        <v>38687</v>
      </c>
      <c r="B188" s="11">
        <v>11.78904881319276</v>
      </c>
      <c r="C188" s="12"/>
    </row>
    <row r="189" spans="1:3">
      <c r="A189" s="10">
        <v>38718</v>
      </c>
      <c r="B189" s="11">
        <v>13.35020862663443</v>
      </c>
      <c r="C189" s="12"/>
    </row>
    <row r="190" spans="1:3">
      <c r="A190" s="10">
        <v>38749</v>
      </c>
      <c r="B190" s="11">
        <v>15.184801376744339</v>
      </c>
      <c r="C190" s="12"/>
    </row>
    <row r="191" spans="1:3">
      <c r="A191" s="10">
        <v>38777</v>
      </c>
      <c r="B191" s="11">
        <v>14.101474356962074</v>
      </c>
      <c r="C191" s="12"/>
    </row>
    <row r="192" spans="1:3">
      <c r="A192" s="10">
        <v>38808</v>
      </c>
      <c r="B192" s="11">
        <v>16.327495481238529</v>
      </c>
      <c r="C192" s="12"/>
    </row>
    <row r="193" spans="1:3">
      <c r="A193" s="10">
        <v>38838</v>
      </c>
      <c r="B193" s="11">
        <v>18.951055183701527</v>
      </c>
      <c r="C193" s="12"/>
    </row>
    <row r="194" spans="1:3">
      <c r="A194" s="10">
        <v>38869</v>
      </c>
      <c r="B194" s="11">
        <v>20.770452258134874</v>
      </c>
      <c r="C194" s="12"/>
    </row>
    <row r="195" spans="1:3">
      <c r="A195" s="10">
        <v>38899</v>
      </c>
      <c r="B195" s="11">
        <v>22.285490522907956</v>
      </c>
      <c r="C195" s="12"/>
    </row>
    <row r="196" spans="1:3">
      <c r="A196" s="10">
        <v>38930</v>
      </c>
      <c r="B196" s="11">
        <v>24.013796224773042</v>
      </c>
      <c r="C196" s="12"/>
    </row>
    <row r="197" spans="1:3">
      <c r="A197" s="10">
        <v>38961</v>
      </c>
      <c r="B197" s="11">
        <v>26.044915169888515</v>
      </c>
      <c r="C197" s="12"/>
    </row>
    <row r="198" spans="1:3">
      <c r="A198" s="10">
        <v>38991</v>
      </c>
      <c r="B198" s="11">
        <v>26.881197317808269</v>
      </c>
      <c r="C198" s="12"/>
    </row>
    <row r="199" spans="1:3">
      <c r="A199" s="10">
        <v>39022</v>
      </c>
      <c r="B199" s="11">
        <v>28.062032994430975</v>
      </c>
      <c r="C199" s="12"/>
    </row>
    <row r="200" spans="1:3">
      <c r="A200" s="10">
        <v>39052</v>
      </c>
      <c r="B200" s="11">
        <v>27.343893437171076</v>
      </c>
      <c r="C200" s="12"/>
    </row>
    <row r="201" spans="1:3">
      <c r="A201" s="10">
        <v>39083</v>
      </c>
      <c r="B201" s="11">
        <v>26.704810092143404</v>
      </c>
      <c r="C201" s="12"/>
    </row>
    <row r="202" spans="1:3">
      <c r="A202" s="10">
        <v>39114</v>
      </c>
      <c r="B202" s="11">
        <v>26.220551646318981</v>
      </c>
      <c r="C202" s="12"/>
    </row>
    <row r="203" spans="1:3">
      <c r="A203" s="10">
        <v>39142</v>
      </c>
      <c r="B203" s="11">
        <v>27.783347177735852</v>
      </c>
      <c r="C203" s="12"/>
    </row>
    <row r="204" spans="1:3">
      <c r="A204" s="10">
        <v>39173</v>
      </c>
      <c r="B204" s="11">
        <v>25.18550342114856</v>
      </c>
      <c r="C204" s="12"/>
    </row>
    <row r="205" spans="1:3">
      <c r="A205" s="10">
        <v>39203</v>
      </c>
      <c r="B205" s="11">
        <v>24.319858360220302</v>
      </c>
      <c r="C205" s="12"/>
    </row>
    <row r="206" spans="1:3">
      <c r="A206" s="10">
        <v>39234</v>
      </c>
      <c r="B206" s="11">
        <v>22.614045729099065</v>
      </c>
      <c r="C206" s="12"/>
    </row>
    <row r="207" spans="1:3">
      <c r="A207" s="10">
        <v>39264</v>
      </c>
      <c r="B207" s="11">
        <v>22.178346793483339</v>
      </c>
      <c r="C207" s="12"/>
    </row>
    <row r="208" spans="1:3">
      <c r="A208" s="10">
        <v>39295</v>
      </c>
      <c r="B208" s="11">
        <v>22.885893414834158</v>
      </c>
      <c r="C208" s="12"/>
    </row>
    <row r="209" spans="1:3">
      <c r="A209" s="10">
        <v>39326</v>
      </c>
      <c r="B209" s="11">
        <v>22.711809236339931</v>
      </c>
      <c r="C209" s="12"/>
    </row>
    <row r="210" spans="1:3">
      <c r="A210" s="10">
        <v>39356</v>
      </c>
      <c r="B210" s="11">
        <v>23.15256137604791</v>
      </c>
      <c r="C210" s="12"/>
    </row>
    <row r="211" spans="1:3">
      <c r="A211" s="10">
        <v>39387</v>
      </c>
      <c r="B211" s="11">
        <v>22.123316049150297</v>
      </c>
      <c r="C211" s="12"/>
    </row>
    <row r="212" spans="1:3">
      <c r="A212" s="10">
        <v>39417</v>
      </c>
      <c r="B212" s="11">
        <v>20.158621254729137</v>
      </c>
      <c r="C212" s="12"/>
    </row>
    <row r="213" spans="1:3">
      <c r="A213" s="10">
        <v>39448</v>
      </c>
      <c r="B213" s="11">
        <v>18.738202932202942</v>
      </c>
      <c r="C213" s="12"/>
    </row>
    <row r="214" spans="1:3">
      <c r="A214" s="10">
        <v>39479</v>
      </c>
      <c r="B214" s="11">
        <v>17.094427525621867</v>
      </c>
      <c r="C214" s="12"/>
    </row>
    <row r="215" spans="1:3">
      <c r="A215" s="10">
        <v>39508</v>
      </c>
      <c r="B215" s="11">
        <v>16.149939285271351</v>
      </c>
      <c r="C215" s="12"/>
    </row>
    <row r="216" spans="1:3">
      <c r="A216" s="10">
        <v>39539</v>
      </c>
      <c r="B216" s="11">
        <v>15.510708754713075</v>
      </c>
      <c r="C216" s="12"/>
    </row>
    <row r="217" spans="1:3">
      <c r="A217" s="10">
        <v>39569</v>
      </c>
      <c r="B217" s="11">
        <v>12.888919604988946</v>
      </c>
      <c r="C217" s="12"/>
    </row>
    <row r="218" spans="1:3">
      <c r="A218" s="10">
        <v>39600</v>
      </c>
      <c r="B218" s="11">
        <v>12.688152411832876</v>
      </c>
      <c r="C218" s="12"/>
    </row>
    <row r="219" spans="1:3">
      <c r="A219" s="10">
        <v>39630</v>
      </c>
      <c r="B219" s="11">
        <v>11.635539818582741</v>
      </c>
      <c r="C219" s="12"/>
    </row>
    <row r="220" spans="1:3">
      <c r="A220" s="10">
        <v>39661</v>
      </c>
      <c r="B220" s="11">
        <v>10.426046960129231</v>
      </c>
      <c r="C220" s="12"/>
    </row>
    <row r="221" spans="1:3">
      <c r="A221" s="10">
        <v>39692</v>
      </c>
      <c r="B221" s="11">
        <v>10.710404138366702</v>
      </c>
      <c r="C221" s="12"/>
    </row>
    <row r="222" spans="1:3">
      <c r="A222" s="10">
        <v>39722</v>
      </c>
      <c r="B222" s="11">
        <v>10.631160743260516</v>
      </c>
      <c r="C222" s="12"/>
    </row>
    <row r="223" spans="1:3">
      <c r="A223" s="10">
        <v>39753</v>
      </c>
      <c r="B223" s="11">
        <v>10.180157796606814</v>
      </c>
      <c r="C223" s="12"/>
    </row>
    <row r="224" spans="1:3">
      <c r="A224" s="10">
        <v>39783</v>
      </c>
      <c r="B224" s="11">
        <v>9.2792068372166803</v>
      </c>
      <c r="C224" s="12"/>
    </row>
    <row r="225" spans="1:3">
      <c r="A225" s="10">
        <v>39814</v>
      </c>
      <c r="B225" s="11">
        <v>9.3928008451636522</v>
      </c>
      <c r="C225" s="12"/>
    </row>
    <row r="226" spans="1:3">
      <c r="A226" s="10">
        <v>39845</v>
      </c>
      <c r="B226" s="11">
        <v>9.0104776029499067</v>
      </c>
      <c r="C226" s="12"/>
    </row>
    <row r="227" spans="1:3">
      <c r="A227" s="10">
        <v>39873</v>
      </c>
      <c r="B227" s="11">
        <v>7.8202575532557939</v>
      </c>
      <c r="C227" s="12"/>
    </row>
    <row r="228" spans="1:3">
      <c r="A228" s="10">
        <v>39904</v>
      </c>
      <c r="B228" s="11">
        <v>7.1756578852202768</v>
      </c>
      <c r="C228" s="12"/>
    </row>
    <row r="229" spans="1:3">
      <c r="A229" s="10">
        <v>39934</v>
      </c>
      <c r="B229" s="11">
        <v>8.4809163416062372</v>
      </c>
      <c r="C229" s="12"/>
    </row>
    <row r="230" spans="1:3">
      <c r="A230" s="10">
        <v>39965</v>
      </c>
      <c r="B230" s="11">
        <v>7.2010047475853156</v>
      </c>
      <c r="C230" s="12"/>
    </row>
    <row r="231" spans="1:3">
      <c r="A231" s="10">
        <v>39995</v>
      </c>
      <c r="B231" s="11">
        <v>6.2300104325777816</v>
      </c>
      <c r="C231" s="12"/>
    </row>
    <row r="232" spans="1:3">
      <c r="A232" s="10">
        <v>40026</v>
      </c>
      <c r="B232" s="11">
        <v>3.7198614921638784</v>
      </c>
      <c r="C232" s="12"/>
    </row>
    <row r="233" spans="1:3">
      <c r="A233" s="10">
        <v>40057</v>
      </c>
      <c r="B233" s="11">
        <v>1.3140763665325128</v>
      </c>
      <c r="C233" s="12"/>
    </row>
    <row r="234" spans="1:3">
      <c r="A234" s="10">
        <v>40087</v>
      </c>
      <c r="B234" s="11">
        <v>-0.28771420285059746</v>
      </c>
      <c r="C234" s="12"/>
    </row>
    <row r="235" spans="1:3">
      <c r="A235" s="10">
        <v>40118</v>
      </c>
      <c r="B235" s="11">
        <v>-0.96187263386352528</v>
      </c>
      <c r="C235" s="12"/>
    </row>
    <row r="236" spans="1:3">
      <c r="A236" s="10">
        <v>40148</v>
      </c>
      <c r="B236" s="11">
        <v>0.3323645589210944</v>
      </c>
      <c r="C236" s="12"/>
    </row>
    <row r="237" spans="1:3">
      <c r="A237" s="10">
        <v>40179</v>
      </c>
      <c r="B237" s="11">
        <v>0.21079365355176627</v>
      </c>
      <c r="C237" s="12"/>
    </row>
    <row r="238" spans="1:3">
      <c r="A238" s="10">
        <v>40210</v>
      </c>
      <c r="B238" s="11">
        <v>0.6823909960807617</v>
      </c>
      <c r="C238" s="12"/>
    </row>
    <row r="239" spans="1:3">
      <c r="A239" s="10">
        <v>40238</v>
      </c>
      <c r="B239" s="11">
        <v>1.6426356843129319</v>
      </c>
      <c r="C239" s="12"/>
    </row>
    <row r="240" spans="1:3">
      <c r="A240" s="10">
        <v>40269</v>
      </c>
      <c r="B240" s="11">
        <v>2.0475200368414548</v>
      </c>
      <c r="C240" s="12"/>
    </row>
    <row r="241" spans="1:3">
      <c r="A241" s="10">
        <v>40299</v>
      </c>
      <c r="B241" s="11">
        <v>1.9201006266797549</v>
      </c>
      <c r="C241" s="12"/>
    </row>
    <row r="242" spans="1:3">
      <c r="A242" s="10">
        <v>40330</v>
      </c>
      <c r="B242" s="11">
        <v>3.1118031943503821</v>
      </c>
      <c r="C242" s="12"/>
    </row>
    <row r="243" spans="1:3">
      <c r="A243" s="10">
        <v>40360</v>
      </c>
      <c r="B243" s="11">
        <v>4.0922667587260708</v>
      </c>
      <c r="C243" s="12"/>
    </row>
    <row r="244" spans="1:3">
      <c r="A244" s="10">
        <v>40391</v>
      </c>
      <c r="B244" s="11">
        <v>6.9090371744391366</v>
      </c>
      <c r="C244" s="12"/>
    </row>
    <row r="245" spans="1:3">
      <c r="A245" s="10">
        <v>40422</v>
      </c>
      <c r="B245" s="11">
        <v>9.49153799012179</v>
      </c>
      <c r="C245" s="12"/>
    </row>
    <row r="246" spans="1:3">
      <c r="A246" s="10">
        <v>40452</v>
      </c>
      <c r="B246" s="11">
        <v>10.707457031403722</v>
      </c>
      <c r="C246" s="12"/>
    </row>
    <row r="247" spans="1:3">
      <c r="A247" s="10">
        <v>40483</v>
      </c>
      <c r="B247" s="11">
        <v>13.407334094137081</v>
      </c>
      <c r="C247" s="12"/>
    </row>
    <row r="248" spans="1:3">
      <c r="A248" s="10">
        <v>40513</v>
      </c>
      <c r="B248" s="11">
        <v>13.124869748150815</v>
      </c>
      <c r="C248" s="12"/>
    </row>
    <row r="249" spans="1:3">
      <c r="A249" s="10">
        <v>40544</v>
      </c>
      <c r="B249" s="11">
        <v>13.232314124661837</v>
      </c>
      <c r="C249" s="12"/>
    </row>
    <row r="250" spans="1:3">
      <c r="A250" s="10">
        <v>40575</v>
      </c>
      <c r="B250" s="11">
        <v>15.231830922947776</v>
      </c>
      <c r="C250" s="12"/>
    </row>
    <row r="251" spans="1:3">
      <c r="A251" s="10">
        <v>40603</v>
      </c>
      <c r="B251" s="11">
        <v>16.622514841816649</v>
      </c>
      <c r="C251" s="12"/>
    </row>
    <row r="252" spans="1:3">
      <c r="A252" s="10">
        <v>40634</v>
      </c>
      <c r="B252" s="11">
        <v>18.262995650836022</v>
      </c>
      <c r="C252" s="12"/>
    </row>
    <row r="253" spans="1:3">
      <c r="A253" s="10">
        <v>40664</v>
      </c>
      <c r="B253" s="11">
        <v>19.292682132875427</v>
      </c>
      <c r="C253" s="12"/>
    </row>
    <row r="254" spans="1:3">
      <c r="A254" s="10">
        <v>40695</v>
      </c>
      <c r="B254" s="11">
        <v>18.886192864513852</v>
      </c>
      <c r="C254" s="12"/>
    </row>
    <row r="255" spans="1:3">
      <c r="A255" s="10">
        <v>40725</v>
      </c>
      <c r="B255" s="11">
        <v>19.490064378368245</v>
      </c>
      <c r="C255" s="12"/>
    </row>
    <row r="256" spans="1:3">
      <c r="A256" s="10">
        <v>40756</v>
      </c>
      <c r="B256" s="11">
        <v>19.820576651153331</v>
      </c>
      <c r="C256" s="12"/>
    </row>
    <row r="257" spans="1:3">
      <c r="A257" s="10">
        <v>40787</v>
      </c>
      <c r="B257" s="11">
        <v>18.905573860800207</v>
      </c>
      <c r="C257" s="12"/>
    </row>
    <row r="258" spans="1:3">
      <c r="A258" s="10">
        <v>40817</v>
      </c>
      <c r="B258" s="11">
        <v>17.993611474318328</v>
      </c>
      <c r="C258" s="12"/>
    </row>
    <row r="259" spans="1:3">
      <c r="A259" s="10">
        <v>40848</v>
      </c>
      <c r="B259" s="11">
        <v>17.517361793164167</v>
      </c>
      <c r="C259" s="12"/>
    </row>
    <row r="260" spans="1:3">
      <c r="A260" s="10">
        <v>40878</v>
      </c>
      <c r="B260" s="11">
        <v>17.970437606954537</v>
      </c>
      <c r="C260" s="12"/>
    </row>
    <row r="261" spans="1:3">
      <c r="A261" s="10">
        <v>40909</v>
      </c>
      <c r="B261" s="11">
        <v>17.747912500352058</v>
      </c>
      <c r="C261" s="12"/>
    </row>
    <row r="262" spans="1:3">
      <c r="A262" s="10">
        <v>40940</v>
      </c>
      <c r="B262" s="11">
        <v>16.24579414207037</v>
      </c>
      <c r="C262" s="12"/>
    </row>
    <row r="263" spans="1:3">
      <c r="A263" s="10">
        <v>40969</v>
      </c>
      <c r="B263" s="11">
        <v>15.974228758357235</v>
      </c>
      <c r="C263" s="12"/>
    </row>
    <row r="264" spans="1:3">
      <c r="A264" s="10">
        <v>41000</v>
      </c>
      <c r="B264" s="11">
        <v>15.3795004540757</v>
      </c>
      <c r="C264" s="12"/>
    </row>
    <row r="265" spans="1:3">
      <c r="A265" s="10">
        <v>41030</v>
      </c>
      <c r="B265" s="11">
        <v>14.305748462355638</v>
      </c>
      <c r="C265" s="12"/>
    </row>
    <row r="266" spans="1:3">
      <c r="A266" s="10">
        <v>41061</v>
      </c>
      <c r="B266" s="11">
        <v>14.240313676121197</v>
      </c>
      <c r="C266" s="12"/>
    </row>
    <row r="267" spans="1:3">
      <c r="A267" s="10">
        <v>41091</v>
      </c>
      <c r="B267" s="11">
        <v>13.827056291101014</v>
      </c>
      <c r="C267" s="12"/>
    </row>
    <row r="268" spans="1:3">
      <c r="A268" s="10">
        <v>41122</v>
      </c>
      <c r="B268" s="11">
        <v>12.752273089451593</v>
      </c>
      <c r="C268" s="12"/>
    </row>
    <row r="269" spans="1:3">
      <c r="A269" s="10">
        <v>41153</v>
      </c>
      <c r="B269" s="11">
        <v>11.755012486803684</v>
      </c>
      <c r="C269" s="12"/>
    </row>
    <row r="270" spans="1:3">
      <c r="A270" s="10">
        <v>41183</v>
      </c>
      <c r="B270" s="11">
        <v>11.814800131095925</v>
      </c>
      <c r="C270" s="12"/>
    </row>
    <row r="271" spans="1:3">
      <c r="A271" s="10">
        <v>41214</v>
      </c>
      <c r="B271" s="11">
        <v>11.486162539774746</v>
      </c>
      <c r="C271" s="12"/>
    </row>
    <row r="272" spans="1:3">
      <c r="A272" s="10">
        <v>41244</v>
      </c>
      <c r="B272" s="11">
        <v>12.46709872047842</v>
      </c>
      <c r="C272" s="12"/>
    </row>
    <row r="273" spans="1:3">
      <c r="A273" s="10">
        <v>41275</v>
      </c>
      <c r="B273" s="11">
        <v>13.114053242147028</v>
      </c>
      <c r="C273" s="12"/>
    </row>
    <row r="274" spans="1:3">
      <c r="A274" s="10">
        <v>41306</v>
      </c>
      <c r="B274" s="11">
        <v>13.32420619655197</v>
      </c>
      <c r="C274" s="12"/>
    </row>
    <row r="275" spans="1:3">
      <c r="A275" s="10">
        <v>41334</v>
      </c>
      <c r="B275" s="11">
        <v>12.728514120802735</v>
      </c>
      <c r="C275" s="12"/>
    </row>
    <row r="276" spans="1:3">
      <c r="A276" s="10">
        <v>41365</v>
      </c>
      <c r="B276" s="11">
        <v>12.688271304535604</v>
      </c>
      <c r="C276" s="12"/>
    </row>
    <row r="277" spans="1:3">
      <c r="A277" s="10">
        <v>41395</v>
      </c>
      <c r="B277" s="11">
        <v>12.788947906017745</v>
      </c>
      <c r="C277" s="12"/>
    </row>
    <row r="278" spans="1:3">
      <c r="A278" s="10">
        <v>41426</v>
      </c>
      <c r="B278" s="11">
        <v>13.33007002384068</v>
      </c>
      <c r="C278" s="12"/>
    </row>
    <row r="279" spans="1:3">
      <c r="A279" s="10">
        <v>41456</v>
      </c>
      <c r="B279" s="11">
        <v>12.934788453294942</v>
      </c>
      <c r="C279" s="12"/>
    </row>
    <row r="280" spans="1:3">
      <c r="A280" s="10">
        <v>41487</v>
      </c>
      <c r="B280" s="11">
        <v>13.29247331009913</v>
      </c>
      <c r="C280" s="12"/>
    </row>
    <row r="281" spans="1:3">
      <c r="A281" s="10">
        <v>41518</v>
      </c>
      <c r="B281" s="11">
        <v>13.460125059113937</v>
      </c>
      <c r="C281" s="12"/>
    </row>
    <row r="282" spans="1:3">
      <c r="A282" s="10">
        <v>41548</v>
      </c>
      <c r="B282" s="11">
        <v>13.38710407239121</v>
      </c>
      <c r="C282" s="12"/>
    </row>
    <row r="283" spans="1:3">
      <c r="A283" s="10">
        <v>41579</v>
      </c>
      <c r="B283" s="11">
        <v>12.441521749092299</v>
      </c>
      <c r="C283" s="12"/>
    </row>
    <row r="284" spans="1:3">
      <c r="A284" s="10">
        <v>41609</v>
      </c>
      <c r="B284" s="11">
        <v>11.394078269814267</v>
      </c>
      <c r="C284" s="12"/>
    </row>
    <row r="285" spans="1:3">
      <c r="A285" s="10">
        <v>41640</v>
      </c>
      <c r="B285" s="11">
        <v>11.817335968630704</v>
      </c>
      <c r="C285" s="12"/>
    </row>
    <row r="286" spans="1:3">
      <c r="A286" s="10">
        <v>41671</v>
      </c>
      <c r="B286" s="11">
        <v>11.968072330338053</v>
      </c>
      <c r="C286" s="12"/>
    </row>
    <row r="287" spans="1:3">
      <c r="A287" s="10">
        <v>41699</v>
      </c>
      <c r="B287" s="11">
        <v>11.798896893111666</v>
      </c>
      <c r="C287" s="12"/>
    </row>
    <row r="288" spans="1:3">
      <c r="A288" s="10">
        <v>41730</v>
      </c>
      <c r="B288" s="11">
        <v>11.768741258276204</v>
      </c>
      <c r="C288" s="12"/>
    </row>
    <row r="289" spans="1:3">
      <c r="A289" s="10">
        <v>41760</v>
      </c>
      <c r="B289" s="11">
        <v>11.424042231727881</v>
      </c>
      <c r="C289" s="12"/>
    </row>
    <row r="290" spans="1:3">
      <c r="A290" s="10">
        <v>41791</v>
      </c>
      <c r="B290" s="11">
        <v>11.038508950757354</v>
      </c>
      <c r="C290" s="12"/>
    </row>
    <row r="291" spans="1:3">
      <c r="A291" s="10">
        <v>41821</v>
      </c>
      <c r="B291" s="11">
        <v>10.730549937060797</v>
      </c>
      <c r="C291" s="12"/>
    </row>
    <row r="292" spans="1:3">
      <c r="A292" s="10">
        <v>41852</v>
      </c>
      <c r="B292" s="11">
        <v>10.193916592225282</v>
      </c>
      <c r="C292" s="12"/>
    </row>
    <row r="293" spans="1:3">
      <c r="A293" s="10">
        <v>41883</v>
      </c>
      <c r="B293" s="11">
        <v>9.8380012957457019</v>
      </c>
      <c r="C293" s="12"/>
    </row>
    <row r="294" spans="1:3">
      <c r="A294" s="10">
        <v>41913</v>
      </c>
      <c r="B294" s="11">
        <v>9.7853130854023362</v>
      </c>
      <c r="C294" s="12"/>
    </row>
    <row r="295" spans="1:3">
      <c r="A295" s="10">
        <v>41944</v>
      </c>
      <c r="B295" s="11">
        <v>10.393174677978267</v>
      </c>
      <c r="C295" s="12"/>
    </row>
    <row r="296" spans="1:3">
      <c r="A296" s="10">
        <v>41974</v>
      </c>
      <c r="B296" s="11">
        <v>11.144754728597439</v>
      </c>
      <c r="C296" s="12"/>
    </row>
    <row r="297" spans="1:3">
      <c r="A297" s="10">
        <v>42005</v>
      </c>
      <c r="B297" s="11">
        <v>12.093225245918804</v>
      </c>
      <c r="C297" s="12"/>
    </row>
    <row r="298" spans="1:3">
      <c r="A298" s="10">
        <v>42036</v>
      </c>
      <c r="B298" s="11">
        <v>11.833369638012158</v>
      </c>
      <c r="C298" s="12"/>
    </row>
    <row r="299" spans="1:3">
      <c r="A299" s="10">
        <v>42064</v>
      </c>
      <c r="B299" s="11">
        <v>11.832402306188893</v>
      </c>
      <c r="C299" s="12"/>
    </row>
    <row r="300" spans="1:3">
      <c r="A300" s="10">
        <v>42095</v>
      </c>
      <c r="B300" s="11">
        <v>10.6702644594316</v>
      </c>
      <c r="C300" s="12"/>
    </row>
    <row r="301" spans="1:3">
      <c r="A301" s="10">
        <v>42125</v>
      </c>
      <c r="B301" s="11">
        <v>11.213369523076079</v>
      </c>
      <c r="C301" s="12"/>
    </row>
    <row r="302" spans="1:3">
      <c r="A302" s="10">
        <v>42156</v>
      </c>
      <c r="B302" s="11">
        <v>11.288395752673019</v>
      </c>
      <c r="C302" s="12"/>
    </row>
    <row r="303" spans="1:3">
      <c r="A303" s="10">
        <v>42186</v>
      </c>
      <c r="B303" s="11">
        <v>12.346962599078459</v>
      </c>
      <c r="C303" s="12"/>
    </row>
    <row r="304" spans="1:3">
      <c r="A304" s="10">
        <v>42217</v>
      </c>
      <c r="B304" s="11">
        <v>13.639938312567335</v>
      </c>
      <c r="C304" s="12"/>
    </row>
    <row r="305" spans="1:20">
      <c r="A305" s="10">
        <v>42248</v>
      </c>
      <c r="B305" s="11">
        <v>12.638402796281056</v>
      </c>
      <c r="C305" s="12"/>
    </row>
    <row r="306" spans="1:20">
      <c r="A306" s="10">
        <v>42278</v>
      </c>
      <c r="B306" s="11">
        <v>11.5776299625159</v>
      </c>
      <c r="C306" s="12"/>
    </row>
    <row r="307" spans="1:20">
      <c r="A307" s="10">
        <v>42309</v>
      </c>
      <c r="B307" s="11">
        <v>10.321463433469535</v>
      </c>
      <c r="C307" s="12"/>
    </row>
    <row r="308" spans="1:20">
      <c r="A308" s="10">
        <v>42339</v>
      </c>
      <c r="B308" s="11">
        <v>8.658809566779734</v>
      </c>
      <c r="C308" s="12"/>
    </row>
    <row r="309" spans="1:20">
      <c r="A309" s="10">
        <v>42370</v>
      </c>
      <c r="B309" s="11">
        <v>6.7069533870117937</v>
      </c>
      <c r="C309" s="12"/>
    </row>
    <row r="310" spans="1:20">
      <c r="A310" s="10">
        <v>42401</v>
      </c>
      <c r="B310" s="11">
        <v>6.1664159806489982</v>
      </c>
      <c r="C310" s="12"/>
    </row>
    <row r="311" spans="1:20">
      <c r="A311" s="10">
        <v>42430</v>
      </c>
      <c r="B311" s="11">
        <v>4.5086751165726691</v>
      </c>
      <c r="C311" s="12"/>
    </row>
    <row r="312" spans="1:20">
      <c r="A312" s="10">
        <v>42461</v>
      </c>
      <c r="B312" s="11">
        <v>4.7220662065510455</v>
      </c>
      <c r="C312" s="12"/>
    </row>
    <row r="313" spans="1:20">
      <c r="A313" s="10">
        <v>42491</v>
      </c>
      <c r="B313" s="11">
        <v>4.1484444202878556</v>
      </c>
      <c r="C313" s="12"/>
    </row>
    <row r="314" spans="1:20" ht="15.75" thickBot="1">
      <c r="A314" s="13">
        <v>42522</v>
      </c>
      <c r="B314" s="14">
        <v>2.7402801910624941</v>
      </c>
    </row>
    <row r="315" spans="1:20">
      <c r="A315" s="10">
        <v>42552</v>
      </c>
      <c r="B315" s="12">
        <v>1.8602982680681723</v>
      </c>
      <c r="C315" s="12"/>
    </row>
    <row r="316" spans="1:20">
      <c r="A316" s="10">
        <v>42583</v>
      </c>
      <c r="B316" s="12">
        <v>0.77921950588484279</v>
      </c>
      <c r="C316" s="12"/>
    </row>
    <row r="317" spans="1:20">
      <c r="A317" s="10">
        <v>42614</v>
      </c>
      <c r="B317" s="12">
        <v>1.3723052017081239</v>
      </c>
      <c r="C317" s="12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</row>
    <row r="318" spans="1:20">
      <c r="A318" s="10">
        <v>42644</v>
      </c>
      <c r="B318" s="12">
        <v>1.9814489735112906</v>
      </c>
      <c r="C318" s="12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</row>
    <row r="319" spans="1:20">
      <c r="A319" s="10">
        <v>42675</v>
      </c>
      <c r="B319" s="12">
        <v>2.0274698166349303</v>
      </c>
      <c r="C319" s="12"/>
      <c r="L319" s="15"/>
      <c r="M319" s="15"/>
      <c r="N319" s="15"/>
      <c r="O319" s="15"/>
      <c r="P319" s="15"/>
      <c r="Q319" s="15"/>
      <c r="R319" s="15"/>
      <c r="S319" s="15"/>
      <c r="T319" s="15"/>
    </row>
    <row r="320" spans="1:20" ht="24">
      <c r="A320" s="10">
        <v>42705</v>
      </c>
      <c r="B320" s="12">
        <v>1.8352619830147576</v>
      </c>
      <c r="C320" s="12"/>
      <c r="G320" s="16" t="s">
        <v>10</v>
      </c>
      <c r="S320" s="15"/>
      <c r="T320" s="15"/>
    </row>
    <row r="321" spans="1:20">
      <c r="A321" s="10">
        <v>42736</v>
      </c>
      <c r="B321" s="12">
        <v>1.2407216917241559</v>
      </c>
      <c r="C321" s="12"/>
      <c r="S321" s="15"/>
      <c r="T321" s="15"/>
    </row>
    <row r="322" spans="1:20">
      <c r="A322" s="10">
        <v>42767</v>
      </c>
      <c r="B322" s="12">
        <v>1.2283536252311933</v>
      </c>
      <c r="C322" s="12"/>
      <c r="S322" s="15"/>
      <c r="T322" s="15"/>
    </row>
    <row r="323" spans="1:20">
      <c r="A323" s="10">
        <v>42795</v>
      </c>
      <c r="B323" s="12">
        <v>2.3530664495121645</v>
      </c>
      <c r="C323" s="12"/>
      <c r="S323" s="15"/>
      <c r="T323" s="15"/>
    </row>
    <row r="324" spans="1:20">
      <c r="A324" s="10">
        <v>42826</v>
      </c>
      <c r="B324" s="12">
        <v>2.6068517672890756</v>
      </c>
      <c r="C324" s="12"/>
      <c r="S324" s="15"/>
      <c r="T324" s="15"/>
    </row>
    <row r="325" spans="1:20">
      <c r="A325" s="10">
        <v>42856</v>
      </c>
      <c r="B325" s="12">
        <v>2.1732269299239215</v>
      </c>
      <c r="C325" s="12"/>
      <c r="S325" s="15"/>
      <c r="T325" s="15"/>
    </row>
    <row r="326" spans="1:20">
      <c r="A326" s="10">
        <v>42887</v>
      </c>
      <c r="B326" s="12">
        <v>3.0624557095552118</v>
      </c>
      <c r="C326" s="12"/>
      <c r="S326" s="15"/>
      <c r="T326" s="15"/>
    </row>
    <row r="327" spans="1:20">
      <c r="A327" s="10">
        <v>42917</v>
      </c>
      <c r="B327" s="12">
        <v>2.7265180156910374</v>
      </c>
      <c r="C327" s="17"/>
      <c r="S327" s="15"/>
      <c r="T327" s="15"/>
    </row>
    <row r="328" spans="1:20">
      <c r="A328" s="10">
        <v>42948</v>
      </c>
      <c r="B328" s="12">
        <v>2.0424577408963307</v>
      </c>
      <c r="C328" s="17"/>
      <c r="S328" s="15"/>
      <c r="T328" s="15"/>
    </row>
    <row r="329" spans="1:20">
      <c r="A329" s="18">
        <v>42979</v>
      </c>
      <c r="B329" s="12">
        <v>2.3528565016441183</v>
      </c>
      <c r="C329" s="17"/>
      <c r="S329" s="15"/>
      <c r="T329" s="15"/>
    </row>
    <row r="330" spans="1:20">
      <c r="A330" s="10">
        <v>43009</v>
      </c>
      <c r="B330" s="12">
        <v>2.1266249808048254</v>
      </c>
      <c r="C330" s="17"/>
      <c r="S330" s="15"/>
      <c r="T330" s="15"/>
    </row>
    <row r="331" spans="1:20">
      <c r="A331" s="10">
        <v>43040</v>
      </c>
      <c r="B331" s="12">
        <v>1.6175373937068693</v>
      </c>
      <c r="C331" s="17"/>
      <c r="S331" s="15"/>
      <c r="T331" s="15"/>
    </row>
    <row r="332" spans="1:20">
      <c r="A332" s="10">
        <v>43070</v>
      </c>
      <c r="B332" s="12">
        <v>2.0418835745985797</v>
      </c>
      <c r="C332" s="17"/>
      <c r="S332" s="15"/>
      <c r="T332" s="15"/>
    </row>
    <row r="333" spans="1:20">
      <c r="A333" s="10">
        <v>43101</v>
      </c>
      <c r="B333" s="12">
        <v>2.409464545821427</v>
      </c>
      <c r="C333" s="17"/>
      <c r="S333" s="15"/>
      <c r="T333" s="15"/>
    </row>
    <row r="334" spans="1:20">
      <c r="A334" s="10">
        <v>43132</v>
      </c>
      <c r="B334" s="12">
        <v>2.4688299758108379</v>
      </c>
      <c r="C334" s="17"/>
      <c r="S334" s="15"/>
      <c r="T334" s="15"/>
    </row>
    <row r="335" spans="1:20">
      <c r="A335" s="10">
        <v>43160</v>
      </c>
      <c r="B335" s="12">
        <v>2.8033467657722522</v>
      </c>
      <c r="C335" s="17"/>
      <c r="S335" s="15"/>
      <c r="T335" s="15"/>
    </row>
    <row r="336" spans="1:20">
      <c r="A336" s="10">
        <v>43191</v>
      </c>
      <c r="B336" s="12">
        <v>2.4558255544837593</v>
      </c>
      <c r="C336" s="17"/>
      <c r="S336" s="15"/>
      <c r="T336" s="15"/>
    </row>
    <row r="337" spans="1:20">
      <c r="A337" s="10">
        <v>43221</v>
      </c>
      <c r="B337" s="12">
        <v>2.3526502190821974</v>
      </c>
      <c r="C337" s="17"/>
      <c r="S337" s="15"/>
      <c r="T337" s="15"/>
    </row>
    <row r="338" spans="1:20">
      <c r="A338" s="10">
        <v>43252</v>
      </c>
      <c r="B338" s="12">
        <v>1.8081618554902423</v>
      </c>
      <c r="C338" s="19"/>
      <c r="S338" s="15"/>
      <c r="T338" s="15"/>
    </row>
    <row r="339" spans="1:20">
      <c r="A339" s="10">
        <v>43282</v>
      </c>
      <c r="B339" s="12">
        <v>1.7136632707043908</v>
      </c>
      <c r="C339" s="19"/>
    </row>
    <row r="340" spans="1:20">
      <c r="A340" s="10">
        <v>43313</v>
      </c>
      <c r="B340" s="12">
        <v>1.6926911203154704</v>
      </c>
      <c r="C340" s="19"/>
    </row>
    <row r="341" spans="1:20">
      <c r="A341" s="10">
        <v>43344</v>
      </c>
      <c r="B341" s="12">
        <v>1.2732565813339258</v>
      </c>
      <c r="C341" s="19"/>
      <c r="F341" s="87" t="s">
        <v>70</v>
      </c>
    </row>
    <row r="342" spans="1:20">
      <c r="A342" s="10">
        <v>43374</v>
      </c>
      <c r="B342" s="12">
        <v>1.9508002913073419</v>
      </c>
      <c r="C342" s="19"/>
    </row>
    <row r="343" spans="1:20">
      <c r="A343" s="10">
        <v>43405</v>
      </c>
      <c r="B343" s="12">
        <v>2.5971273004866458</v>
      </c>
      <c r="C343" s="19"/>
    </row>
    <row r="344" spans="1:20">
      <c r="A344" s="10">
        <v>43435</v>
      </c>
      <c r="B344" s="12">
        <v>2.844414718646826</v>
      </c>
      <c r="C344" s="12">
        <v>2.844414718646826</v>
      </c>
    </row>
    <row r="345" spans="1:20">
      <c r="A345" s="20">
        <v>43525</v>
      </c>
      <c r="C345" s="12">
        <v>0.81444394418190846</v>
      </c>
    </row>
    <row r="346" spans="1:20">
      <c r="A346" s="10">
        <v>43617</v>
      </c>
      <c r="C346" s="12">
        <v>-4.47049108512606</v>
      </c>
    </row>
    <row r="347" spans="1:20">
      <c r="A347" s="20">
        <v>43709</v>
      </c>
      <c r="C347" s="12">
        <v>-7.0400734937955285</v>
      </c>
    </row>
    <row r="348" spans="1:20">
      <c r="A348" s="10">
        <v>43800</v>
      </c>
      <c r="C348" s="12">
        <v>-11.903654743056579</v>
      </c>
    </row>
    <row r="349" spans="1:20">
      <c r="A349" s="20">
        <v>43891</v>
      </c>
      <c r="C349" s="12">
        <v>-11.123159479845945</v>
      </c>
    </row>
    <row r="350" spans="1:20">
      <c r="A350" s="10">
        <v>43983</v>
      </c>
      <c r="C350" s="12">
        <v>-9.833148428496175</v>
      </c>
    </row>
    <row r="351" spans="1:20">
      <c r="A351" s="20">
        <v>44075</v>
      </c>
      <c r="C351" s="12">
        <v>-10.414215797253856</v>
      </c>
    </row>
    <row r="352" spans="1:20">
      <c r="A352" s="10">
        <v>44166</v>
      </c>
      <c r="C352" s="12">
        <v>-10.018681624019877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0"/>
  <sheetViews>
    <sheetView showGridLines="0" zoomScale="106" zoomScaleNormal="106" workbookViewId="0">
      <pane xSplit="1" ySplit="1" topLeftCell="B338" activePane="bottomRight" state="frozen"/>
      <selection activeCell="J37" sqref="J37"/>
      <selection pane="topRight" activeCell="J37" sqref="J37"/>
      <selection pane="bottomLeft" activeCell="J37" sqref="J37"/>
      <selection pane="bottomRight" activeCell="C368" sqref="C368"/>
    </sheetView>
  </sheetViews>
  <sheetFormatPr baseColWidth="10" defaultRowHeight="15"/>
  <cols>
    <col min="1" max="1" width="11.42578125" style="9"/>
    <col min="2" max="2" width="20.28515625" style="9" bestFit="1" customWidth="1"/>
    <col min="3" max="16384" width="11.42578125" style="15"/>
  </cols>
  <sheetData>
    <row r="1" spans="1:4">
      <c r="A1" s="21" t="s">
        <v>9</v>
      </c>
      <c r="B1" s="22" t="s">
        <v>11</v>
      </c>
      <c r="C1" s="8" t="s">
        <v>50</v>
      </c>
      <c r="D1" s="23"/>
    </row>
    <row r="2" spans="1:4">
      <c r="A2" s="20">
        <v>33025</v>
      </c>
      <c r="B2" s="24">
        <v>0</v>
      </c>
    </row>
    <row r="3" spans="1:4">
      <c r="A3" s="20">
        <v>33055</v>
      </c>
      <c r="B3" s="24">
        <v>0</v>
      </c>
    </row>
    <row r="4" spans="1:4">
      <c r="A4" s="20">
        <v>33086</v>
      </c>
      <c r="B4" s="24">
        <v>0</v>
      </c>
    </row>
    <row r="5" spans="1:4">
      <c r="A5" s="20">
        <v>33117</v>
      </c>
      <c r="B5" s="24">
        <v>0</v>
      </c>
    </row>
    <row r="6" spans="1:4">
      <c r="A6" s="20">
        <v>33147</v>
      </c>
      <c r="B6" s="24">
        <v>0</v>
      </c>
    </row>
    <row r="7" spans="1:4">
      <c r="A7" s="20">
        <v>33178</v>
      </c>
      <c r="B7" s="24">
        <v>0</v>
      </c>
    </row>
    <row r="8" spans="1:4">
      <c r="A8" s="20">
        <v>33208</v>
      </c>
      <c r="B8" s="24">
        <v>0</v>
      </c>
    </row>
    <row r="9" spans="1:4">
      <c r="A9" s="20">
        <v>33239</v>
      </c>
      <c r="B9" s="24">
        <v>0</v>
      </c>
    </row>
    <row r="10" spans="1:4">
      <c r="A10" s="20">
        <v>33270</v>
      </c>
      <c r="B10" s="24">
        <v>0</v>
      </c>
    </row>
    <row r="11" spans="1:4">
      <c r="A11" s="20">
        <v>33298</v>
      </c>
      <c r="B11" s="24">
        <v>0</v>
      </c>
    </row>
    <row r="12" spans="1:4">
      <c r="A12" s="20">
        <v>33329</v>
      </c>
      <c r="B12" s="24">
        <v>0</v>
      </c>
    </row>
    <row r="13" spans="1:4">
      <c r="A13" s="20">
        <v>33359</v>
      </c>
      <c r="B13" s="24">
        <v>0</v>
      </c>
    </row>
    <row r="14" spans="1:4">
      <c r="A14" s="20">
        <v>33390</v>
      </c>
      <c r="B14" s="24">
        <v>1.3038720292167909</v>
      </c>
    </row>
    <row r="15" spans="1:4">
      <c r="A15" s="20">
        <v>33420</v>
      </c>
      <c r="B15" s="24">
        <v>1.3978294193659577</v>
      </c>
    </row>
    <row r="16" spans="1:4">
      <c r="A16" s="20">
        <v>33451</v>
      </c>
      <c r="B16" s="24">
        <v>1.3202022643997633</v>
      </c>
    </row>
    <row r="17" spans="1:2">
      <c r="A17" s="20">
        <v>33482</v>
      </c>
      <c r="B17" s="24">
        <v>1.438566637616699</v>
      </c>
    </row>
    <row r="18" spans="1:2">
      <c r="A18" s="20">
        <v>33512</v>
      </c>
      <c r="B18" s="24">
        <v>1.5604904009143179</v>
      </c>
    </row>
    <row r="19" spans="1:2">
      <c r="A19" s="20">
        <v>33543</v>
      </c>
      <c r="B19" s="24">
        <v>1.3359188869367269</v>
      </c>
    </row>
    <row r="20" spans="1:2">
      <c r="A20" s="20">
        <v>33573</v>
      </c>
      <c r="B20" s="24">
        <v>1.6285759369804296</v>
      </c>
    </row>
    <row r="21" spans="1:2">
      <c r="A21" s="20">
        <v>33604</v>
      </c>
      <c r="B21" s="24">
        <v>1.5791740186994312</v>
      </c>
    </row>
    <row r="22" spans="1:2">
      <c r="A22" s="20">
        <v>33635</v>
      </c>
      <c r="B22" s="24">
        <v>1.6135728026916949</v>
      </c>
    </row>
    <row r="23" spans="1:2">
      <c r="A23" s="20">
        <v>33664</v>
      </c>
      <c r="B23" s="24">
        <v>1.6311435882465224</v>
      </c>
    </row>
    <row r="24" spans="1:2">
      <c r="A24" s="20">
        <v>33695</v>
      </c>
      <c r="B24" s="24">
        <v>1.618044055425522</v>
      </c>
    </row>
    <row r="25" spans="1:2">
      <c r="A25" s="20">
        <v>33725</v>
      </c>
      <c r="B25" s="25">
        <v>1.6039516940360001</v>
      </c>
    </row>
    <row r="26" spans="1:2">
      <c r="A26" s="20">
        <v>33756</v>
      </c>
      <c r="B26" s="25">
        <v>1.7514361613052258</v>
      </c>
    </row>
    <row r="27" spans="1:2">
      <c r="A27" s="20">
        <v>33786</v>
      </c>
      <c r="B27" s="25">
        <v>1.7655149959121861</v>
      </c>
    </row>
    <row r="28" spans="1:2">
      <c r="A28" s="20">
        <v>33817</v>
      </c>
      <c r="B28" s="25">
        <v>1.6994363134006127</v>
      </c>
    </row>
    <row r="29" spans="1:2">
      <c r="A29" s="20">
        <v>33848</v>
      </c>
      <c r="B29" s="25">
        <v>1.7038817272908191</v>
      </c>
    </row>
    <row r="30" spans="1:2">
      <c r="A30" s="20">
        <v>33878</v>
      </c>
      <c r="B30" s="25">
        <v>1.652759573464492</v>
      </c>
    </row>
    <row r="31" spans="1:2">
      <c r="A31" s="20">
        <v>33909</v>
      </c>
      <c r="B31" s="25">
        <v>1.8232485452198435</v>
      </c>
    </row>
    <row r="32" spans="1:2">
      <c r="A32" s="20">
        <v>33939</v>
      </c>
      <c r="B32" s="25">
        <v>1.8280747174546836</v>
      </c>
    </row>
    <row r="33" spans="1:2">
      <c r="A33" s="20">
        <v>33970</v>
      </c>
      <c r="B33" s="25">
        <v>1.8583828048488293</v>
      </c>
    </row>
    <row r="34" spans="1:2">
      <c r="A34" s="20">
        <v>34001</v>
      </c>
      <c r="B34" s="25">
        <v>1.8092573465390456</v>
      </c>
    </row>
    <row r="35" spans="1:2">
      <c r="A35" s="20">
        <v>34029</v>
      </c>
      <c r="B35" s="25">
        <v>1.8988053155608939</v>
      </c>
    </row>
    <row r="36" spans="1:2">
      <c r="A36" s="20">
        <v>34060</v>
      </c>
      <c r="B36" s="25">
        <v>1.8714222652391292</v>
      </c>
    </row>
    <row r="37" spans="1:2">
      <c r="A37" s="20">
        <v>34090</v>
      </c>
      <c r="B37" s="25">
        <v>1.8560207692491202</v>
      </c>
    </row>
    <row r="38" spans="1:2">
      <c r="A38" s="20">
        <v>34121</v>
      </c>
      <c r="B38" s="25">
        <v>2.0447494401671942</v>
      </c>
    </row>
    <row r="39" spans="1:2">
      <c r="A39" s="20">
        <v>34151</v>
      </c>
      <c r="B39" s="25">
        <v>1.977872261692909</v>
      </c>
    </row>
    <row r="40" spans="1:2">
      <c r="A40" s="20">
        <v>34182</v>
      </c>
      <c r="B40" s="25">
        <v>2.0833356231474691</v>
      </c>
    </row>
    <row r="41" spans="1:2">
      <c r="A41" s="20">
        <v>34213</v>
      </c>
      <c r="B41" s="25">
        <v>2.1167292763031371</v>
      </c>
    </row>
    <row r="42" spans="1:2">
      <c r="A42" s="20">
        <v>34243</v>
      </c>
      <c r="B42" s="25">
        <v>2.1715892887271222</v>
      </c>
    </row>
    <row r="43" spans="1:2">
      <c r="A43" s="20">
        <v>34274</v>
      </c>
      <c r="B43" s="25">
        <v>2.0929864771467792</v>
      </c>
    </row>
    <row r="44" spans="1:2">
      <c r="A44" s="20">
        <v>34304</v>
      </c>
      <c r="B44" s="25">
        <v>2.024618804164299</v>
      </c>
    </row>
    <row r="45" spans="1:2">
      <c r="A45" s="20">
        <v>34335</v>
      </c>
      <c r="B45" s="25">
        <v>2.0708561855309475</v>
      </c>
    </row>
    <row r="46" spans="1:2">
      <c r="A46" s="20">
        <v>34366</v>
      </c>
      <c r="B46" s="25">
        <v>2.108937415714506</v>
      </c>
    </row>
    <row r="47" spans="1:2">
      <c r="A47" s="20">
        <v>34394</v>
      </c>
      <c r="B47" s="25">
        <v>2.1848530567668858</v>
      </c>
    </row>
    <row r="48" spans="1:2">
      <c r="A48" s="20">
        <v>34425</v>
      </c>
      <c r="B48" s="25">
        <v>2.3142648664852929</v>
      </c>
    </row>
    <row r="49" spans="1:2">
      <c r="A49" s="20">
        <v>34455</v>
      </c>
      <c r="B49" s="25">
        <v>2.3173442790781293</v>
      </c>
    </row>
    <row r="50" spans="1:2">
      <c r="A50" s="20">
        <v>34486</v>
      </c>
      <c r="B50" s="25">
        <v>2.1047806084521823</v>
      </c>
    </row>
    <row r="51" spans="1:2">
      <c r="A51" s="20">
        <v>34516</v>
      </c>
      <c r="B51" s="25">
        <v>2.0713127730738354</v>
      </c>
    </row>
    <row r="52" spans="1:2">
      <c r="A52" s="20">
        <v>34547</v>
      </c>
      <c r="B52" s="25">
        <v>2.0549339935877651</v>
      </c>
    </row>
    <row r="53" spans="1:2">
      <c r="A53" s="20">
        <v>34578</v>
      </c>
      <c r="B53" s="25">
        <v>2.1004359578052254</v>
      </c>
    </row>
    <row r="54" spans="1:2">
      <c r="A54" s="20">
        <v>34608</v>
      </c>
      <c r="B54" s="25">
        <v>2.0483402307433689</v>
      </c>
    </row>
    <row r="55" spans="1:2">
      <c r="A55" s="20">
        <v>34639</v>
      </c>
      <c r="B55" s="25">
        <v>1.8739143939490555</v>
      </c>
    </row>
    <row r="56" spans="1:2">
      <c r="A56" s="20">
        <v>34669</v>
      </c>
      <c r="B56" s="25">
        <v>1.8423009063886053</v>
      </c>
    </row>
    <row r="57" spans="1:2">
      <c r="A57" s="20">
        <v>34700</v>
      </c>
      <c r="B57" s="25">
        <v>1.7337938857202282</v>
      </c>
    </row>
    <row r="58" spans="1:2">
      <c r="A58" s="20">
        <v>34731</v>
      </c>
      <c r="B58" s="25">
        <v>1.6463305834140407</v>
      </c>
    </row>
    <row r="59" spans="1:2">
      <c r="A59" s="20">
        <v>34759</v>
      </c>
      <c r="B59" s="25">
        <v>1.5010897062785511</v>
      </c>
    </row>
    <row r="60" spans="1:2">
      <c r="A60" s="20">
        <v>34790</v>
      </c>
      <c r="B60" s="25">
        <v>1.682405121139861</v>
      </c>
    </row>
    <row r="61" spans="1:2">
      <c r="A61" s="20">
        <v>34820</v>
      </c>
      <c r="B61" s="25">
        <v>1.5676516981931128</v>
      </c>
    </row>
    <row r="62" spans="1:2">
      <c r="A62" s="20">
        <v>34851</v>
      </c>
      <c r="B62" s="25">
        <v>1.5938046625853168</v>
      </c>
    </row>
    <row r="63" spans="1:2">
      <c r="A63" s="20">
        <v>34881</v>
      </c>
      <c r="B63" s="25">
        <v>1.6024548098671536</v>
      </c>
    </row>
    <row r="64" spans="1:2">
      <c r="A64" s="20">
        <v>34912</v>
      </c>
      <c r="B64" s="25">
        <v>1.6017964682780181</v>
      </c>
    </row>
    <row r="65" spans="1:2">
      <c r="A65" s="20">
        <v>34943</v>
      </c>
      <c r="B65" s="25">
        <v>1.4477039041764235</v>
      </c>
    </row>
    <row r="66" spans="1:2">
      <c r="A66" s="20">
        <v>34973</v>
      </c>
      <c r="B66" s="25">
        <v>1.4380282798678683</v>
      </c>
    </row>
    <row r="67" spans="1:2">
      <c r="A67" s="20">
        <v>35004</v>
      </c>
      <c r="B67" s="25">
        <v>1.541192878366894</v>
      </c>
    </row>
    <row r="68" spans="1:2">
      <c r="A68" s="20">
        <v>35034</v>
      </c>
      <c r="B68" s="25">
        <v>1.3793646516697127</v>
      </c>
    </row>
    <row r="69" spans="1:2">
      <c r="A69" s="20">
        <v>35065</v>
      </c>
      <c r="B69" s="25">
        <v>1.4283182391206306</v>
      </c>
    </row>
    <row r="70" spans="1:2">
      <c r="A70" s="20">
        <v>35096</v>
      </c>
      <c r="B70" s="25">
        <v>1.4862751665078113</v>
      </c>
    </row>
    <row r="71" spans="1:2">
      <c r="A71" s="20">
        <v>35125</v>
      </c>
      <c r="B71" s="25">
        <v>1.3940523897126229</v>
      </c>
    </row>
    <row r="72" spans="1:2">
      <c r="A72" s="20">
        <v>35156</v>
      </c>
      <c r="B72" s="25">
        <v>1.0993882992888286</v>
      </c>
    </row>
    <row r="73" spans="1:2">
      <c r="A73" s="20">
        <v>35186</v>
      </c>
      <c r="B73" s="25">
        <v>1.1424462516484628</v>
      </c>
    </row>
    <row r="74" spans="1:2">
      <c r="A74" s="20">
        <v>35217</v>
      </c>
      <c r="B74" s="25">
        <v>1.0487799884847906</v>
      </c>
    </row>
    <row r="75" spans="1:2">
      <c r="A75" s="20">
        <v>35247</v>
      </c>
      <c r="B75" s="25">
        <v>0.99860449446724042</v>
      </c>
    </row>
    <row r="76" spans="1:2">
      <c r="A76" s="20">
        <v>35278</v>
      </c>
      <c r="B76" s="25">
        <v>1.1080924255833882</v>
      </c>
    </row>
    <row r="77" spans="1:2">
      <c r="A77" s="20">
        <v>35309</v>
      </c>
      <c r="B77" s="25">
        <v>1.0961640342948515</v>
      </c>
    </row>
    <row r="78" spans="1:2">
      <c r="A78" s="20">
        <v>35339</v>
      </c>
      <c r="B78" s="25">
        <v>1.1732579037998672</v>
      </c>
    </row>
    <row r="79" spans="1:2">
      <c r="A79" s="20">
        <v>35370</v>
      </c>
      <c r="B79" s="25">
        <v>1.1658306489373118</v>
      </c>
    </row>
    <row r="80" spans="1:2">
      <c r="A80" s="20">
        <v>35400</v>
      </c>
      <c r="B80" s="25">
        <v>1.4279449267912712</v>
      </c>
    </row>
    <row r="81" spans="1:2">
      <c r="A81" s="20">
        <v>35431</v>
      </c>
      <c r="B81" s="25">
        <v>1.4467796617849282</v>
      </c>
    </row>
    <row r="82" spans="1:2">
      <c r="A82" s="20">
        <v>35462</v>
      </c>
      <c r="B82" s="25">
        <v>1.5027628652718528</v>
      </c>
    </row>
    <row r="83" spans="1:2">
      <c r="A83" s="20">
        <v>35490</v>
      </c>
      <c r="B83" s="25">
        <v>1.5279876515865274</v>
      </c>
    </row>
    <row r="84" spans="1:2">
      <c r="A84" s="20">
        <v>35521</v>
      </c>
      <c r="B84" s="25">
        <v>1.5662036459606499</v>
      </c>
    </row>
    <row r="85" spans="1:2">
      <c r="A85" s="20">
        <v>35551</v>
      </c>
      <c r="B85" s="25">
        <v>1.5874512323905916</v>
      </c>
    </row>
    <row r="86" spans="1:2">
      <c r="A86" s="20">
        <v>35582</v>
      </c>
      <c r="B86" s="25">
        <v>1.5989532778769335</v>
      </c>
    </row>
    <row r="87" spans="1:2">
      <c r="A87" s="20">
        <v>35612</v>
      </c>
      <c r="B87" s="25">
        <v>1.5530233139918028</v>
      </c>
    </row>
    <row r="88" spans="1:2">
      <c r="A88" s="20">
        <v>35643</v>
      </c>
      <c r="B88" s="25">
        <v>1.4662307074894207</v>
      </c>
    </row>
    <row r="89" spans="1:2">
      <c r="A89" s="20">
        <v>35674</v>
      </c>
      <c r="B89" s="25">
        <v>1.4729909185086776</v>
      </c>
    </row>
    <row r="90" spans="1:2">
      <c r="A90" s="20">
        <v>35704</v>
      </c>
      <c r="B90" s="25">
        <v>1.4188393510893615</v>
      </c>
    </row>
    <row r="91" spans="1:2">
      <c r="A91" s="20">
        <v>35735</v>
      </c>
      <c r="B91" s="25">
        <v>1.2836448112660934</v>
      </c>
    </row>
    <row r="92" spans="1:2">
      <c r="A92" s="20">
        <v>35765</v>
      </c>
      <c r="B92" s="25">
        <v>1.1326907791193381</v>
      </c>
    </row>
    <row r="93" spans="1:2">
      <c r="A93" s="20">
        <v>35796</v>
      </c>
      <c r="B93" s="25">
        <v>1.0224072888823423</v>
      </c>
    </row>
    <row r="94" spans="1:2">
      <c r="A94" s="20">
        <v>35827</v>
      </c>
      <c r="B94" s="25">
        <v>0.91599191897109788</v>
      </c>
    </row>
    <row r="95" spans="1:2">
      <c r="A95" s="20">
        <v>35855</v>
      </c>
      <c r="B95" s="25">
        <v>0.86437310756937302</v>
      </c>
    </row>
    <row r="96" spans="1:2">
      <c r="A96" s="20">
        <v>35886</v>
      </c>
      <c r="B96" s="25">
        <v>0.77292155650703731</v>
      </c>
    </row>
    <row r="97" spans="1:2">
      <c r="A97" s="20">
        <v>35916</v>
      </c>
      <c r="B97" s="25">
        <v>0.62352489669435396</v>
      </c>
    </row>
    <row r="98" spans="1:2">
      <c r="A98" s="20">
        <v>35947</v>
      </c>
      <c r="B98" s="25">
        <v>0.48269837563607199</v>
      </c>
    </row>
    <row r="99" spans="1:2">
      <c r="A99" s="20">
        <v>35977</v>
      </c>
      <c r="B99" s="25">
        <v>0.35116665323319984</v>
      </c>
    </row>
    <row r="100" spans="1:2">
      <c r="A100" s="20">
        <v>36008</v>
      </c>
      <c r="B100" s="25">
        <v>0.14519563549728401</v>
      </c>
    </row>
    <row r="101" spans="1:2">
      <c r="A101" s="20">
        <v>36039</v>
      </c>
      <c r="B101" s="25">
        <v>3.9212368442895558E-2</v>
      </c>
    </row>
    <row r="102" spans="1:2">
      <c r="A102" s="20">
        <v>36069</v>
      </c>
      <c r="B102" s="25">
        <v>-0.53640290082951525</v>
      </c>
    </row>
    <row r="103" spans="1:2">
      <c r="A103" s="20">
        <v>36100</v>
      </c>
      <c r="B103" s="25">
        <v>-0.74859981424343158</v>
      </c>
    </row>
    <row r="104" spans="1:2">
      <c r="A104" s="20">
        <v>36130</v>
      </c>
      <c r="B104" s="25">
        <v>-2.1162383948057855</v>
      </c>
    </row>
    <row r="105" spans="1:2">
      <c r="A105" s="20">
        <v>36161</v>
      </c>
      <c r="B105" s="25">
        <v>-2.264982083444572</v>
      </c>
    </row>
    <row r="106" spans="1:2">
      <c r="A106" s="20">
        <v>36192</v>
      </c>
      <c r="B106" s="25">
        <v>-2.5501497788206997</v>
      </c>
    </row>
    <row r="107" spans="1:2">
      <c r="A107" s="20">
        <v>36220</v>
      </c>
      <c r="B107" s="25">
        <v>-2.7974953545054118</v>
      </c>
    </row>
    <row r="108" spans="1:2">
      <c r="A108" s="20">
        <v>36251</v>
      </c>
      <c r="B108" s="25">
        <v>-3.0382885001987705</v>
      </c>
    </row>
    <row r="109" spans="1:2">
      <c r="A109" s="20">
        <v>36281</v>
      </c>
      <c r="B109" s="25">
        <v>-3.2631136849959872</v>
      </c>
    </row>
    <row r="110" spans="1:2">
      <c r="A110" s="20">
        <v>36312</v>
      </c>
      <c r="B110" s="25">
        <v>-3.3950215314359702</v>
      </c>
    </row>
    <row r="111" spans="1:2">
      <c r="A111" s="20">
        <v>36342</v>
      </c>
      <c r="B111" s="25">
        <v>-3.3691307151561114</v>
      </c>
    </row>
    <row r="112" spans="1:2">
      <c r="A112" s="20">
        <v>36373</v>
      </c>
      <c r="B112" s="25">
        <v>-3.5295722388075172</v>
      </c>
    </row>
    <row r="113" spans="1:2">
      <c r="A113" s="20">
        <v>36404</v>
      </c>
      <c r="B113" s="25">
        <v>-3.7770895459170548</v>
      </c>
    </row>
    <row r="114" spans="1:2">
      <c r="A114" s="20">
        <v>36434</v>
      </c>
      <c r="B114" s="25">
        <v>-3.6622729954772337</v>
      </c>
    </row>
    <row r="115" spans="1:2">
      <c r="A115" s="20">
        <v>36465</v>
      </c>
      <c r="B115" s="25">
        <v>-3.6241306541196012</v>
      </c>
    </row>
    <row r="116" spans="1:2">
      <c r="A116" s="20">
        <v>36495</v>
      </c>
      <c r="B116" s="25">
        <v>-3.6237552791438032</v>
      </c>
    </row>
    <row r="117" spans="1:2">
      <c r="A117" s="20">
        <v>36526</v>
      </c>
      <c r="B117" s="25">
        <v>-3.4897780725651293</v>
      </c>
    </row>
    <row r="118" spans="1:2">
      <c r="A118" s="20">
        <v>36557</v>
      </c>
      <c r="B118" s="25">
        <v>-3.3737560604068308</v>
      </c>
    </row>
    <row r="119" spans="1:2">
      <c r="A119" s="20">
        <v>36586</v>
      </c>
      <c r="B119" s="25">
        <v>-3.3001556972758008</v>
      </c>
    </row>
    <row r="120" spans="1:2">
      <c r="A120" s="20">
        <v>36617</v>
      </c>
      <c r="B120" s="25">
        <v>-3.6944249389466401</v>
      </c>
    </row>
    <row r="121" spans="1:2">
      <c r="A121" s="20">
        <v>36647</v>
      </c>
      <c r="B121" s="25">
        <v>-3.7417322755566778</v>
      </c>
    </row>
    <row r="122" spans="1:2">
      <c r="A122" s="20">
        <v>36678</v>
      </c>
      <c r="B122" s="25">
        <v>-3.8243458972862134</v>
      </c>
    </row>
    <row r="123" spans="1:2">
      <c r="A123" s="20">
        <v>36708</v>
      </c>
      <c r="B123" s="25">
        <v>-3.9441130954064381</v>
      </c>
    </row>
    <row r="124" spans="1:2">
      <c r="A124" s="20">
        <v>36739</v>
      </c>
      <c r="B124" s="25">
        <v>-3.9376605483860199</v>
      </c>
    </row>
    <row r="125" spans="1:2">
      <c r="A125" s="20">
        <v>36770</v>
      </c>
      <c r="B125" s="25">
        <v>-3.6826299289282325</v>
      </c>
    </row>
    <row r="126" spans="1:2">
      <c r="A126" s="20">
        <v>36800</v>
      </c>
      <c r="B126" s="25">
        <v>-3.1363947555495404</v>
      </c>
    </row>
    <row r="127" spans="1:2">
      <c r="A127" s="20">
        <v>36831</v>
      </c>
      <c r="B127" s="25">
        <v>-3.0157077633705702</v>
      </c>
    </row>
    <row r="128" spans="1:2">
      <c r="A128" s="20">
        <v>36861</v>
      </c>
      <c r="B128" s="25">
        <v>-2.3003022829991751</v>
      </c>
    </row>
    <row r="129" spans="1:2">
      <c r="A129" s="20">
        <v>36892</v>
      </c>
      <c r="B129" s="25">
        <v>-2.2695373628194275</v>
      </c>
    </row>
    <row r="130" spans="1:2">
      <c r="A130" s="20">
        <v>36923</v>
      </c>
      <c r="B130" s="25">
        <v>-2.2988746910105085</v>
      </c>
    </row>
    <row r="131" spans="1:2">
      <c r="A131" s="20">
        <v>36951</v>
      </c>
      <c r="B131" s="25">
        <v>-1.9687727200323621</v>
      </c>
    </row>
    <row r="132" spans="1:2">
      <c r="A132" s="20">
        <v>36982</v>
      </c>
      <c r="B132" s="25">
        <v>-1.2333511076368497</v>
      </c>
    </row>
    <row r="133" spans="1:2">
      <c r="A133" s="20">
        <v>37012</v>
      </c>
      <c r="B133" s="25">
        <v>-0.94646577044409375</v>
      </c>
    </row>
    <row r="134" spans="1:2">
      <c r="A134" s="20">
        <v>37043</v>
      </c>
      <c r="B134" s="25">
        <v>-0.72477469985562193</v>
      </c>
    </row>
    <row r="135" spans="1:2">
      <c r="A135" s="20">
        <v>37073</v>
      </c>
      <c r="B135" s="25">
        <v>-0.49294475139155897</v>
      </c>
    </row>
    <row r="136" spans="1:2">
      <c r="A136" s="20">
        <v>37104</v>
      </c>
      <c r="B136" s="25">
        <v>-0.19848229336889728</v>
      </c>
    </row>
    <row r="137" spans="1:2">
      <c r="A137" s="20">
        <v>37135</v>
      </c>
      <c r="B137" s="25">
        <v>-0.34777127554534326</v>
      </c>
    </row>
    <row r="138" spans="1:2">
      <c r="A138" s="20">
        <v>37165</v>
      </c>
      <c r="B138" s="25">
        <v>-0.4374322655250058</v>
      </c>
    </row>
    <row r="139" spans="1:2">
      <c r="A139" s="20">
        <v>37196</v>
      </c>
      <c r="B139" s="25">
        <v>-0.20488810373644964</v>
      </c>
    </row>
    <row r="140" spans="1:2">
      <c r="A140" s="20">
        <v>37226</v>
      </c>
      <c r="B140" s="25">
        <v>0.36523372933537118</v>
      </c>
    </row>
    <row r="141" spans="1:2">
      <c r="A141" s="20">
        <v>37257</v>
      </c>
      <c r="B141" s="25">
        <v>0.4101702603430884</v>
      </c>
    </row>
    <row r="142" spans="1:2">
      <c r="A142" s="20">
        <v>37288</v>
      </c>
      <c r="B142" s="25">
        <v>0.49711321071153108</v>
      </c>
    </row>
    <row r="143" spans="1:2">
      <c r="A143" s="20">
        <v>37316</v>
      </c>
      <c r="B143" s="25">
        <v>0.40693215680694739</v>
      </c>
    </row>
    <row r="144" spans="1:2">
      <c r="A144" s="20">
        <v>37347</v>
      </c>
      <c r="B144" s="25">
        <v>0.46988833202789065</v>
      </c>
    </row>
    <row r="145" spans="1:2">
      <c r="A145" s="20">
        <v>37377</v>
      </c>
      <c r="B145" s="25">
        <v>0.62372710948916699</v>
      </c>
    </row>
    <row r="146" spans="1:2">
      <c r="A146" s="20">
        <v>37408</v>
      </c>
      <c r="B146" s="25">
        <v>0.76552874438792351</v>
      </c>
    </row>
    <row r="147" spans="1:2">
      <c r="A147" s="20">
        <v>37438</v>
      </c>
      <c r="B147" s="25">
        <v>0.77965654778198656</v>
      </c>
    </row>
    <row r="148" spans="1:2">
      <c r="A148" s="20">
        <v>37469</v>
      </c>
      <c r="B148" s="25">
        <v>0.7401071095384244</v>
      </c>
    </row>
    <row r="149" spans="1:2">
      <c r="A149" s="20">
        <v>37500</v>
      </c>
      <c r="B149" s="25">
        <v>1.0270289857139108</v>
      </c>
    </row>
    <row r="150" spans="1:2">
      <c r="A150" s="20">
        <v>37530</v>
      </c>
      <c r="B150" s="25">
        <v>1.098916745901465</v>
      </c>
    </row>
    <row r="151" spans="1:2">
      <c r="A151" s="20">
        <v>37561</v>
      </c>
      <c r="B151" s="25">
        <v>1.1289187673195094</v>
      </c>
    </row>
    <row r="152" spans="1:2">
      <c r="A152" s="20">
        <v>37591</v>
      </c>
      <c r="B152" s="25">
        <v>1.040045392462841</v>
      </c>
    </row>
    <row r="153" spans="1:2">
      <c r="A153" s="20">
        <v>37622</v>
      </c>
      <c r="B153" s="25">
        <v>1.0920065123784768</v>
      </c>
    </row>
    <row r="154" spans="1:2">
      <c r="A154" s="20">
        <v>37653</v>
      </c>
      <c r="B154" s="25">
        <v>1.1234633787881856</v>
      </c>
    </row>
    <row r="155" spans="1:2">
      <c r="A155" s="20">
        <v>37681</v>
      </c>
      <c r="B155" s="25">
        <v>1.2048351594566848</v>
      </c>
    </row>
    <row r="156" spans="1:2">
      <c r="A156" s="20">
        <v>37712</v>
      </c>
      <c r="B156" s="25">
        <v>1.2392107800685201</v>
      </c>
    </row>
    <row r="157" spans="1:2">
      <c r="A157" s="20">
        <v>37742</v>
      </c>
      <c r="B157" s="25">
        <v>1.2268898942411879</v>
      </c>
    </row>
    <row r="158" spans="1:2">
      <c r="A158" s="20">
        <v>37773</v>
      </c>
      <c r="B158" s="25">
        <v>1.3442810513491525</v>
      </c>
    </row>
    <row r="159" spans="1:2">
      <c r="A159" s="20">
        <v>37803</v>
      </c>
      <c r="B159" s="25">
        <v>1.4770574149157281</v>
      </c>
    </row>
    <row r="160" spans="1:2">
      <c r="A160" s="20">
        <v>37834</v>
      </c>
      <c r="B160" s="25">
        <v>1.6342563577396207</v>
      </c>
    </row>
    <row r="161" spans="1:2">
      <c r="A161" s="20">
        <v>37865</v>
      </c>
      <c r="B161" s="25">
        <v>1.7075926272916078</v>
      </c>
    </row>
    <row r="162" spans="1:2">
      <c r="A162" s="20">
        <v>37895</v>
      </c>
      <c r="B162" s="25">
        <v>1.7152352791652397</v>
      </c>
    </row>
    <row r="163" spans="1:2">
      <c r="A163" s="20">
        <v>37926</v>
      </c>
      <c r="B163" s="25">
        <v>1.6580514779897118</v>
      </c>
    </row>
    <row r="164" spans="1:2">
      <c r="A164" s="20">
        <v>37956</v>
      </c>
      <c r="B164" s="25">
        <v>1.7954452281819369</v>
      </c>
    </row>
    <row r="165" spans="1:2">
      <c r="A165" s="20">
        <v>37987</v>
      </c>
      <c r="B165" s="25">
        <v>1.945386200544583</v>
      </c>
    </row>
    <row r="166" spans="1:2">
      <c r="A166" s="20">
        <v>38018</v>
      </c>
      <c r="B166" s="25">
        <v>2.0636042031298119</v>
      </c>
    </row>
    <row r="167" spans="1:2">
      <c r="A167" s="20">
        <v>38047</v>
      </c>
      <c r="B167" s="25">
        <v>2.1702883831955453</v>
      </c>
    </row>
    <row r="168" spans="1:2">
      <c r="A168" s="20">
        <v>38078</v>
      </c>
      <c r="B168" s="25">
        <v>2.1896578943133207</v>
      </c>
    </row>
    <row r="169" spans="1:2">
      <c r="A169" s="20">
        <v>38108</v>
      </c>
      <c r="B169" s="25">
        <v>2.2024560811576204</v>
      </c>
    </row>
    <row r="170" spans="1:2">
      <c r="A170" s="20">
        <v>38139</v>
      </c>
      <c r="B170" s="25">
        <v>2.1275294123865192</v>
      </c>
    </row>
    <row r="171" spans="1:2">
      <c r="A171" s="20">
        <v>38169</v>
      </c>
      <c r="B171" s="25">
        <v>2.1375709620569485</v>
      </c>
    </row>
    <row r="172" spans="1:2">
      <c r="A172" s="20">
        <v>38200</v>
      </c>
      <c r="B172" s="25">
        <v>2.2018837801355629</v>
      </c>
    </row>
    <row r="173" spans="1:2">
      <c r="A173" s="20">
        <v>38231</v>
      </c>
      <c r="B173" s="25">
        <v>2.3171177564508869</v>
      </c>
    </row>
    <row r="174" spans="1:2">
      <c r="A174" s="20">
        <v>38261</v>
      </c>
      <c r="B174" s="25">
        <v>2.3333502626483464</v>
      </c>
    </row>
    <row r="175" spans="1:2">
      <c r="A175" s="20">
        <v>38292</v>
      </c>
      <c r="B175" s="25">
        <v>2.4213336987804026</v>
      </c>
    </row>
    <row r="176" spans="1:2">
      <c r="A176" s="20">
        <v>38322</v>
      </c>
      <c r="B176" s="25">
        <v>2.4660745880111978</v>
      </c>
    </row>
    <row r="177" spans="1:2">
      <c r="A177" s="20">
        <v>38353</v>
      </c>
      <c r="B177" s="25">
        <v>2.4460663410877559</v>
      </c>
    </row>
    <row r="178" spans="1:2">
      <c r="A178" s="20">
        <v>38384</v>
      </c>
      <c r="B178" s="25">
        <v>2.5242866848949528</v>
      </c>
    </row>
    <row r="179" spans="1:2">
      <c r="A179" s="20">
        <v>38412</v>
      </c>
      <c r="B179" s="25">
        <v>2.3932030520994423</v>
      </c>
    </row>
    <row r="180" spans="1:2">
      <c r="A180" s="20">
        <v>38443</v>
      </c>
      <c r="B180" s="25">
        <v>2.4903154693671525</v>
      </c>
    </row>
    <row r="181" spans="1:2">
      <c r="A181" s="20">
        <v>38473</v>
      </c>
      <c r="B181" s="25">
        <v>2.5665280029701543</v>
      </c>
    </row>
    <row r="182" spans="1:2">
      <c r="A182" s="20">
        <v>38504</v>
      </c>
      <c r="B182" s="25">
        <v>2.6897224001731517</v>
      </c>
    </row>
    <row r="183" spans="1:2">
      <c r="A183" s="20">
        <v>38534</v>
      </c>
      <c r="B183" s="25">
        <v>2.7317267452970722</v>
      </c>
    </row>
    <row r="184" spans="1:2">
      <c r="A184" s="20">
        <v>38565</v>
      </c>
      <c r="B184" s="25">
        <v>2.7596224038649231</v>
      </c>
    </row>
    <row r="185" spans="1:2">
      <c r="A185" s="20">
        <v>38596</v>
      </c>
      <c r="B185" s="25">
        <v>2.8337718125578912</v>
      </c>
    </row>
    <row r="186" spans="1:2">
      <c r="A186" s="20">
        <v>38626</v>
      </c>
      <c r="B186" s="25">
        <v>2.7804094740028624</v>
      </c>
    </row>
    <row r="187" spans="1:2">
      <c r="A187" s="20">
        <v>38657</v>
      </c>
      <c r="B187" s="25">
        <v>2.6837314743878653</v>
      </c>
    </row>
    <row r="188" spans="1:2">
      <c r="A188" s="20">
        <v>38687</v>
      </c>
      <c r="B188" s="25">
        <v>2.5374067483433236</v>
      </c>
    </row>
    <row r="189" spans="1:2">
      <c r="A189" s="20">
        <v>38718</v>
      </c>
      <c r="B189" s="25">
        <v>2.5516550179261781</v>
      </c>
    </row>
    <row r="190" spans="1:2">
      <c r="A190" s="20">
        <v>38749</v>
      </c>
      <c r="B190" s="25">
        <v>2.5319272761931542</v>
      </c>
    </row>
    <row r="191" spans="1:2">
      <c r="A191" s="20">
        <v>38777</v>
      </c>
      <c r="B191" s="25">
        <v>2.6783320366216112</v>
      </c>
    </row>
    <row r="192" spans="1:2">
      <c r="A192" s="20">
        <v>38808</v>
      </c>
      <c r="B192" s="25">
        <v>2.6019694994080931</v>
      </c>
    </row>
    <row r="193" spans="1:2">
      <c r="A193" s="20">
        <v>38838</v>
      </c>
      <c r="B193" s="25">
        <v>2.4540352014197753</v>
      </c>
    </row>
    <row r="194" spans="1:2">
      <c r="A194" s="20">
        <v>38869</v>
      </c>
      <c r="B194" s="25">
        <v>2.1740696222323757</v>
      </c>
    </row>
    <row r="195" spans="1:2">
      <c r="A195" s="20">
        <v>38899</v>
      </c>
      <c r="B195" s="25">
        <v>2.1734034942119385</v>
      </c>
    </row>
    <row r="196" spans="1:2">
      <c r="A196" s="20">
        <v>38930</v>
      </c>
      <c r="B196" s="25">
        <v>2.2073084809102363</v>
      </c>
    </row>
    <row r="197" spans="1:2">
      <c r="A197" s="20">
        <v>38961</v>
      </c>
      <c r="B197" s="25">
        <v>2.0456742490214257</v>
      </c>
    </row>
    <row r="198" spans="1:2">
      <c r="A198" s="20">
        <v>38991</v>
      </c>
      <c r="B198" s="25">
        <v>2.3570697789202075</v>
      </c>
    </row>
    <row r="199" spans="1:2">
      <c r="A199" s="20">
        <v>39022</v>
      </c>
      <c r="B199" s="25">
        <v>2.2670324611110781</v>
      </c>
    </row>
    <row r="200" spans="1:2">
      <c r="A200" s="20">
        <v>39052</v>
      </c>
      <c r="B200" s="25">
        <v>2.2892432499259834</v>
      </c>
    </row>
    <row r="201" spans="1:2">
      <c r="A201" s="20">
        <v>39083</v>
      </c>
      <c r="B201" s="25">
        <v>2.2500582355976007</v>
      </c>
    </row>
    <row r="202" spans="1:2">
      <c r="A202" s="20">
        <v>39114</v>
      </c>
      <c r="B202" s="25">
        <v>2.1436652026620604</v>
      </c>
    </row>
    <row r="203" spans="1:2">
      <c r="A203" s="20">
        <v>39142</v>
      </c>
      <c r="B203" s="25">
        <v>2.173303851571688</v>
      </c>
    </row>
    <row r="204" spans="1:2">
      <c r="A204" s="20">
        <v>39173</v>
      </c>
      <c r="B204" s="25">
        <v>2.1259896509947747</v>
      </c>
    </row>
    <row r="205" spans="1:2">
      <c r="A205" s="20">
        <v>39203</v>
      </c>
      <c r="B205" s="25">
        <v>2.2472832212671965</v>
      </c>
    </row>
    <row r="206" spans="1:2">
      <c r="A206" s="20">
        <v>39234</v>
      </c>
      <c r="B206" s="25">
        <v>2.3504704780939654</v>
      </c>
    </row>
    <row r="207" spans="1:2">
      <c r="A207" s="20">
        <v>39264</v>
      </c>
      <c r="B207" s="25">
        <v>2.3902330098813578</v>
      </c>
    </row>
    <row r="208" spans="1:2">
      <c r="A208" s="20">
        <v>39295</v>
      </c>
      <c r="B208" s="25">
        <v>2.4207794600962833</v>
      </c>
    </row>
    <row r="209" spans="1:2">
      <c r="A209" s="20">
        <v>39326</v>
      </c>
      <c r="B209" s="25">
        <v>2.3275842563309461</v>
      </c>
    </row>
    <row r="210" spans="1:2">
      <c r="A210" s="20">
        <v>39356</v>
      </c>
      <c r="B210" s="25">
        <v>2.0411828431240573</v>
      </c>
    </row>
    <row r="211" spans="1:2">
      <c r="A211" s="20">
        <v>39387</v>
      </c>
      <c r="B211" s="25">
        <v>2.051586181056928</v>
      </c>
    </row>
    <row r="212" spans="1:2">
      <c r="A212" s="20">
        <v>39417</v>
      </c>
      <c r="B212" s="25">
        <v>2.0603045931457302</v>
      </c>
    </row>
    <row r="213" spans="1:2">
      <c r="A213" s="20">
        <v>39448</v>
      </c>
      <c r="B213" s="25">
        <v>2.0868564557764371</v>
      </c>
    </row>
    <row r="214" spans="1:2">
      <c r="A214" s="20">
        <v>39479</v>
      </c>
      <c r="B214" s="25">
        <v>2.1393691059074933</v>
      </c>
    </row>
    <row r="215" spans="1:2">
      <c r="A215" s="20">
        <v>39508</v>
      </c>
      <c r="B215" s="25">
        <v>2.2125214474771568</v>
      </c>
    </row>
    <row r="216" spans="1:2">
      <c r="A216" s="20">
        <v>39539</v>
      </c>
      <c r="B216" s="25">
        <v>2.2435569630661276</v>
      </c>
    </row>
    <row r="217" spans="1:2">
      <c r="A217" s="20">
        <v>39569</v>
      </c>
      <c r="B217" s="25">
        <v>2.2954873784012215</v>
      </c>
    </row>
    <row r="218" spans="1:2">
      <c r="A218" s="20">
        <v>39600</v>
      </c>
      <c r="B218" s="25">
        <v>2.2124331398109249</v>
      </c>
    </row>
    <row r="219" spans="1:2">
      <c r="A219" s="20">
        <v>39630</v>
      </c>
      <c r="B219" s="25">
        <v>2.2850670806757476</v>
      </c>
    </row>
    <row r="220" spans="1:2">
      <c r="A220" s="20">
        <v>39661</v>
      </c>
      <c r="B220" s="25">
        <v>2.2361827691264389</v>
      </c>
    </row>
    <row r="221" spans="1:2">
      <c r="A221" s="20">
        <v>39692</v>
      </c>
      <c r="B221" s="25">
        <v>2.3438116308518779</v>
      </c>
    </row>
    <row r="222" spans="1:2">
      <c r="A222" s="20">
        <v>39722</v>
      </c>
      <c r="B222" s="25">
        <v>2.3216086620451897</v>
      </c>
    </row>
    <row r="223" spans="1:2">
      <c r="A223" s="20">
        <v>39753</v>
      </c>
      <c r="B223" s="25">
        <v>2.291870045778782</v>
      </c>
    </row>
    <row r="224" spans="1:2">
      <c r="A224" s="20">
        <v>39783</v>
      </c>
      <c r="B224" s="25">
        <v>2.2512232419109757</v>
      </c>
    </row>
    <row r="225" spans="1:2">
      <c r="A225" s="20">
        <v>39814</v>
      </c>
      <c r="B225" s="25">
        <v>2.2528658975204245</v>
      </c>
    </row>
    <row r="226" spans="1:2">
      <c r="A226" s="20">
        <v>39845</v>
      </c>
      <c r="B226" s="25">
        <v>2.296522672478186</v>
      </c>
    </row>
    <row r="227" spans="1:2">
      <c r="A227" s="20">
        <v>39873</v>
      </c>
      <c r="B227" s="25">
        <v>2.3084013748764827</v>
      </c>
    </row>
    <row r="228" spans="1:2">
      <c r="A228" s="20">
        <v>39904</v>
      </c>
      <c r="B228" s="25">
        <v>2.3019462559661834</v>
      </c>
    </row>
    <row r="229" spans="1:2">
      <c r="A229" s="20">
        <v>39934</v>
      </c>
      <c r="B229" s="25">
        <v>2.2920413071048906</v>
      </c>
    </row>
    <row r="230" spans="1:2">
      <c r="A230" s="20">
        <v>39965</v>
      </c>
      <c r="B230" s="25">
        <v>2.2728994737632027</v>
      </c>
    </row>
    <row r="231" spans="1:2">
      <c r="A231" s="20">
        <v>39995</v>
      </c>
      <c r="B231" s="25">
        <v>2.237727292266467</v>
      </c>
    </row>
    <row r="232" spans="1:2">
      <c r="A232" s="20">
        <v>40026</v>
      </c>
      <c r="B232" s="25">
        <v>2.3767197640425364</v>
      </c>
    </row>
    <row r="233" spans="1:2">
      <c r="A233" s="20">
        <v>40057</v>
      </c>
      <c r="B233" s="25">
        <v>2.4157535806262933</v>
      </c>
    </row>
    <row r="234" spans="1:2">
      <c r="A234" s="20">
        <v>40087</v>
      </c>
      <c r="B234" s="25">
        <v>2.3730303550225722</v>
      </c>
    </row>
    <row r="235" spans="1:2">
      <c r="A235" s="20">
        <v>40118</v>
      </c>
      <c r="B235" s="25">
        <v>2.3396889038273683</v>
      </c>
    </row>
    <row r="236" spans="1:2">
      <c r="A236" s="20">
        <v>40148</v>
      </c>
      <c r="B236" s="25">
        <v>2.3259221972074946</v>
      </c>
    </row>
    <row r="237" spans="1:2">
      <c r="A237" s="20">
        <v>40179</v>
      </c>
      <c r="B237" s="25">
        <v>2.2421059728687078</v>
      </c>
    </row>
    <row r="238" spans="1:2">
      <c r="A238" s="20">
        <v>40210</v>
      </c>
      <c r="B238" s="25">
        <v>2.2799753736261197</v>
      </c>
    </row>
    <row r="239" spans="1:2">
      <c r="A239" s="20">
        <v>40238</v>
      </c>
      <c r="B239" s="25">
        <v>2.3618976303282961</v>
      </c>
    </row>
    <row r="240" spans="1:2">
      <c r="A240" s="20">
        <v>40269</v>
      </c>
      <c r="B240" s="25">
        <v>2.3739491460978992</v>
      </c>
    </row>
    <row r="241" spans="1:2">
      <c r="A241" s="20">
        <v>40299</v>
      </c>
      <c r="B241" s="25">
        <v>2.4175066261402134</v>
      </c>
    </row>
    <row r="242" spans="1:2">
      <c r="A242" s="20">
        <v>40330</v>
      </c>
      <c r="B242" s="25">
        <v>2.3580237297212743</v>
      </c>
    </row>
    <row r="243" spans="1:2">
      <c r="A243" s="20">
        <v>40360</v>
      </c>
      <c r="B243" s="25">
        <v>2.3695095231451853</v>
      </c>
    </row>
    <row r="244" spans="1:2">
      <c r="A244" s="20">
        <v>40391</v>
      </c>
      <c r="B244" s="25">
        <v>2.2577346194825219</v>
      </c>
    </row>
    <row r="245" spans="1:2">
      <c r="A245" s="20">
        <v>40422</v>
      </c>
      <c r="B245" s="25">
        <v>2.1949458167228317</v>
      </c>
    </row>
    <row r="246" spans="1:2">
      <c r="A246" s="20">
        <v>40452</v>
      </c>
      <c r="B246" s="25">
        <v>2.2037359566144539</v>
      </c>
    </row>
    <row r="247" spans="1:2">
      <c r="A247" s="20">
        <v>40483</v>
      </c>
      <c r="B247" s="25">
        <v>2.1442367054446341</v>
      </c>
    </row>
    <row r="248" spans="1:2">
      <c r="A248" s="20">
        <v>40513</v>
      </c>
      <c r="B248" s="25">
        <v>2.1862434679351281</v>
      </c>
    </row>
    <row r="249" spans="1:2">
      <c r="A249" s="20">
        <v>40544</v>
      </c>
      <c r="B249" s="25">
        <v>2.2028090353230585</v>
      </c>
    </row>
    <row r="250" spans="1:2">
      <c r="A250" s="20">
        <v>40575</v>
      </c>
      <c r="B250" s="25">
        <v>2.138953821293998</v>
      </c>
    </row>
    <row r="251" spans="1:2">
      <c r="A251" s="20">
        <v>40603</v>
      </c>
      <c r="B251" s="25">
        <v>2.1791772085575203</v>
      </c>
    </row>
    <row r="252" spans="1:2">
      <c r="A252" s="20">
        <v>40634</v>
      </c>
      <c r="B252" s="25">
        <v>2.1576920944596814</v>
      </c>
    </row>
    <row r="253" spans="1:2">
      <c r="A253" s="20">
        <v>40664</v>
      </c>
      <c r="B253" s="25">
        <v>2.1789335089982265</v>
      </c>
    </row>
    <row r="254" spans="1:2">
      <c r="A254" s="20">
        <v>40695</v>
      </c>
      <c r="B254" s="25">
        <v>2.1527320946628503</v>
      </c>
    </row>
    <row r="255" spans="1:2">
      <c r="A255" s="20">
        <v>40725</v>
      </c>
      <c r="B255" s="25">
        <v>2.1312943784723397</v>
      </c>
    </row>
    <row r="256" spans="1:2">
      <c r="A256" s="20">
        <v>40756</v>
      </c>
      <c r="B256" s="25">
        <v>2.0630267462741982</v>
      </c>
    </row>
    <row r="257" spans="1:2">
      <c r="A257" s="20">
        <v>40787</v>
      </c>
      <c r="B257" s="25">
        <v>2.0870102642976307</v>
      </c>
    </row>
    <row r="258" spans="1:2">
      <c r="A258" s="20">
        <v>40817</v>
      </c>
      <c r="B258" s="25">
        <v>2.100658618628394</v>
      </c>
    </row>
    <row r="259" spans="1:2">
      <c r="A259" s="20">
        <v>40848</v>
      </c>
      <c r="B259" s="25">
        <v>2.0766233796034652</v>
      </c>
    </row>
    <row r="260" spans="1:2">
      <c r="A260" s="20">
        <v>40878</v>
      </c>
      <c r="B260" s="25">
        <v>2.1061670466902385</v>
      </c>
    </row>
    <row r="261" spans="1:2">
      <c r="A261" s="20">
        <v>40909</v>
      </c>
      <c r="B261" s="25">
        <v>2.1296151979217912</v>
      </c>
    </row>
    <row r="262" spans="1:2">
      <c r="A262" s="20">
        <v>40940</v>
      </c>
      <c r="B262" s="25">
        <v>2.1209119650969543</v>
      </c>
    </row>
    <row r="263" spans="1:2">
      <c r="A263" s="20">
        <v>40969</v>
      </c>
      <c r="B263" s="25">
        <v>2.1222068806385659</v>
      </c>
    </row>
    <row r="264" spans="1:2">
      <c r="A264" s="20">
        <v>41000</v>
      </c>
      <c r="B264" s="25">
        <v>2.1343528514323697</v>
      </c>
    </row>
    <row r="265" spans="1:2">
      <c r="A265" s="20">
        <v>41030</v>
      </c>
      <c r="B265" s="25">
        <v>2.1238025935898492</v>
      </c>
    </row>
    <row r="266" spans="1:2">
      <c r="A266" s="20">
        <v>41061</v>
      </c>
      <c r="B266" s="25">
        <v>2.1006056891604872</v>
      </c>
    </row>
    <row r="267" spans="1:2">
      <c r="A267" s="20">
        <v>41091</v>
      </c>
      <c r="B267" s="25">
        <v>2.0924265578329142</v>
      </c>
    </row>
    <row r="268" spans="1:2">
      <c r="A268" s="20">
        <v>41122</v>
      </c>
      <c r="B268" s="25">
        <v>2.0800096908078314</v>
      </c>
    </row>
    <row r="269" spans="1:2">
      <c r="A269" s="20">
        <v>41153</v>
      </c>
      <c r="B269" s="25">
        <v>1.9913922193086697</v>
      </c>
    </row>
    <row r="270" spans="1:2">
      <c r="A270" s="20">
        <v>41183</v>
      </c>
      <c r="B270" s="25">
        <v>1.9703127180111493</v>
      </c>
    </row>
    <row r="271" spans="1:2">
      <c r="A271" s="20">
        <v>41214</v>
      </c>
      <c r="B271" s="25">
        <v>1.9819376979103607</v>
      </c>
    </row>
    <row r="272" spans="1:2">
      <c r="A272" s="20">
        <v>41244</v>
      </c>
      <c r="B272" s="25">
        <v>1.9746619094469491</v>
      </c>
    </row>
    <row r="273" spans="1:2">
      <c r="A273" s="20">
        <v>41275</v>
      </c>
      <c r="B273" s="25">
        <v>1.9851738147219637</v>
      </c>
    </row>
    <row r="274" spans="1:2">
      <c r="A274" s="20">
        <v>41306</v>
      </c>
      <c r="B274" s="25">
        <v>2.0518431621379247</v>
      </c>
    </row>
    <row r="275" spans="1:2">
      <c r="A275" s="20">
        <v>41334</v>
      </c>
      <c r="B275" s="25">
        <v>2.0103306932061473</v>
      </c>
    </row>
    <row r="276" spans="1:2">
      <c r="A276" s="20">
        <v>41365</v>
      </c>
      <c r="B276" s="25">
        <v>1.9967878571108619</v>
      </c>
    </row>
    <row r="277" spans="1:2">
      <c r="A277" s="20">
        <v>41395</v>
      </c>
      <c r="B277" s="25">
        <v>1.9400258554527003</v>
      </c>
    </row>
    <row r="278" spans="1:2">
      <c r="A278" s="20">
        <v>41426</v>
      </c>
      <c r="B278" s="25">
        <v>1.8434269671431409</v>
      </c>
    </row>
    <row r="279" spans="1:2">
      <c r="A279" s="20">
        <v>41456</v>
      </c>
      <c r="B279" s="25">
        <v>1.864117290026956</v>
      </c>
    </row>
    <row r="280" spans="1:2">
      <c r="A280" s="20">
        <v>41487</v>
      </c>
      <c r="B280" s="25">
        <v>1.8367651787730568</v>
      </c>
    </row>
    <row r="281" spans="1:2">
      <c r="A281" s="20">
        <v>41518</v>
      </c>
      <c r="B281" s="25">
        <v>1.8669019635178321</v>
      </c>
    </row>
    <row r="282" spans="1:2">
      <c r="A282" s="20">
        <v>41548</v>
      </c>
      <c r="B282" s="25">
        <v>1.8380955217794543</v>
      </c>
    </row>
    <row r="283" spans="1:2">
      <c r="A283" s="20">
        <v>41579</v>
      </c>
      <c r="B283" s="25">
        <v>1.8037702778110398</v>
      </c>
    </row>
    <row r="284" spans="1:2">
      <c r="A284" s="20">
        <v>41609</v>
      </c>
      <c r="B284" s="25">
        <v>1.7556354702492043</v>
      </c>
    </row>
    <row r="285" spans="1:2">
      <c r="A285" s="20">
        <v>41640</v>
      </c>
      <c r="B285" s="25">
        <v>1.740707222914772</v>
      </c>
    </row>
    <row r="286" spans="1:2">
      <c r="A286" s="20">
        <v>41671</v>
      </c>
      <c r="B286" s="25">
        <v>1.6206535430241447</v>
      </c>
    </row>
    <row r="287" spans="1:2">
      <c r="A287" s="20">
        <v>41699</v>
      </c>
      <c r="B287" s="25">
        <v>1.6569367131364945</v>
      </c>
    </row>
    <row r="288" spans="1:2">
      <c r="A288" s="20">
        <v>41730</v>
      </c>
      <c r="B288" s="25">
        <v>1.6250036071314546</v>
      </c>
    </row>
    <row r="289" spans="1:2">
      <c r="A289" s="20">
        <v>41760</v>
      </c>
      <c r="B289" s="25">
        <v>1.6615174285663912</v>
      </c>
    </row>
    <row r="290" spans="1:2">
      <c r="A290" s="20">
        <v>41791</v>
      </c>
      <c r="B290" s="25">
        <v>1.7398490991236941</v>
      </c>
    </row>
    <row r="291" spans="1:2">
      <c r="A291" s="20">
        <v>41821</v>
      </c>
      <c r="B291" s="25">
        <v>1.7266442779090148</v>
      </c>
    </row>
    <row r="292" spans="1:2">
      <c r="A292" s="20">
        <v>41852</v>
      </c>
      <c r="B292" s="25">
        <v>1.708704806050156</v>
      </c>
    </row>
    <row r="293" spans="1:2">
      <c r="A293" s="20">
        <v>41883</v>
      </c>
      <c r="B293" s="25">
        <v>1.7267872267141406</v>
      </c>
    </row>
    <row r="294" spans="1:2">
      <c r="A294" s="20">
        <v>41913</v>
      </c>
      <c r="B294" s="25">
        <v>1.7355953379839473</v>
      </c>
    </row>
    <row r="295" spans="1:2">
      <c r="A295" s="20">
        <v>41944</v>
      </c>
      <c r="B295" s="25">
        <v>1.67384663330109</v>
      </c>
    </row>
    <row r="296" spans="1:2">
      <c r="A296" s="20">
        <v>41974</v>
      </c>
      <c r="B296" s="25">
        <v>1.836566586340185</v>
      </c>
    </row>
    <row r="297" spans="1:2">
      <c r="A297" s="20">
        <v>42005</v>
      </c>
      <c r="B297" s="25">
        <v>1.8496493343811138</v>
      </c>
    </row>
    <row r="298" spans="1:2">
      <c r="A298" s="20">
        <v>42036</v>
      </c>
      <c r="B298" s="25">
        <v>1.8954898873438843</v>
      </c>
    </row>
    <row r="299" spans="1:2">
      <c r="A299" s="20">
        <v>42064</v>
      </c>
      <c r="B299" s="25">
        <v>1.8748325323784467</v>
      </c>
    </row>
    <row r="300" spans="1:2">
      <c r="A300" s="20">
        <v>42095</v>
      </c>
      <c r="B300" s="25">
        <v>1.9594688439612162</v>
      </c>
    </row>
    <row r="301" spans="1:2">
      <c r="A301" s="20">
        <v>42125</v>
      </c>
      <c r="B301" s="25">
        <v>2.0052217037245694</v>
      </c>
    </row>
    <row r="302" spans="1:2">
      <c r="A302" s="20">
        <v>42156</v>
      </c>
      <c r="B302" s="25">
        <v>2.0069496302888599</v>
      </c>
    </row>
    <row r="303" spans="1:2">
      <c r="A303" s="20">
        <v>42186</v>
      </c>
      <c r="B303" s="25">
        <v>2.0171760023021248</v>
      </c>
    </row>
    <row r="304" spans="1:2">
      <c r="A304" s="20">
        <v>42217</v>
      </c>
      <c r="B304" s="25">
        <v>2.0119218517634723</v>
      </c>
    </row>
    <row r="305" spans="1:2">
      <c r="A305" s="20">
        <v>42248</v>
      </c>
      <c r="B305" s="25">
        <v>2.0431648783384828</v>
      </c>
    </row>
    <row r="306" spans="1:2">
      <c r="A306" s="20">
        <v>42278</v>
      </c>
      <c r="B306" s="25">
        <v>2.0580792990559704</v>
      </c>
    </row>
    <row r="307" spans="1:2">
      <c r="A307" s="20">
        <v>42309</v>
      </c>
      <c r="B307" s="26">
        <v>2.0806952391518676</v>
      </c>
    </row>
    <row r="308" spans="1:2">
      <c r="A308" s="20">
        <v>42339</v>
      </c>
      <c r="B308" s="25">
        <v>1.937258898110332</v>
      </c>
    </row>
    <row r="309" spans="1:2">
      <c r="A309" s="20">
        <v>42370</v>
      </c>
      <c r="B309" s="25">
        <v>1.9253763236502657</v>
      </c>
    </row>
    <row r="310" spans="1:2">
      <c r="A310" s="20">
        <v>42401</v>
      </c>
      <c r="B310" s="25">
        <v>1.8886414998193595</v>
      </c>
    </row>
    <row r="311" spans="1:2">
      <c r="A311" s="20">
        <v>42430</v>
      </c>
      <c r="B311" s="25">
        <v>1.833655931824536</v>
      </c>
    </row>
    <row r="312" spans="1:2">
      <c r="A312" s="20">
        <v>42461</v>
      </c>
      <c r="B312" s="25">
        <v>1.7793053899441629</v>
      </c>
    </row>
    <row r="313" spans="1:2">
      <c r="A313" s="20">
        <v>42491</v>
      </c>
      <c r="B313" s="25">
        <v>1.7932931267061982</v>
      </c>
    </row>
    <row r="314" spans="1:2">
      <c r="A314" s="20">
        <v>42522</v>
      </c>
      <c r="B314" s="25">
        <v>2.2467521736852185</v>
      </c>
    </row>
    <row r="315" spans="1:2">
      <c r="A315" s="20">
        <v>42552</v>
      </c>
      <c r="B315" s="25">
        <v>2.2105470538059988</v>
      </c>
    </row>
    <row r="316" spans="1:2">
      <c r="A316" s="20">
        <v>42583</v>
      </c>
      <c r="B316" s="25">
        <v>2.1804520954937976</v>
      </c>
    </row>
    <row r="317" spans="1:2">
      <c r="A317" s="20">
        <v>42614</v>
      </c>
      <c r="B317" s="25">
        <v>2.1452985687807793</v>
      </c>
    </row>
    <row r="318" spans="1:2">
      <c r="A318" s="20">
        <v>42644</v>
      </c>
      <c r="B318" s="25">
        <v>2.0912712683535486</v>
      </c>
    </row>
    <row r="319" spans="1:2">
      <c r="A319" s="20">
        <v>42675</v>
      </c>
      <c r="B319" s="25">
        <v>1.9997836854283726</v>
      </c>
    </row>
    <row r="320" spans="1:2">
      <c r="A320" s="20">
        <v>42705</v>
      </c>
      <c r="B320" s="25">
        <v>2.1820531454481311</v>
      </c>
    </row>
    <row r="321" spans="1:2">
      <c r="A321" s="20">
        <v>42736</v>
      </c>
      <c r="B321" s="25">
        <v>2.1928887599741551</v>
      </c>
    </row>
    <row r="322" spans="1:2">
      <c r="A322" s="20">
        <v>42767</v>
      </c>
      <c r="B322" s="25">
        <v>2.1044425578150117</v>
      </c>
    </row>
    <row r="323" spans="1:2">
      <c r="A323" s="20">
        <v>42795</v>
      </c>
      <c r="B323" s="25">
        <v>2.0753711333539355</v>
      </c>
    </row>
    <row r="324" spans="1:2">
      <c r="A324" s="20">
        <v>42826</v>
      </c>
      <c r="B324" s="25">
        <v>2.0396377105990466</v>
      </c>
    </row>
    <row r="325" spans="1:2">
      <c r="A325" s="20">
        <v>42856</v>
      </c>
      <c r="B325" s="25">
        <v>1.9646145762271681</v>
      </c>
    </row>
    <row r="326" spans="1:2">
      <c r="A326" s="20">
        <v>42887</v>
      </c>
      <c r="B326" s="25">
        <v>1.5006424264544949</v>
      </c>
    </row>
    <row r="327" spans="1:2">
      <c r="A327" s="20">
        <v>42917</v>
      </c>
      <c r="B327" s="25">
        <v>1.4854681141247985</v>
      </c>
    </row>
    <row r="328" spans="1:2">
      <c r="A328" s="20">
        <v>42948</v>
      </c>
      <c r="B328" s="25">
        <v>1.437329549953396</v>
      </c>
    </row>
    <row r="329" spans="1:2">
      <c r="A329" s="20">
        <v>42979</v>
      </c>
      <c r="B329" s="25">
        <v>1.3804882807373864</v>
      </c>
    </row>
    <row r="330" spans="1:2">
      <c r="A330" s="20">
        <v>43009</v>
      </c>
      <c r="B330" s="25">
        <v>1.397895900284555</v>
      </c>
    </row>
    <row r="331" spans="1:2">
      <c r="A331" s="20">
        <v>43040</v>
      </c>
      <c r="B331" s="25">
        <v>1.3795737122554272</v>
      </c>
    </row>
    <row r="332" spans="1:2">
      <c r="A332" s="20">
        <v>43070</v>
      </c>
      <c r="B332" s="25">
        <v>1.3648024251620456</v>
      </c>
    </row>
    <row r="333" spans="1:2">
      <c r="A333" s="20">
        <v>43101</v>
      </c>
      <c r="B333" s="25">
        <v>1.3406291063005096</v>
      </c>
    </row>
    <row r="334" spans="1:2">
      <c r="A334" s="20">
        <v>43132</v>
      </c>
      <c r="B334" s="25">
        <v>1.3467242604214096</v>
      </c>
    </row>
    <row r="335" spans="1:2">
      <c r="A335" s="20">
        <v>43160</v>
      </c>
      <c r="B335" s="25">
        <v>1.3324643796241955</v>
      </c>
    </row>
    <row r="336" spans="1:2">
      <c r="A336" s="20">
        <v>43191</v>
      </c>
      <c r="B336" s="25">
        <v>1.3771252568155796</v>
      </c>
    </row>
    <row r="337" spans="1:7">
      <c r="A337" s="20">
        <v>43221</v>
      </c>
      <c r="B337" s="25">
        <v>1.3764559786285562</v>
      </c>
    </row>
    <row r="338" spans="1:7">
      <c r="A338" s="20">
        <v>43252</v>
      </c>
      <c r="B338" s="25">
        <v>1.4420180930443183</v>
      </c>
    </row>
    <row r="339" spans="1:7">
      <c r="A339" s="20">
        <v>43282</v>
      </c>
      <c r="B339" s="25">
        <v>1.4433296859874432</v>
      </c>
    </row>
    <row r="340" spans="1:7">
      <c r="A340" s="20">
        <v>43313</v>
      </c>
      <c r="B340" s="25">
        <v>1.4477635079220084</v>
      </c>
    </row>
    <row r="341" spans="1:7">
      <c r="A341" s="20">
        <v>43344</v>
      </c>
      <c r="B341" s="25">
        <v>1.6511992318483926</v>
      </c>
    </row>
    <row r="342" spans="1:7">
      <c r="A342" s="20">
        <v>43374</v>
      </c>
      <c r="B342" s="25">
        <v>1.6972716860559016</v>
      </c>
    </row>
    <row r="343" spans="1:7">
      <c r="A343" s="20">
        <v>43405</v>
      </c>
      <c r="B343" s="74">
        <v>1.791446684535259</v>
      </c>
    </row>
    <row r="344" spans="1:7" ht="24">
      <c r="A344" s="20">
        <v>43435</v>
      </c>
      <c r="B344" s="74">
        <v>1.7699600720967692</v>
      </c>
      <c r="C344" s="75">
        <v>1.7699600720967692</v>
      </c>
      <c r="D344" s="75"/>
      <c r="G344" s="27" t="s">
        <v>12</v>
      </c>
    </row>
    <row r="345" spans="1:7">
      <c r="A345" s="20">
        <v>43466</v>
      </c>
      <c r="B345" s="74"/>
      <c r="C345" s="75">
        <v>1.7128037934747191</v>
      </c>
      <c r="D345" s="75"/>
    </row>
    <row r="346" spans="1:7">
      <c r="A346" s="20">
        <v>43497</v>
      </c>
      <c r="B346" s="74"/>
      <c r="C346" s="75">
        <v>1.655647514852669</v>
      </c>
      <c r="D346" s="75"/>
    </row>
    <row r="347" spans="1:7">
      <c r="A347" s="20">
        <v>43525</v>
      </c>
      <c r="B347" s="74"/>
      <c r="C347" s="75">
        <v>1.598491236230619</v>
      </c>
      <c r="D347" s="75"/>
    </row>
    <row r="348" spans="1:7">
      <c r="A348" s="20">
        <v>43556</v>
      </c>
      <c r="B348" s="74"/>
      <c r="C348" s="75">
        <v>1.451833608334592</v>
      </c>
      <c r="D348" s="75"/>
    </row>
    <row r="349" spans="1:7">
      <c r="A349" s="20">
        <v>43586</v>
      </c>
      <c r="B349" s="74"/>
      <c r="C349" s="75">
        <v>1.3051759804385652</v>
      </c>
      <c r="D349" s="75"/>
    </row>
    <row r="350" spans="1:7">
      <c r="A350" s="20">
        <v>43617</v>
      </c>
      <c r="B350" s="74"/>
      <c r="C350" s="75">
        <v>1.1585183525425384</v>
      </c>
      <c r="D350" s="75"/>
    </row>
    <row r="351" spans="1:7">
      <c r="A351" s="20">
        <v>43647</v>
      </c>
      <c r="B351" s="74"/>
      <c r="C351" s="75">
        <v>0.92132423028908428</v>
      </c>
      <c r="D351" s="75"/>
    </row>
    <row r="352" spans="1:7">
      <c r="A352" s="20">
        <v>43678</v>
      </c>
      <c r="B352" s="74"/>
      <c r="C352" s="75">
        <v>0.68413010803563001</v>
      </c>
      <c r="D352" s="75"/>
    </row>
    <row r="353" spans="1:5">
      <c r="A353" s="20">
        <v>43709</v>
      </c>
      <c r="B353" s="74"/>
      <c r="C353" s="75">
        <v>0.44693598578217575</v>
      </c>
      <c r="D353" s="75"/>
    </row>
    <row r="354" spans="1:5">
      <c r="A354" s="20">
        <v>43739</v>
      </c>
      <c r="B354" s="74"/>
      <c r="C354" s="75">
        <v>0.23794240982593307</v>
      </c>
      <c r="D354" s="75"/>
    </row>
    <row r="355" spans="1:5">
      <c r="A355" s="20">
        <v>43770</v>
      </c>
      <c r="B355" s="74"/>
      <c r="C355" s="75">
        <v>2.8948833869690382E-2</v>
      </c>
      <c r="D355" s="75"/>
    </row>
    <row r="356" spans="1:5">
      <c r="A356" s="20">
        <v>43800</v>
      </c>
      <c r="B356" s="74"/>
      <c r="C356" s="75">
        <v>-0.18004474208655225</v>
      </c>
      <c r="D356" s="75"/>
    </row>
    <row r="357" spans="1:5">
      <c r="A357" s="20">
        <v>43831</v>
      </c>
      <c r="B357" s="74"/>
      <c r="C357" s="75">
        <v>-0.62419659644975845</v>
      </c>
      <c r="D357" s="75"/>
    </row>
    <row r="358" spans="1:5">
      <c r="A358" s="20">
        <v>43862</v>
      </c>
      <c r="B358" s="74"/>
      <c r="C358" s="75">
        <v>-1.0683484508129646</v>
      </c>
      <c r="D358" s="75"/>
    </row>
    <row r="359" spans="1:5">
      <c r="A359" s="20">
        <v>43891</v>
      </c>
      <c r="B359" s="74"/>
      <c r="C359" s="75">
        <v>-1.5125003051761707</v>
      </c>
      <c r="D359" s="75"/>
    </row>
    <row r="360" spans="1:5">
      <c r="A360" s="20">
        <v>43922</v>
      </c>
      <c r="B360" s="74"/>
      <c r="C360" s="75">
        <v>-1.6263047449975538</v>
      </c>
      <c r="D360" s="75"/>
    </row>
    <row r="361" spans="1:5">
      <c r="A361" s="20">
        <v>43952</v>
      </c>
      <c r="B361" s="74"/>
      <c r="C361" s="75">
        <v>-1.7401091848189372</v>
      </c>
      <c r="D361" s="75"/>
    </row>
    <row r="362" spans="1:5">
      <c r="A362" s="20">
        <v>43983</v>
      </c>
      <c r="B362" s="74"/>
      <c r="C362" s="75">
        <v>-1.8539136246403205</v>
      </c>
      <c r="D362" s="75"/>
    </row>
    <row r="363" spans="1:5">
      <c r="A363" s="20">
        <v>44013</v>
      </c>
      <c r="B363" s="74"/>
      <c r="C363" s="75">
        <v>-1.9090712145233406</v>
      </c>
      <c r="D363" s="75"/>
    </row>
    <row r="364" spans="1:5">
      <c r="A364" s="20">
        <v>44044</v>
      </c>
      <c r="B364" s="74"/>
      <c r="C364" s="75">
        <v>-1.9642288044063607</v>
      </c>
      <c r="D364" s="75"/>
    </row>
    <row r="365" spans="1:5">
      <c r="A365" s="20">
        <v>44075</v>
      </c>
      <c r="B365" s="74"/>
      <c r="C365" s="75">
        <v>-2.0193863942893806</v>
      </c>
      <c r="D365" s="75"/>
    </row>
    <row r="366" spans="1:5">
      <c r="A366" s="20">
        <v>44105</v>
      </c>
      <c r="B366" s="74"/>
      <c r="C366" s="75">
        <v>-2.0767828885004844</v>
      </c>
      <c r="D366" s="75"/>
      <c r="E366" s="87" t="s">
        <v>70</v>
      </c>
    </row>
    <row r="367" spans="1:5">
      <c r="A367" s="20">
        <v>44136</v>
      </c>
      <c r="B367" s="74"/>
      <c r="C367" s="75">
        <v>-2.1341793827115878</v>
      </c>
      <c r="D367" s="75"/>
    </row>
    <row r="368" spans="1:5">
      <c r="A368" s="20">
        <v>44166</v>
      </c>
      <c r="B368" s="74"/>
      <c r="C368" s="75">
        <v>-2.1915758769226912</v>
      </c>
      <c r="D368" s="75"/>
    </row>
    <row r="369" spans="1:2">
      <c r="A369" s="15"/>
      <c r="B369" s="15"/>
    </row>
    <row r="370" spans="1:2">
      <c r="A370" s="15"/>
      <c r="B370" s="1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0"/>
  <sheetViews>
    <sheetView showGridLines="0" zoomScale="106" zoomScaleNormal="106" workbookViewId="0">
      <pane xSplit="1" ySplit="1" topLeftCell="B341" activePane="bottomRight" state="frozen"/>
      <selection activeCell="J37" sqref="J37"/>
      <selection pane="topRight" activeCell="J37" sqref="J37"/>
      <selection pane="bottomLeft" activeCell="J37" sqref="J37"/>
      <selection pane="bottomRight" activeCell="J37" sqref="J37"/>
    </sheetView>
  </sheetViews>
  <sheetFormatPr baseColWidth="10" defaultRowHeight="15"/>
  <cols>
    <col min="1" max="1" width="11.42578125" style="9"/>
    <col min="2" max="2" width="12" style="9" customWidth="1"/>
    <col min="3" max="3" width="20.28515625" style="9" customWidth="1"/>
    <col min="4" max="16384" width="11.42578125" style="15"/>
  </cols>
  <sheetData>
    <row r="1" spans="1:3" ht="27">
      <c r="A1" s="21" t="s">
        <v>9</v>
      </c>
      <c r="B1" s="28" t="s">
        <v>13</v>
      </c>
      <c r="C1" s="8" t="s">
        <v>50</v>
      </c>
    </row>
    <row r="2" spans="1:3">
      <c r="A2" s="20">
        <v>33025</v>
      </c>
      <c r="B2" s="24"/>
      <c r="C2" s="24"/>
    </row>
    <row r="3" spans="1:3">
      <c r="A3" s="20">
        <v>33055</v>
      </c>
      <c r="B3" s="24"/>
      <c r="C3" s="24"/>
    </row>
    <row r="4" spans="1:3">
      <c r="A4" s="20">
        <v>33086</v>
      </c>
      <c r="B4" s="24"/>
      <c r="C4" s="24"/>
    </row>
    <row r="5" spans="1:3">
      <c r="A5" s="20">
        <v>33117</v>
      </c>
      <c r="B5" s="24"/>
      <c r="C5" s="24"/>
    </row>
    <row r="6" spans="1:3">
      <c r="A6" s="20">
        <v>33147</v>
      </c>
      <c r="B6" s="24"/>
      <c r="C6" s="24"/>
    </row>
    <row r="7" spans="1:3">
      <c r="A7" s="20">
        <v>33178</v>
      </c>
      <c r="B7" s="24"/>
      <c r="C7" s="24"/>
    </row>
    <row r="8" spans="1:3">
      <c r="A8" s="20">
        <v>33208</v>
      </c>
      <c r="B8" s="24"/>
      <c r="C8" s="24"/>
    </row>
    <row r="9" spans="1:3">
      <c r="A9" s="20">
        <v>33239</v>
      </c>
      <c r="B9" s="24"/>
      <c r="C9" s="24"/>
    </row>
    <row r="10" spans="1:3">
      <c r="A10" s="20">
        <v>33270</v>
      </c>
      <c r="B10" s="24"/>
      <c r="C10" s="24"/>
    </row>
    <row r="11" spans="1:3">
      <c r="A11" s="20">
        <v>33298</v>
      </c>
      <c r="B11" s="24"/>
      <c r="C11" s="24"/>
    </row>
    <row r="12" spans="1:3">
      <c r="A12" s="20">
        <v>33329</v>
      </c>
      <c r="B12" s="24"/>
      <c r="C12" s="24"/>
    </row>
    <row r="13" spans="1:3">
      <c r="A13" s="20">
        <v>33359</v>
      </c>
      <c r="B13" s="24"/>
      <c r="C13" s="24"/>
    </row>
    <row r="14" spans="1:3">
      <c r="A14" s="20">
        <v>33390</v>
      </c>
      <c r="B14" s="24"/>
      <c r="C14" s="24"/>
    </row>
    <row r="15" spans="1:3">
      <c r="A15" s="20">
        <v>33420</v>
      </c>
      <c r="B15" s="24"/>
      <c r="C15" s="24"/>
    </row>
    <row r="16" spans="1:3">
      <c r="A16" s="20">
        <v>33451</v>
      </c>
      <c r="B16" s="24"/>
      <c r="C16" s="24"/>
    </row>
    <row r="17" spans="1:3">
      <c r="A17" s="20">
        <v>33482</v>
      </c>
      <c r="B17" s="24"/>
      <c r="C17" s="24"/>
    </row>
    <row r="18" spans="1:3">
      <c r="A18" s="20">
        <v>33512</v>
      </c>
      <c r="B18" s="24"/>
      <c r="C18" s="24"/>
    </row>
    <row r="19" spans="1:3">
      <c r="A19" s="20">
        <v>33543</v>
      </c>
      <c r="B19" s="24"/>
      <c r="C19" s="24"/>
    </row>
    <row r="20" spans="1:3">
      <c r="A20" s="20">
        <v>33573</v>
      </c>
      <c r="B20" s="24"/>
      <c r="C20" s="24"/>
    </row>
    <row r="21" spans="1:3">
      <c r="A21" s="20">
        <v>33604</v>
      </c>
      <c r="B21" s="24"/>
      <c r="C21" s="24"/>
    </row>
    <row r="22" spans="1:3">
      <c r="A22" s="20">
        <v>33635</v>
      </c>
      <c r="B22" s="24"/>
      <c r="C22" s="24"/>
    </row>
    <row r="23" spans="1:3">
      <c r="A23" s="20">
        <v>33664</v>
      </c>
      <c r="B23" s="24"/>
      <c r="C23" s="24"/>
    </row>
    <row r="24" spans="1:3">
      <c r="A24" s="20">
        <v>33695</v>
      </c>
      <c r="B24" s="24"/>
      <c r="C24" s="24"/>
    </row>
    <row r="25" spans="1:3">
      <c r="A25" s="20">
        <v>33725</v>
      </c>
      <c r="B25" s="25"/>
      <c r="C25" s="25"/>
    </row>
    <row r="26" spans="1:3">
      <c r="A26" s="20">
        <v>33756</v>
      </c>
      <c r="B26" s="25"/>
      <c r="C26" s="25"/>
    </row>
    <row r="27" spans="1:3">
      <c r="A27" s="20">
        <v>33786</v>
      </c>
      <c r="B27" s="25"/>
      <c r="C27" s="25"/>
    </row>
    <row r="28" spans="1:3">
      <c r="A28" s="20">
        <v>33817</v>
      </c>
      <c r="B28" s="25"/>
      <c r="C28" s="25"/>
    </row>
    <row r="29" spans="1:3">
      <c r="A29" s="20">
        <v>33848</v>
      </c>
      <c r="B29" s="25"/>
      <c r="C29" s="25"/>
    </row>
    <row r="30" spans="1:3">
      <c r="A30" s="20">
        <v>33878</v>
      </c>
      <c r="B30" s="25"/>
      <c r="C30" s="25"/>
    </row>
    <row r="31" spans="1:3">
      <c r="A31" s="20">
        <v>33909</v>
      </c>
      <c r="B31" s="25"/>
      <c r="C31" s="25"/>
    </row>
    <row r="32" spans="1:3">
      <c r="A32" s="20">
        <v>33939</v>
      </c>
      <c r="B32" s="25"/>
      <c r="C32" s="25"/>
    </row>
    <row r="33" spans="1:3">
      <c r="A33" s="20">
        <v>33970</v>
      </c>
      <c r="B33" s="25"/>
      <c r="C33" s="25"/>
    </row>
    <row r="34" spans="1:3">
      <c r="A34" s="20">
        <v>34001</v>
      </c>
      <c r="B34" s="25"/>
      <c r="C34" s="25"/>
    </row>
    <row r="35" spans="1:3">
      <c r="A35" s="20">
        <v>34029</v>
      </c>
      <c r="B35" s="25"/>
      <c r="C35" s="25"/>
    </row>
    <row r="36" spans="1:3">
      <c r="A36" s="20">
        <v>34060</v>
      </c>
      <c r="B36" s="25"/>
      <c r="C36" s="25"/>
    </row>
    <row r="37" spans="1:3">
      <c r="A37" s="20">
        <v>34090</v>
      </c>
      <c r="B37" s="25"/>
      <c r="C37" s="25"/>
    </row>
    <row r="38" spans="1:3">
      <c r="A38" s="20">
        <v>34121</v>
      </c>
      <c r="B38" s="25"/>
      <c r="C38" s="25"/>
    </row>
    <row r="39" spans="1:3">
      <c r="A39" s="20">
        <v>34151</v>
      </c>
      <c r="B39" s="25"/>
      <c r="C39" s="25"/>
    </row>
    <row r="40" spans="1:3">
      <c r="A40" s="20">
        <v>34182</v>
      </c>
      <c r="B40" s="25"/>
      <c r="C40" s="25"/>
    </row>
    <row r="41" spans="1:3">
      <c r="A41" s="20">
        <v>34213</v>
      </c>
      <c r="B41" s="25"/>
      <c r="C41" s="25"/>
    </row>
    <row r="42" spans="1:3">
      <c r="A42" s="20">
        <v>34243</v>
      </c>
      <c r="B42" s="25"/>
      <c r="C42" s="25"/>
    </row>
    <row r="43" spans="1:3">
      <c r="A43" s="20">
        <v>34274</v>
      </c>
      <c r="B43" s="25"/>
      <c r="C43" s="25"/>
    </row>
    <row r="44" spans="1:3">
      <c r="A44" s="20">
        <v>34304</v>
      </c>
      <c r="B44" s="25"/>
      <c r="C44" s="25"/>
    </row>
    <row r="45" spans="1:3">
      <c r="A45" s="20">
        <v>34335</v>
      </c>
      <c r="B45" s="25"/>
      <c r="C45" s="25"/>
    </row>
    <row r="46" spans="1:3">
      <c r="A46" s="20">
        <v>34366</v>
      </c>
      <c r="B46" s="25"/>
      <c r="C46" s="25"/>
    </row>
    <row r="47" spans="1:3">
      <c r="A47" s="20">
        <v>34394</v>
      </c>
      <c r="B47" s="25"/>
      <c r="C47" s="25"/>
    </row>
    <row r="48" spans="1:3">
      <c r="A48" s="20">
        <v>34425</v>
      </c>
      <c r="B48" s="25"/>
      <c r="C48" s="25"/>
    </row>
    <row r="49" spans="1:3">
      <c r="A49" s="20">
        <v>34455</v>
      </c>
      <c r="B49" s="25"/>
      <c r="C49" s="25"/>
    </row>
    <row r="50" spans="1:3">
      <c r="A50" s="20">
        <v>34486</v>
      </c>
      <c r="B50" s="25"/>
      <c r="C50" s="25"/>
    </row>
    <row r="51" spans="1:3">
      <c r="A51" s="20">
        <v>34516</v>
      </c>
      <c r="B51" s="25"/>
      <c r="C51" s="25"/>
    </row>
    <row r="52" spans="1:3">
      <c r="A52" s="20">
        <v>34547</v>
      </c>
      <c r="B52" s="25"/>
      <c r="C52" s="25"/>
    </row>
    <row r="53" spans="1:3">
      <c r="A53" s="20">
        <v>34578</v>
      </c>
      <c r="B53" s="25"/>
      <c r="C53" s="25"/>
    </row>
    <row r="54" spans="1:3">
      <c r="A54" s="20">
        <v>34608</v>
      </c>
      <c r="B54" s="25"/>
      <c r="C54" s="25"/>
    </row>
    <row r="55" spans="1:3">
      <c r="A55" s="20">
        <v>34639</v>
      </c>
      <c r="B55" s="25"/>
      <c r="C55" s="25"/>
    </row>
    <row r="56" spans="1:3">
      <c r="A56" s="20">
        <v>34669</v>
      </c>
      <c r="B56" s="25"/>
      <c r="C56" s="25"/>
    </row>
    <row r="57" spans="1:3">
      <c r="A57" s="20">
        <v>34700</v>
      </c>
      <c r="B57" s="25"/>
      <c r="C57" s="25"/>
    </row>
    <row r="58" spans="1:3">
      <c r="A58" s="20">
        <v>34731</v>
      </c>
      <c r="B58" s="25"/>
      <c r="C58" s="25"/>
    </row>
    <row r="59" spans="1:3">
      <c r="A59" s="20">
        <v>34759</v>
      </c>
      <c r="B59" s="25"/>
      <c r="C59" s="25"/>
    </row>
    <row r="60" spans="1:3">
      <c r="A60" s="20">
        <v>34790</v>
      </c>
      <c r="B60" s="25"/>
      <c r="C60" s="25"/>
    </row>
    <row r="61" spans="1:3">
      <c r="A61" s="20">
        <v>34820</v>
      </c>
      <c r="B61" s="25"/>
      <c r="C61" s="25"/>
    </row>
    <row r="62" spans="1:3">
      <c r="A62" s="20">
        <v>34851</v>
      </c>
      <c r="B62" s="25"/>
      <c r="C62" s="25"/>
    </row>
    <row r="63" spans="1:3">
      <c r="A63" s="20">
        <v>34881</v>
      </c>
      <c r="B63" s="25"/>
      <c r="C63" s="25"/>
    </row>
    <row r="64" spans="1:3">
      <c r="A64" s="20">
        <v>34912</v>
      </c>
      <c r="B64" s="25"/>
      <c r="C64" s="25"/>
    </row>
    <row r="65" spans="1:3">
      <c r="A65" s="20">
        <v>34943</v>
      </c>
      <c r="B65" s="25"/>
      <c r="C65" s="25"/>
    </row>
    <row r="66" spans="1:3">
      <c r="A66" s="20">
        <v>34973</v>
      </c>
      <c r="B66" s="25"/>
      <c r="C66" s="25"/>
    </row>
    <row r="67" spans="1:3">
      <c r="A67" s="20">
        <v>35004</v>
      </c>
      <c r="B67" s="25"/>
      <c r="C67" s="25"/>
    </row>
    <row r="68" spans="1:3">
      <c r="A68" s="20">
        <v>35034</v>
      </c>
      <c r="B68" s="29"/>
      <c r="C68" s="29"/>
    </row>
    <row r="69" spans="1:3">
      <c r="A69" s="20">
        <v>35065</v>
      </c>
      <c r="B69" s="29"/>
      <c r="C69" s="29"/>
    </row>
    <row r="70" spans="1:3">
      <c r="A70" s="20">
        <v>35096</v>
      </c>
      <c r="B70" s="29"/>
      <c r="C70" s="29"/>
    </row>
    <row r="71" spans="1:3">
      <c r="A71" s="20">
        <v>35125</v>
      </c>
      <c r="B71" s="29"/>
      <c r="C71" s="29"/>
    </row>
    <row r="72" spans="1:3">
      <c r="A72" s="20">
        <v>35156</v>
      </c>
      <c r="B72" s="29"/>
      <c r="C72" s="29"/>
    </row>
    <row r="73" spans="1:3">
      <c r="A73" s="20">
        <v>35186</v>
      </c>
      <c r="B73" s="29"/>
      <c r="C73" s="29"/>
    </row>
    <row r="74" spans="1:3">
      <c r="A74" s="20">
        <v>35217</v>
      </c>
      <c r="B74" s="29"/>
      <c r="C74" s="29"/>
    </row>
    <row r="75" spans="1:3">
      <c r="A75" s="20">
        <v>35247</v>
      </c>
      <c r="B75" s="29"/>
      <c r="C75" s="29"/>
    </row>
    <row r="76" spans="1:3">
      <c r="A76" s="20">
        <v>35278</v>
      </c>
      <c r="B76" s="29"/>
      <c r="C76" s="29"/>
    </row>
    <row r="77" spans="1:3">
      <c r="A77" s="20">
        <v>35309</v>
      </c>
      <c r="B77" s="29"/>
      <c r="C77" s="29"/>
    </row>
    <row r="78" spans="1:3">
      <c r="A78" s="20">
        <v>35339</v>
      </c>
      <c r="B78" s="29"/>
      <c r="C78" s="29"/>
    </row>
    <row r="79" spans="1:3">
      <c r="A79" s="20">
        <v>35370</v>
      </c>
      <c r="B79" s="29"/>
      <c r="C79" s="29"/>
    </row>
    <row r="80" spans="1:3">
      <c r="A80" s="20">
        <v>35400</v>
      </c>
      <c r="B80" s="29"/>
      <c r="C80" s="29"/>
    </row>
    <row r="81" spans="1:3">
      <c r="A81" s="20">
        <v>35431</v>
      </c>
      <c r="B81" s="29"/>
      <c r="C81" s="29"/>
    </row>
    <row r="82" spans="1:3">
      <c r="A82" s="20">
        <v>35462</v>
      </c>
      <c r="B82" s="29"/>
      <c r="C82" s="29"/>
    </row>
    <row r="83" spans="1:3">
      <c r="A83" s="20">
        <v>35490</v>
      </c>
      <c r="B83" s="29"/>
      <c r="C83" s="29"/>
    </row>
    <row r="84" spans="1:3">
      <c r="A84" s="20">
        <v>35521</v>
      </c>
      <c r="B84" s="29"/>
      <c r="C84" s="29"/>
    </row>
    <row r="85" spans="1:3">
      <c r="A85" s="20">
        <v>35551</v>
      </c>
      <c r="B85" s="29"/>
      <c r="C85" s="29"/>
    </row>
    <row r="86" spans="1:3">
      <c r="A86" s="20">
        <v>35582</v>
      </c>
      <c r="B86" s="29"/>
      <c r="C86" s="29"/>
    </row>
    <row r="87" spans="1:3">
      <c r="A87" s="20">
        <v>35612</v>
      </c>
      <c r="B87" s="29"/>
      <c r="C87" s="29"/>
    </row>
    <row r="88" spans="1:3">
      <c r="A88" s="20">
        <v>35643</v>
      </c>
      <c r="B88" s="29"/>
      <c r="C88" s="29"/>
    </row>
    <row r="89" spans="1:3">
      <c r="A89" s="20">
        <v>35674</v>
      </c>
      <c r="B89" s="29"/>
      <c r="C89" s="29"/>
    </row>
    <row r="90" spans="1:3">
      <c r="A90" s="20">
        <v>35704</v>
      </c>
      <c r="B90" s="29"/>
      <c r="C90" s="29"/>
    </row>
    <row r="91" spans="1:3">
      <c r="A91" s="20">
        <v>35735</v>
      </c>
      <c r="B91" s="29"/>
      <c r="C91" s="29"/>
    </row>
    <row r="92" spans="1:3">
      <c r="A92" s="20">
        <v>35765</v>
      </c>
      <c r="B92" s="29"/>
      <c r="C92" s="29"/>
    </row>
    <row r="93" spans="1:3">
      <c r="A93" s="20">
        <v>35796</v>
      </c>
      <c r="B93" s="29"/>
      <c r="C93" s="29"/>
    </row>
    <row r="94" spans="1:3">
      <c r="A94" s="20">
        <v>35827</v>
      </c>
      <c r="B94" s="29"/>
      <c r="C94" s="29"/>
    </row>
    <row r="95" spans="1:3">
      <c r="A95" s="20">
        <v>35855</v>
      </c>
      <c r="B95" s="29"/>
      <c r="C95" s="29"/>
    </row>
    <row r="96" spans="1:3">
      <c r="A96" s="20">
        <v>35886</v>
      </c>
      <c r="B96" s="29"/>
      <c r="C96" s="29"/>
    </row>
    <row r="97" spans="1:3">
      <c r="A97" s="20">
        <v>35916</v>
      </c>
      <c r="B97" s="29"/>
      <c r="C97" s="29"/>
    </row>
    <row r="98" spans="1:3">
      <c r="A98" s="20">
        <v>35947</v>
      </c>
      <c r="B98" s="29"/>
      <c r="C98" s="29"/>
    </row>
    <row r="99" spans="1:3">
      <c r="A99" s="20">
        <v>35977</v>
      </c>
      <c r="B99" s="29"/>
      <c r="C99" s="29"/>
    </row>
    <row r="100" spans="1:3">
      <c r="A100" s="20">
        <v>36008</v>
      </c>
      <c r="B100" s="29"/>
      <c r="C100" s="29"/>
    </row>
    <row r="101" spans="1:3">
      <c r="A101" s="20">
        <v>36039</v>
      </c>
      <c r="B101" s="29"/>
      <c r="C101" s="29"/>
    </row>
    <row r="102" spans="1:3">
      <c r="A102" s="20">
        <v>36069</v>
      </c>
      <c r="B102" s="29"/>
      <c r="C102" s="29"/>
    </row>
    <row r="103" spans="1:3">
      <c r="A103" s="20">
        <v>36100</v>
      </c>
      <c r="B103" s="29"/>
      <c r="C103" s="29"/>
    </row>
    <row r="104" spans="1:3">
      <c r="A104" s="20">
        <v>36130</v>
      </c>
      <c r="B104" s="29"/>
      <c r="C104" s="29"/>
    </row>
    <row r="105" spans="1:3">
      <c r="A105" s="20">
        <v>36161</v>
      </c>
      <c r="B105" s="29"/>
      <c r="C105" s="29"/>
    </row>
    <row r="106" spans="1:3">
      <c r="A106" s="20">
        <v>36192</v>
      </c>
      <c r="B106" s="29"/>
      <c r="C106" s="29"/>
    </row>
    <row r="107" spans="1:3">
      <c r="A107" s="20">
        <v>36220</v>
      </c>
      <c r="B107" s="29"/>
      <c r="C107" s="29"/>
    </row>
    <row r="108" spans="1:3">
      <c r="A108" s="20">
        <v>36251</v>
      </c>
      <c r="B108" s="29"/>
      <c r="C108" s="29"/>
    </row>
    <row r="109" spans="1:3">
      <c r="A109" s="20">
        <v>36281</v>
      </c>
      <c r="B109" s="29"/>
      <c r="C109" s="29"/>
    </row>
    <row r="110" spans="1:3">
      <c r="A110" s="20">
        <v>36312</v>
      </c>
      <c r="B110" s="29"/>
      <c r="C110" s="29"/>
    </row>
    <row r="111" spans="1:3">
      <c r="A111" s="20">
        <v>36342</v>
      </c>
      <c r="B111" s="29"/>
      <c r="C111" s="29"/>
    </row>
    <row r="112" spans="1:3">
      <c r="A112" s="20">
        <v>36373</v>
      </c>
      <c r="B112" s="29"/>
      <c r="C112" s="29"/>
    </row>
    <row r="113" spans="1:3">
      <c r="A113" s="20">
        <v>36404</v>
      </c>
      <c r="B113" s="29"/>
      <c r="C113" s="29"/>
    </row>
    <row r="114" spans="1:3">
      <c r="A114" s="20">
        <v>36434</v>
      </c>
      <c r="B114" s="29"/>
      <c r="C114" s="29"/>
    </row>
    <row r="115" spans="1:3">
      <c r="A115" s="20">
        <v>36465</v>
      </c>
      <c r="B115" s="29"/>
      <c r="C115" s="29"/>
    </row>
    <row r="116" spans="1:3">
      <c r="A116" s="20">
        <v>36495</v>
      </c>
      <c r="B116" s="29"/>
      <c r="C116" s="29"/>
    </row>
    <row r="117" spans="1:3">
      <c r="A117" s="20">
        <v>36526</v>
      </c>
      <c r="B117" s="29">
        <v>11.423473247562486</v>
      </c>
      <c r="C117" s="29"/>
    </row>
    <row r="118" spans="1:3">
      <c r="A118" s="20">
        <v>36557</v>
      </c>
      <c r="B118" s="29">
        <v>12.130247395179007</v>
      </c>
      <c r="C118" s="29"/>
    </row>
    <row r="119" spans="1:3">
      <c r="A119" s="20">
        <v>36586</v>
      </c>
      <c r="B119" s="29">
        <v>12.475763289634259</v>
      </c>
      <c r="C119" s="29"/>
    </row>
    <row r="120" spans="1:3">
      <c r="A120" s="20">
        <v>36617</v>
      </c>
      <c r="B120" s="29">
        <v>12.189029454101284</v>
      </c>
      <c r="C120" s="29"/>
    </row>
    <row r="121" spans="1:3">
      <c r="A121" s="20">
        <v>36647</v>
      </c>
      <c r="B121" s="29">
        <v>12.137495208112426</v>
      </c>
      <c r="C121" s="29"/>
    </row>
    <row r="122" spans="1:3">
      <c r="A122" s="20">
        <v>36678</v>
      </c>
      <c r="B122" s="29">
        <v>12.270633303419629</v>
      </c>
      <c r="C122" s="29"/>
    </row>
    <row r="123" spans="1:3">
      <c r="A123" s="20">
        <v>36708</v>
      </c>
      <c r="B123" s="29">
        <v>12.839127235837186</v>
      </c>
      <c r="C123" s="29"/>
    </row>
    <row r="124" spans="1:3">
      <c r="A124" s="20">
        <v>36739</v>
      </c>
      <c r="B124" s="29">
        <v>12.799910084616133</v>
      </c>
      <c r="C124" s="29"/>
    </row>
    <row r="125" spans="1:3">
      <c r="A125" s="20">
        <v>36770</v>
      </c>
      <c r="B125" s="29">
        <v>13.057021473811178</v>
      </c>
      <c r="C125" s="29"/>
    </row>
    <row r="126" spans="1:3">
      <c r="A126" s="20">
        <v>36800</v>
      </c>
      <c r="B126" s="29">
        <v>12.917801716601312</v>
      </c>
      <c r="C126" s="29"/>
    </row>
    <row r="127" spans="1:3">
      <c r="A127" s="20">
        <v>36831</v>
      </c>
      <c r="B127" s="29">
        <v>13.649984587143251</v>
      </c>
      <c r="C127" s="29"/>
    </row>
    <row r="128" spans="1:3">
      <c r="A128" s="20">
        <v>36861</v>
      </c>
      <c r="B128" s="29">
        <v>13.300931763102597</v>
      </c>
      <c r="C128" s="29"/>
    </row>
    <row r="129" spans="1:3">
      <c r="A129" s="20">
        <v>36892</v>
      </c>
      <c r="B129" s="29">
        <v>13.561923645335453</v>
      </c>
      <c r="C129" s="29"/>
    </row>
    <row r="130" spans="1:3">
      <c r="A130" s="20">
        <v>36923</v>
      </c>
      <c r="B130" s="29">
        <v>13.747830452581686</v>
      </c>
      <c r="C130" s="29"/>
    </row>
    <row r="131" spans="1:3">
      <c r="A131" s="20">
        <v>36951</v>
      </c>
      <c r="B131" s="29">
        <v>13.596252436663509</v>
      </c>
      <c r="C131" s="29"/>
    </row>
    <row r="132" spans="1:3">
      <c r="A132" s="20">
        <v>36982</v>
      </c>
      <c r="B132" s="29">
        <v>13.606028810287746</v>
      </c>
      <c r="C132" s="29"/>
    </row>
    <row r="133" spans="1:3">
      <c r="A133" s="20">
        <v>37012</v>
      </c>
      <c r="B133" s="29">
        <v>13.359449674222985</v>
      </c>
      <c r="C133" s="29"/>
    </row>
    <row r="134" spans="1:3">
      <c r="A134" s="20">
        <v>37043</v>
      </c>
      <c r="B134" s="29">
        <v>13.386800834211032</v>
      </c>
      <c r="C134" s="29"/>
    </row>
    <row r="135" spans="1:3">
      <c r="A135" s="20">
        <v>37073</v>
      </c>
      <c r="B135" s="29">
        <v>13.731868017685029</v>
      </c>
      <c r="C135" s="29"/>
    </row>
    <row r="136" spans="1:3">
      <c r="A136" s="20">
        <v>37104</v>
      </c>
      <c r="B136" s="29">
        <v>13.447773645335987</v>
      </c>
      <c r="C136" s="29"/>
    </row>
    <row r="137" spans="1:3">
      <c r="A137" s="20">
        <v>37135</v>
      </c>
      <c r="B137" s="29">
        <v>13.311854846356811</v>
      </c>
      <c r="C137" s="29"/>
    </row>
    <row r="138" spans="1:3">
      <c r="A138" s="20">
        <v>37165</v>
      </c>
      <c r="B138" s="29">
        <v>13.177032539981855</v>
      </c>
      <c r="C138" s="29"/>
    </row>
    <row r="139" spans="1:3">
      <c r="A139" s="20">
        <v>37196</v>
      </c>
      <c r="B139" s="29">
        <v>13.092163562343428</v>
      </c>
      <c r="C139" s="29"/>
    </row>
    <row r="140" spans="1:3">
      <c r="A140" s="20">
        <v>37226</v>
      </c>
      <c r="B140" s="29">
        <v>12.720227568079098</v>
      </c>
      <c r="C140" s="29"/>
    </row>
    <row r="141" spans="1:3">
      <c r="A141" s="20">
        <v>37257</v>
      </c>
      <c r="B141" s="29">
        <v>13.189488166413311</v>
      </c>
      <c r="C141" s="29"/>
    </row>
    <row r="142" spans="1:3">
      <c r="A142" s="20">
        <v>37288</v>
      </c>
      <c r="B142" s="29">
        <v>13.447648462409459</v>
      </c>
      <c r="C142" s="29"/>
    </row>
    <row r="143" spans="1:3">
      <c r="A143" s="20">
        <v>37316</v>
      </c>
      <c r="B143" s="29">
        <v>13.493294357810298</v>
      </c>
      <c r="C143" s="29"/>
    </row>
    <row r="144" spans="1:3">
      <c r="A144" s="20">
        <v>37347</v>
      </c>
      <c r="B144" s="29">
        <v>13.510138329162972</v>
      </c>
      <c r="C144" s="29"/>
    </row>
    <row r="145" spans="1:3">
      <c r="A145" s="20">
        <v>37377</v>
      </c>
      <c r="B145" s="29">
        <v>13.478280628260769</v>
      </c>
      <c r="C145" s="29"/>
    </row>
    <row r="146" spans="1:3">
      <c r="A146" s="20">
        <v>37408</v>
      </c>
      <c r="B146" s="29">
        <v>13.17737216098508</v>
      </c>
      <c r="C146" s="29"/>
    </row>
    <row r="147" spans="1:3">
      <c r="A147" s="20">
        <v>37438</v>
      </c>
      <c r="B147" s="29">
        <v>13.423027739399304</v>
      </c>
      <c r="C147" s="29"/>
    </row>
    <row r="148" spans="1:3">
      <c r="A148" s="20">
        <v>37469</v>
      </c>
      <c r="B148" s="29">
        <v>12.594768032778319</v>
      </c>
      <c r="C148" s="29"/>
    </row>
    <row r="149" spans="1:3">
      <c r="A149" s="20">
        <v>37500</v>
      </c>
      <c r="B149" s="29">
        <v>12.419998816938502</v>
      </c>
      <c r="C149" s="29"/>
    </row>
    <row r="150" spans="1:3">
      <c r="A150" s="20">
        <v>37530</v>
      </c>
      <c r="B150" s="29">
        <v>12.457004159477718</v>
      </c>
      <c r="C150" s="29"/>
    </row>
    <row r="151" spans="1:3">
      <c r="A151" s="20">
        <v>37561</v>
      </c>
      <c r="B151" s="29">
        <v>12.564631007436475</v>
      </c>
      <c r="C151" s="29"/>
    </row>
    <row r="152" spans="1:3">
      <c r="A152" s="20">
        <v>37591</v>
      </c>
      <c r="B152" s="29">
        <v>12.365087785047468</v>
      </c>
      <c r="C152" s="29"/>
    </row>
    <row r="153" spans="1:3">
      <c r="A153" s="20">
        <v>37622</v>
      </c>
      <c r="B153" s="29">
        <v>13.003455100523304</v>
      </c>
      <c r="C153" s="29"/>
    </row>
    <row r="154" spans="1:3">
      <c r="A154" s="20">
        <v>37653</v>
      </c>
      <c r="B154" s="29">
        <v>12.925241596830563</v>
      </c>
      <c r="C154" s="29"/>
    </row>
    <row r="155" spans="1:3">
      <c r="A155" s="20">
        <v>37681</v>
      </c>
      <c r="B155" s="29">
        <v>12.420610013121342</v>
      </c>
      <c r="C155" s="29"/>
    </row>
    <row r="156" spans="1:3">
      <c r="A156" s="20">
        <v>37712</v>
      </c>
      <c r="B156" s="29">
        <v>12.456333232206234</v>
      </c>
      <c r="C156" s="29"/>
    </row>
    <row r="157" spans="1:3">
      <c r="A157" s="20">
        <v>37742</v>
      </c>
      <c r="B157" s="29">
        <v>12.590913667858667</v>
      </c>
      <c r="C157" s="29"/>
    </row>
    <row r="158" spans="1:3">
      <c r="A158" s="20">
        <v>37773</v>
      </c>
      <c r="B158" s="29">
        <v>12.84892657313384</v>
      </c>
      <c r="C158" s="29"/>
    </row>
    <row r="159" spans="1:3">
      <c r="A159" s="20">
        <v>37803</v>
      </c>
      <c r="B159" s="29">
        <v>13.457846755298435</v>
      </c>
      <c r="C159" s="29"/>
    </row>
    <row r="160" spans="1:3">
      <c r="A160" s="20">
        <v>37834</v>
      </c>
      <c r="B160" s="29">
        <v>13.290894507234526</v>
      </c>
      <c r="C160" s="29"/>
    </row>
    <row r="161" spans="1:3">
      <c r="A161" s="20">
        <v>37865</v>
      </c>
      <c r="B161" s="29">
        <v>13.078502582305005</v>
      </c>
      <c r="C161" s="29"/>
    </row>
    <row r="162" spans="1:3">
      <c r="A162" s="20">
        <v>37895</v>
      </c>
      <c r="B162" s="29">
        <v>12.968728462608443</v>
      </c>
      <c r="C162" s="29"/>
    </row>
    <row r="163" spans="1:3">
      <c r="A163" s="20">
        <v>37926</v>
      </c>
      <c r="B163" s="29">
        <v>12.860421263101546</v>
      </c>
      <c r="C163" s="29"/>
    </row>
    <row r="164" spans="1:3">
      <c r="A164" s="20">
        <v>37956</v>
      </c>
      <c r="B164" s="29">
        <v>12.858462128278529</v>
      </c>
      <c r="C164" s="29"/>
    </row>
    <row r="165" spans="1:3">
      <c r="A165" s="20">
        <v>37987</v>
      </c>
      <c r="B165" s="29">
        <v>13.687006121293384</v>
      </c>
      <c r="C165" s="29"/>
    </row>
    <row r="166" spans="1:3">
      <c r="A166" s="20">
        <v>38018</v>
      </c>
      <c r="B166" s="29">
        <v>13.787352264357086</v>
      </c>
      <c r="C166" s="29"/>
    </row>
    <row r="167" spans="1:3">
      <c r="A167" s="20">
        <v>38047</v>
      </c>
      <c r="B167" s="29">
        <v>13.543797728437056</v>
      </c>
      <c r="C167" s="29"/>
    </row>
    <row r="168" spans="1:3">
      <c r="A168" s="20">
        <v>38078</v>
      </c>
      <c r="B168" s="29">
        <v>13.399685801917688</v>
      </c>
      <c r="C168" s="29"/>
    </row>
    <row r="169" spans="1:3">
      <c r="A169" s="20">
        <v>38108</v>
      </c>
      <c r="B169" s="29">
        <v>13.359765420805376</v>
      </c>
      <c r="C169" s="29"/>
    </row>
    <row r="170" spans="1:3">
      <c r="A170" s="20">
        <v>38139</v>
      </c>
      <c r="B170" s="29">
        <v>13.701680394664939</v>
      </c>
      <c r="C170" s="29"/>
    </row>
    <row r="171" spans="1:3">
      <c r="A171" s="20">
        <v>38169</v>
      </c>
      <c r="B171" s="29">
        <v>14.113341664803725</v>
      </c>
      <c r="C171" s="29"/>
    </row>
    <row r="172" spans="1:3">
      <c r="A172" s="20">
        <v>38200</v>
      </c>
      <c r="B172" s="29">
        <v>14.05329417544008</v>
      </c>
      <c r="C172" s="29"/>
    </row>
    <row r="173" spans="1:3">
      <c r="A173" s="20">
        <v>38231</v>
      </c>
      <c r="B173" s="29">
        <v>13.76834686605792</v>
      </c>
      <c r="C173" s="29"/>
    </row>
    <row r="174" spans="1:3">
      <c r="A174" s="20">
        <v>38261</v>
      </c>
      <c r="B174" s="29">
        <v>13.783045618409103</v>
      </c>
      <c r="C174" s="29"/>
    </row>
    <row r="175" spans="1:3">
      <c r="A175" s="20">
        <v>38292</v>
      </c>
      <c r="B175" s="29">
        <v>13.685454282963425</v>
      </c>
      <c r="C175" s="29"/>
    </row>
    <row r="176" spans="1:3">
      <c r="A176" s="20">
        <v>38322</v>
      </c>
      <c r="B176" s="29">
        <v>13.456628412395672</v>
      </c>
      <c r="C176" s="29"/>
    </row>
    <row r="177" spans="1:3">
      <c r="A177" s="20">
        <v>38353</v>
      </c>
      <c r="B177" s="29">
        <v>15.22564408053006</v>
      </c>
      <c r="C177" s="29"/>
    </row>
    <row r="178" spans="1:3">
      <c r="A178" s="20">
        <v>38384</v>
      </c>
      <c r="B178" s="29">
        <v>15.170255918936352</v>
      </c>
      <c r="C178" s="29"/>
    </row>
    <row r="179" spans="1:3">
      <c r="A179" s="20">
        <v>38412</v>
      </c>
      <c r="B179" s="29">
        <v>13.874240306459576</v>
      </c>
      <c r="C179" s="29"/>
    </row>
    <row r="180" spans="1:3">
      <c r="A180" s="20">
        <v>38443</v>
      </c>
      <c r="B180" s="29">
        <v>13.870923814500546</v>
      </c>
      <c r="C180" s="29"/>
    </row>
    <row r="181" spans="1:3">
      <c r="A181" s="20">
        <v>38473</v>
      </c>
      <c r="B181" s="29">
        <v>13.92989266183009</v>
      </c>
      <c r="C181" s="29"/>
    </row>
    <row r="182" spans="1:3">
      <c r="A182" s="20">
        <v>38504</v>
      </c>
      <c r="B182" s="29">
        <v>13.806396868501539</v>
      </c>
      <c r="C182" s="29"/>
    </row>
    <row r="183" spans="1:3">
      <c r="A183" s="20">
        <v>38534</v>
      </c>
      <c r="B183" s="29">
        <v>13.975865382280986</v>
      </c>
      <c r="C183" s="29"/>
    </row>
    <row r="184" spans="1:3">
      <c r="A184" s="20">
        <v>38565</v>
      </c>
      <c r="B184" s="29">
        <v>13.897266216057677</v>
      </c>
      <c r="C184" s="29"/>
    </row>
    <row r="185" spans="1:3">
      <c r="A185" s="20">
        <v>38596</v>
      </c>
      <c r="B185" s="29">
        <v>13.686448783501278</v>
      </c>
      <c r="C185" s="29"/>
    </row>
    <row r="186" spans="1:3">
      <c r="A186" s="20">
        <v>38626</v>
      </c>
      <c r="B186" s="29">
        <v>13.401167212277365</v>
      </c>
      <c r="C186" s="29"/>
    </row>
    <row r="187" spans="1:3">
      <c r="A187" s="20">
        <v>38657</v>
      </c>
      <c r="B187" s="29">
        <v>13.574164867864253</v>
      </c>
      <c r="C187" s="29"/>
    </row>
    <row r="188" spans="1:3">
      <c r="A188" s="20">
        <v>38687</v>
      </c>
      <c r="B188" s="29">
        <v>13.528493477518392</v>
      </c>
      <c r="C188" s="29"/>
    </row>
    <row r="189" spans="1:3">
      <c r="A189" s="20">
        <v>38718</v>
      </c>
      <c r="B189" s="29">
        <v>15.786637258684861</v>
      </c>
      <c r="C189" s="29"/>
    </row>
    <row r="190" spans="1:3">
      <c r="A190" s="20">
        <v>38749</v>
      </c>
      <c r="B190" s="29">
        <v>15.560879800444461</v>
      </c>
      <c r="C190" s="29"/>
    </row>
    <row r="191" spans="1:3">
      <c r="A191" s="20">
        <v>38777</v>
      </c>
      <c r="B191" s="29">
        <v>14.223149658880072</v>
      </c>
      <c r="C191" s="29"/>
    </row>
    <row r="192" spans="1:3">
      <c r="A192" s="20">
        <v>38808</v>
      </c>
      <c r="B192" s="29">
        <v>13.875427856660405</v>
      </c>
      <c r="C192" s="29"/>
    </row>
    <row r="193" spans="1:3">
      <c r="A193" s="20">
        <v>38838</v>
      </c>
      <c r="B193" s="29">
        <v>12.935980114869672</v>
      </c>
      <c r="C193" s="29"/>
    </row>
    <row r="194" spans="1:3">
      <c r="A194" s="20">
        <v>38869</v>
      </c>
      <c r="B194" s="29">
        <v>12.650524472827406</v>
      </c>
      <c r="C194" s="29"/>
    </row>
    <row r="195" spans="1:3">
      <c r="A195" s="20">
        <v>38899</v>
      </c>
      <c r="B195" s="29">
        <v>13.12702993351742</v>
      </c>
      <c r="C195" s="29"/>
    </row>
    <row r="196" spans="1:3">
      <c r="A196" s="20">
        <v>38930</v>
      </c>
      <c r="B196" s="29">
        <v>13.258609175151889</v>
      </c>
      <c r="C196" s="29"/>
    </row>
    <row r="197" spans="1:3">
      <c r="A197" s="20">
        <v>38961</v>
      </c>
      <c r="B197" s="29">
        <v>12.816396908986466</v>
      </c>
      <c r="C197" s="29"/>
    </row>
    <row r="198" spans="1:3">
      <c r="A198" s="20">
        <v>38991</v>
      </c>
      <c r="B198" s="29">
        <v>12.793250133056111</v>
      </c>
      <c r="C198" s="29"/>
    </row>
    <row r="199" spans="1:3">
      <c r="A199" s="20">
        <v>39022</v>
      </c>
      <c r="B199" s="29">
        <v>12.547121982423665</v>
      </c>
      <c r="C199" s="29"/>
    </row>
    <row r="200" spans="1:3">
      <c r="A200" s="20">
        <v>39052</v>
      </c>
      <c r="B200" s="29">
        <v>12.637950189343741</v>
      </c>
      <c r="C200" s="29"/>
    </row>
    <row r="201" spans="1:3">
      <c r="A201" s="20">
        <v>39083</v>
      </c>
      <c r="B201" s="29">
        <v>14.122176789060781</v>
      </c>
      <c r="C201" s="29"/>
    </row>
    <row r="202" spans="1:3">
      <c r="A202" s="20">
        <v>39114</v>
      </c>
      <c r="B202" s="29">
        <v>14.002694887421367</v>
      </c>
      <c r="C202" s="29"/>
    </row>
    <row r="203" spans="1:3">
      <c r="A203" s="20">
        <v>39142</v>
      </c>
      <c r="B203" s="29">
        <v>13.082977450830551</v>
      </c>
      <c r="C203" s="29"/>
    </row>
    <row r="204" spans="1:3">
      <c r="A204" s="20">
        <v>39173</v>
      </c>
      <c r="B204" s="29">
        <v>13.358656950164274</v>
      </c>
      <c r="C204" s="29"/>
    </row>
    <row r="205" spans="1:3">
      <c r="A205" s="20">
        <v>39203</v>
      </c>
      <c r="B205" s="29">
        <v>13.674177264761148</v>
      </c>
      <c r="C205" s="29"/>
    </row>
    <row r="206" spans="1:3">
      <c r="A206" s="20">
        <v>39234</v>
      </c>
      <c r="B206" s="29">
        <v>13.593523724753215</v>
      </c>
      <c r="C206" s="29"/>
    </row>
    <row r="207" spans="1:3">
      <c r="A207" s="20">
        <v>39264</v>
      </c>
      <c r="B207" s="29">
        <v>14.393962220441242</v>
      </c>
      <c r="C207" s="29"/>
    </row>
    <row r="208" spans="1:3">
      <c r="A208" s="20">
        <v>39295</v>
      </c>
      <c r="B208" s="29">
        <v>14.192098303513207</v>
      </c>
      <c r="C208" s="29"/>
    </row>
    <row r="209" spans="1:3">
      <c r="A209" s="20">
        <v>39326</v>
      </c>
      <c r="B209" s="29">
        <v>13.38053091407134</v>
      </c>
      <c r="C209" s="29"/>
    </row>
    <row r="210" spans="1:3">
      <c r="A210" s="20">
        <v>39356</v>
      </c>
      <c r="B210" s="29">
        <v>13.368748514315232</v>
      </c>
      <c r="C210" s="29"/>
    </row>
    <row r="211" spans="1:3">
      <c r="A211" s="20">
        <v>39387</v>
      </c>
      <c r="B211" s="29">
        <v>13.211465958905322</v>
      </c>
      <c r="C211" s="29"/>
    </row>
    <row r="212" spans="1:3">
      <c r="A212" s="20">
        <v>39417</v>
      </c>
      <c r="B212" s="29">
        <v>13.456311809769275</v>
      </c>
      <c r="C212" s="29"/>
    </row>
    <row r="213" spans="1:3">
      <c r="A213" s="20">
        <v>39448</v>
      </c>
      <c r="B213" s="29">
        <v>14.377246699629367</v>
      </c>
      <c r="C213" s="29"/>
    </row>
    <row r="214" spans="1:3">
      <c r="A214" s="20">
        <v>39479</v>
      </c>
      <c r="B214" s="29">
        <v>14.380920742821468</v>
      </c>
      <c r="C214" s="29"/>
    </row>
    <row r="215" spans="1:3">
      <c r="A215" s="20">
        <v>39508</v>
      </c>
      <c r="B215" s="29">
        <v>13.553225597469943</v>
      </c>
      <c r="C215" s="29"/>
    </row>
    <row r="216" spans="1:3">
      <c r="A216" s="20">
        <v>39539</v>
      </c>
      <c r="B216" s="29">
        <v>14.010144706146152</v>
      </c>
      <c r="C216" s="29"/>
    </row>
    <row r="217" spans="1:3">
      <c r="A217" s="20">
        <v>39569</v>
      </c>
      <c r="B217" s="29">
        <v>14.089317718118691</v>
      </c>
      <c r="C217" s="29"/>
    </row>
    <row r="218" spans="1:3">
      <c r="A218" s="20">
        <v>39600</v>
      </c>
      <c r="B218" s="29">
        <v>13.881141026494209</v>
      </c>
      <c r="C218" s="29"/>
    </row>
    <row r="219" spans="1:3">
      <c r="A219" s="20">
        <v>39630</v>
      </c>
      <c r="B219" s="29">
        <v>14.377104736879092</v>
      </c>
      <c r="C219" s="29"/>
    </row>
    <row r="220" spans="1:3">
      <c r="A220" s="20">
        <v>39661</v>
      </c>
      <c r="B220" s="29">
        <v>14.302012857523728</v>
      </c>
      <c r="C220" s="29"/>
    </row>
    <row r="221" spans="1:3">
      <c r="A221" s="20">
        <v>39692</v>
      </c>
      <c r="B221" s="29">
        <v>13.467787081997832</v>
      </c>
      <c r="C221" s="29"/>
    </row>
    <row r="222" spans="1:3">
      <c r="A222" s="20">
        <v>39722</v>
      </c>
      <c r="B222" s="29">
        <v>13.308272520512009</v>
      </c>
      <c r="C222" s="29"/>
    </row>
    <row r="223" spans="1:3">
      <c r="A223" s="20">
        <v>39753</v>
      </c>
      <c r="B223" s="29">
        <v>13.405081534189064</v>
      </c>
      <c r="C223" s="29"/>
    </row>
    <row r="224" spans="1:3">
      <c r="A224" s="20">
        <v>39783</v>
      </c>
      <c r="B224" s="29">
        <v>13.597653742079871</v>
      </c>
      <c r="C224" s="29"/>
    </row>
    <row r="225" spans="1:3">
      <c r="A225" s="20">
        <v>39814</v>
      </c>
      <c r="B225" s="29">
        <v>14.944930207692908</v>
      </c>
      <c r="C225" s="29"/>
    </row>
    <row r="226" spans="1:3">
      <c r="A226" s="20">
        <v>39845</v>
      </c>
      <c r="B226" s="29">
        <v>14.964719327391807</v>
      </c>
      <c r="C226" s="29"/>
    </row>
    <row r="227" spans="1:3">
      <c r="A227" s="20">
        <v>39873</v>
      </c>
      <c r="B227" s="29">
        <v>14.578776830116189</v>
      </c>
      <c r="C227" s="29"/>
    </row>
    <row r="228" spans="1:3">
      <c r="A228" s="20">
        <v>39904</v>
      </c>
      <c r="B228" s="29">
        <v>14.649929079500335</v>
      </c>
      <c r="C228" s="29"/>
    </row>
    <row r="229" spans="1:3">
      <c r="A229" s="20">
        <v>39934</v>
      </c>
      <c r="B229" s="29">
        <v>14.484235703964663</v>
      </c>
      <c r="C229" s="29"/>
    </row>
    <row r="230" spans="1:3">
      <c r="A230" s="20">
        <v>39965</v>
      </c>
      <c r="B230" s="29">
        <v>14.642590765245215</v>
      </c>
      <c r="C230" s="29"/>
    </row>
    <row r="231" spans="1:3">
      <c r="A231" s="20">
        <v>39995</v>
      </c>
      <c r="B231" s="29">
        <v>15.078486849150242</v>
      </c>
      <c r="C231" s="29"/>
    </row>
    <row r="232" spans="1:3">
      <c r="A232" s="20">
        <v>40026</v>
      </c>
      <c r="B232" s="29">
        <v>15.052199439765806</v>
      </c>
      <c r="C232" s="29"/>
    </row>
    <row r="233" spans="1:3">
      <c r="A233" s="20">
        <v>40057</v>
      </c>
      <c r="B233" s="29">
        <v>14.946717896521708</v>
      </c>
      <c r="C233" s="29"/>
    </row>
    <row r="234" spans="1:3">
      <c r="A234" s="20">
        <v>40087</v>
      </c>
      <c r="B234" s="29">
        <v>14.938253537743174</v>
      </c>
      <c r="C234" s="29"/>
    </row>
    <row r="235" spans="1:3">
      <c r="A235" s="20">
        <v>40118</v>
      </c>
      <c r="B235" s="29">
        <v>14.693182359623888</v>
      </c>
      <c r="C235" s="29"/>
    </row>
    <row r="236" spans="1:3">
      <c r="A236" s="20">
        <v>40148</v>
      </c>
      <c r="B236" s="29">
        <v>14.864550712315047</v>
      </c>
      <c r="C236" s="29"/>
    </row>
    <row r="237" spans="1:3">
      <c r="A237" s="20">
        <v>40179</v>
      </c>
      <c r="B237" s="29">
        <v>16.278525645545646</v>
      </c>
      <c r="C237" s="29"/>
    </row>
    <row r="238" spans="1:3">
      <c r="A238" s="20">
        <v>40210</v>
      </c>
      <c r="B238" s="29">
        <v>15.924662597668144</v>
      </c>
      <c r="C238" s="29"/>
    </row>
    <row r="239" spans="1:3">
      <c r="A239" s="20">
        <v>40238</v>
      </c>
      <c r="B239" s="29">
        <v>15.162170988996396</v>
      </c>
      <c r="C239" s="29"/>
    </row>
    <row r="240" spans="1:3">
      <c r="A240" s="20">
        <v>40269</v>
      </c>
      <c r="B240" s="29">
        <v>15.102147756577933</v>
      </c>
      <c r="C240" s="29"/>
    </row>
    <row r="241" spans="1:3">
      <c r="A241" s="20">
        <v>40299</v>
      </c>
      <c r="B241" s="29">
        <v>15.200638239113534</v>
      </c>
      <c r="C241" s="29"/>
    </row>
    <row r="242" spans="1:3">
      <c r="A242" s="20">
        <v>40330</v>
      </c>
      <c r="B242" s="29">
        <v>15.0020983779698</v>
      </c>
      <c r="C242" s="29"/>
    </row>
    <row r="243" spans="1:3">
      <c r="A243" s="20">
        <v>40360</v>
      </c>
      <c r="B243" s="29">
        <v>15.868719539584092</v>
      </c>
      <c r="C243" s="29"/>
    </row>
    <row r="244" spans="1:3">
      <c r="A244" s="20">
        <v>40391</v>
      </c>
      <c r="B244" s="29">
        <v>15.863660128584641</v>
      </c>
      <c r="C244" s="29"/>
    </row>
    <row r="245" spans="1:3">
      <c r="A245" s="20">
        <v>40422</v>
      </c>
      <c r="B245" s="29">
        <v>15.611814680470445</v>
      </c>
      <c r="C245" s="29"/>
    </row>
    <row r="246" spans="1:3">
      <c r="A246" s="20">
        <v>40452</v>
      </c>
      <c r="B246" s="29">
        <v>15.594241868029648</v>
      </c>
      <c r="C246" s="29"/>
    </row>
    <row r="247" spans="1:3">
      <c r="A247" s="20">
        <v>40483</v>
      </c>
      <c r="B247" s="29">
        <v>14.964313078198584</v>
      </c>
      <c r="C247" s="29"/>
    </row>
    <row r="248" spans="1:3">
      <c r="A248" s="20">
        <v>40513</v>
      </c>
      <c r="B248" s="29">
        <v>14.974317159684745</v>
      </c>
      <c r="C248" s="29"/>
    </row>
    <row r="249" spans="1:3">
      <c r="A249" s="20">
        <v>40544</v>
      </c>
      <c r="B249" s="29">
        <v>16.009676419260273</v>
      </c>
      <c r="C249" s="29"/>
    </row>
    <row r="250" spans="1:3">
      <c r="A250" s="20">
        <v>40575</v>
      </c>
      <c r="B250" s="29">
        <v>15.618915884536552</v>
      </c>
      <c r="C250" s="29"/>
    </row>
    <row r="251" spans="1:3">
      <c r="A251" s="20">
        <v>40603</v>
      </c>
      <c r="B251" s="29">
        <v>15.431471381597431</v>
      </c>
      <c r="C251" s="29"/>
    </row>
    <row r="252" spans="1:3">
      <c r="A252" s="20">
        <v>40634</v>
      </c>
      <c r="B252" s="29">
        <v>15.419116745825354</v>
      </c>
      <c r="C252" s="29"/>
    </row>
    <row r="253" spans="1:3">
      <c r="A253" s="20">
        <v>40664</v>
      </c>
      <c r="B253" s="29">
        <v>15.132026584103972</v>
      </c>
      <c r="C253" s="29"/>
    </row>
    <row r="254" spans="1:3">
      <c r="A254" s="20">
        <v>40695</v>
      </c>
      <c r="B254" s="29">
        <v>15.098085279287771</v>
      </c>
      <c r="C254" s="29"/>
    </row>
    <row r="255" spans="1:3">
      <c r="A255" s="20">
        <v>40725</v>
      </c>
      <c r="B255" s="29">
        <v>15.528251461499426</v>
      </c>
      <c r="C255" s="29"/>
    </row>
    <row r="256" spans="1:3">
      <c r="A256" s="20">
        <v>40756</v>
      </c>
      <c r="B256" s="29">
        <v>15.27565906419294</v>
      </c>
      <c r="C256" s="29"/>
    </row>
    <row r="257" spans="1:3">
      <c r="A257" s="20">
        <v>40787</v>
      </c>
      <c r="B257" s="29">
        <v>14.939040639786086</v>
      </c>
      <c r="C257" s="29"/>
    </row>
    <row r="258" spans="1:3">
      <c r="A258" s="20">
        <v>40817</v>
      </c>
      <c r="B258" s="29">
        <v>14.88434161475892</v>
      </c>
      <c r="C258" s="29"/>
    </row>
    <row r="259" spans="1:3">
      <c r="A259" s="20">
        <v>40848</v>
      </c>
      <c r="B259" s="29">
        <v>14.598942949007682</v>
      </c>
      <c r="C259" s="29"/>
    </row>
    <row r="260" spans="1:3">
      <c r="A260" s="20">
        <v>40878</v>
      </c>
      <c r="B260" s="29">
        <v>14.928981206537179</v>
      </c>
      <c r="C260" s="29"/>
    </row>
    <row r="261" spans="1:3">
      <c r="A261" s="20">
        <v>40909</v>
      </c>
      <c r="B261" s="29">
        <v>16.245467432853129</v>
      </c>
      <c r="C261" s="29"/>
    </row>
    <row r="262" spans="1:3">
      <c r="A262" s="20">
        <v>40940</v>
      </c>
      <c r="B262" s="29">
        <v>16.694695308917254</v>
      </c>
      <c r="C262" s="29"/>
    </row>
    <row r="263" spans="1:3">
      <c r="A263" s="20">
        <v>40969</v>
      </c>
      <c r="B263" s="29">
        <v>15.919180285907277</v>
      </c>
      <c r="C263" s="29"/>
    </row>
    <row r="264" spans="1:3">
      <c r="A264" s="20">
        <v>41000</v>
      </c>
      <c r="B264" s="29">
        <v>15.966824238875718</v>
      </c>
      <c r="C264" s="29"/>
    </row>
    <row r="265" spans="1:3">
      <c r="A265" s="20">
        <v>41030</v>
      </c>
      <c r="B265" s="29">
        <v>15.787715769195104</v>
      </c>
      <c r="C265" s="29"/>
    </row>
    <row r="266" spans="1:3">
      <c r="A266" s="20">
        <v>41061</v>
      </c>
      <c r="B266" s="29">
        <v>15.622839195920063</v>
      </c>
      <c r="C266" s="29"/>
    </row>
    <row r="267" spans="1:3">
      <c r="A267" s="20">
        <v>41091</v>
      </c>
      <c r="B267" s="29">
        <v>16.531100213128358</v>
      </c>
      <c r="C267" s="29"/>
    </row>
    <row r="268" spans="1:3">
      <c r="A268" s="20">
        <v>41122</v>
      </c>
      <c r="B268" s="29">
        <v>16.252460525924249</v>
      </c>
      <c r="C268" s="29"/>
    </row>
    <row r="269" spans="1:3">
      <c r="A269" s="20">
        <v>41153</v>
      </c>
      <c r="B269" s="29">
        <v>16.342996083677708</v>
      </c>
      <c r="C269" s="29"/>
    </row>
    <row r="270" spans="1:3">
      <c r="A270" s="20">
        <v>41183</v>
      </c>
      <c r="B270" s="29">
        <v>16.355875484246095</v>
      </c>
      <c r="C270" s="29"/>
    </row>
    <row r="271" spans="1:3">
      <c r="A271" s="20">
        <v>41214</v>
      </c>
      <c r="B271" s="29">
        <v>16.063464784031336</v>
      </c>
      <c r="C271" s="29"/>
    </row>
    <row r="272" spans="1:3">
      <c r="A272" s="20">
        <v>41244</v>
      </c>
      <c r="B272" s="29">
        <v>16.009822760718485</v>
      </c>
      <c r="C272" s="29"/>
    </row>
    <row r="273" spans="1:3">
      <c r="A273" s="20">
        <v>41275</v>
      </c>
      <c r="B273" s="29">
        <v>17.661346374249025</v>
      </c>
      <c r="C273" s="29"/>
    </row>
    <row r="274" spans="1:3">
      <c r="A274" s="20">
        <v>41306</v>
      </c>
      <c r="B274" s="29">
        <v>17.955355337100013</v>
      </c>
      <c r="C274" s="29"/>
    </row>
    <row r="275" spans="1:3">
      <c r="A275" s="20">
        <v>41334</v>
      </c>
      <c r="B275" s="29">
        <v>17.384502890409191</v>
      </c>
      <c r="C275" s="29"/>
    </row>
    <row r="276" spans="1:3">
      <c r="A276" s="20">
        <v>41365</v>
      </c>
      <c r="B276" s="29">
        <v>17.245793924715404</v>
      </c>
      <c r="C276" s="29"/>
    </row>
    <row r="277" spans="1:3">
      <c r="A277" s="20">
        <v>41395</v>
      </c>
      <c r="B277" s="29">
        <v>17.042284174279725</v>
      </c>
      <c r="C277" s="29"/>
    </row>
    <row r="278" spans="1:3">
      <c r="A278" s="20">
        <v>41426</v>
      </c>
      <c r="B278" s="29">
        <v>16.878360406241153</v>
      </c>
      <c r="C278" s="29"/>
    </row>
    <row r="279" spans="1:3">
      <c r="A279" s="20">
        <v>41456</v>
      </c>
      <c r="B279" s="29">
        <v>17.237035486511644</v>
      </c>
      <c r="C279" s="29"/>
    </row>
    <row r="280" spans="1:3">
      <c r="A280" s="20">
        <v>41487</v>
      </c>
      <c r="B280" s="29">
        <v>15.274718694827449</v>
      </c>
      <c r="C280" s="29"/>
    </row>
    <row r="281" spans="1:3">
      <c r="A281" s="20">
        <v>41518</v>
      </c>
      <c r="B281" s="29">
        <v>15.650739916624378</v>
      </c>
      <c r="C281" s="29"/>
    </row>
    <row r="282" spans="1:3">
      <c r="A282" s="20">
        <v>41548</v>
      </c>
      <c r="B282" s="29">
        <v>14.808823440922422</v>
      </c>
      <c r="C282" s="29"/>
    </row>
    <row r="283" spans="1:3">
      <c r="A283" s="20">
        <v>41579</v>
      </c>
      <c r="B283" s="29">
        <v>14.767815144648905</v>
      </c>
      <c r="C283" s="29"/>
    </row>
    <row r="284" spans="1:3">
      <c r="A284" s="20">
        <v>41609</v>
      </c>
      <c r="B284" s="29">
        <v>15.196260028011817</v>
      </c>
      <c r="C284" s="29"/>
    </row>
    <row r="285" spans="1:3">
      <c r="A285" s="20">
        <v>41640</v>
      </c>
      <c r="B285" s="29">
        <v>14.908398921067109</v>
      </c>
      <c r="C285" s="29"/>
    </row>
    <row r="286" spans="1:3">
      <c r="A286" s="20">
        <v>41671</v>
      </c>
      <c r="B286" s="29">
        <v>14.865753214326924</v>
      </c>
      <c r="C286" s="29"/>
    </row>
    <row r="287" spans="1:3">
      <c r="A287" s="20">
        <v>41699</v>
      </c>
      <c r="B287" s="29">
        <v>16.002411236582994</v>
      </c>
      <c r="C287" s="29"/>
    </row>
    <row r="288" spans="1:3">
      <c r="A288" s="20">
        <v>41730</v>
      </c>
      <c r="B288" s="29">
        <v>15.890631216725248</v>
      </c>
      <c r="C288" s="29"/>
    </row>
    <row r="289" spans="1:3">
      <c r="A289" s="20">
        <v>41760</v>
      </c>
      <c r="B289" s="29">
        <v>15.850914165711472</v>
      </c>
      <c r="C289" s="29"/>
    </row>
    <row r="290" spans="1:3">
      <c r="A290" s="20">
        <v>41791</v>
      </c>
      <c r="B290" s="29">
        <v>15.499452469872708</v>
      </c>
      <c r="C290" s="29"/>
    </row>
    <row r="291" spans="1:3">
      <c r="A291" s="20">
        <v>41821</v>
      </c>
      <c r="B291" s="29">
        <v>15.449444686264139</v>
      </c>
      <c r="C291" s="29"/>
    </row>
    <row r="292" spans="1:3">
      <c r="A292" s="20">
        <v>41852</v>
      </c>
      <c r="B292" s="29">
        <v>15.556202671058417</v>
      </c>
      <c r="C292" s="29"/>
    </row>
    <row r="293" spans="1:3">
      <c r="A293" s="20">
        <v>41883</v>
      </c>
      <c r="B293" s="29">
        <v>15.762491879713275</v>
      </c>
      <c r="C293" s="29"/>
    </row>
    <row r="294" spans="1:3">
      <c r="A294" s="20">
        <v>41913</v>
      </c>
      <c r="B294" s="29">
        <v>15.704341775964473</v>
      </c>
      <c r="C294" s="29"/>
    </row>
    <row r="295" spans="1:3">
      <c r="A295" s="20">
        <v>41944</v>
      </c>
      <c r="B295" s="29">
        <v>15.807957429361865</v>
      </c>
      <c r="C295" s="29"/>
    </row>
    <row r="296" spans="1:3">
      <c r="A296" s="20">
        <v>41974</v>
      </c>
      <c r="B296" s="29">
        <v>15.597614069300056</v>
      </c>
      <c r="C296" s="29"/>
    </row>
    <row r="297" spans="1:3">
      <c r="A297" s="20">
        <v>42005</v>
      </c>
      <c r="B297" s="29">
        <v>15.654731866964585</v>
      </c>
      <c r="C297" s="29"/>
    </row>
    <row r="298" spans="1:3">
      <c r="A298" s="20">
        <v>42036</v>
      </c>
      <c r="B298" s="29">
        <v>15.481619232146798</v>
      </c>
      <c r="C298" s="29"/>
    </row>
    <row r="299" spans="1:3">
      <c r="A299" s="20">
        <v>42064</v>
      </c>
      <c r="B299" s="29">
        <v>15.432532182728201</v>
      </c>
      <c r="C299" s="29"/>
    </row>
    <row r="300" spans="1:3">
      <c r="A300" s="20">
        <v>42095</v>
      </c>
      <c r="B300" s="29">
        <v>15.800035909600663</v>
      </c>
      <c r="C300" s="29"/>
    </row>
    <row r="301" spans="1:3">
      <c r="A301" s="20">
        <v>42125</v>
      </c>
      <c r="B301" s="29">
        <v>15.991531143255274</v>
      </c>
      <c r="C301" s="29"/>
    </row>
    <row r="302" spans="1:3">
      <c r="A302" s="20">
        <v>42156</v>
      </c>
      <c r="B302" s="29">
        <v>15.794973853110688</v>
      </c>
      <c r="C302" s="29"/>
    </row>
    <row r="303" spans="1:3">
      <c r="A303" s="20">
        <v>42186</v>
      </c>
      <c r="B303" s="29">
        <v>15.551855025344802</v>
      </c>
      <c r="C303" s="29"/>
    </row>
    <row r="304" spans="1:3">
      <c r="A304" s="20">
        <v>42217</v>
      </c>
      <c r="B304" s="29">
        <v>15.240350270714206</v>
      </c>
      <c r="C304" s="29"/>
    </row>
    <row r="305" spans="1:3">
      <c r="A305" s="20">
        <v>42248</v>
      </c>
      <c r="B305" s="29">
        <v>15.297703982627898</v>
      </c>
      <c r="C305" s="29"/>
    </row>
    <row r="306" spans="1:3">
      <c r="A306" s="20">
        <v>42278</v>
      </c>
      <c r="B306" s="29">
        <v>15.181772460426352</v>
      </c>
      <c r="C306" s="29"/>
    </row>
    <row r="307" spans="1:3">
      <c r="A307" s="20">
        <v>42309</v>
      </c>
      <c r="B307" s="29">
        <v>15.145892639360421</v>
      </c>
      <c r="C307" s="29"/>
    </row>
    <row r="308" spans="1:3">
      <c r="A308" s="20">
        <v>42339</v>
      </c>
      <c r="B308" s="29">
        <v>15.423985744505481</v>
      </c>
      <c r="C308" s="29"/>
    </row>
    <row r="309" spans="1:3">
      <c r="A309" s="20">
        <v>42370</v>
      </c>
      <c r="B309" s="29">
        <v>15.200573403782158</v>
      </c>
      <c r="C309" s="29"/>
    </row>
    <row r="310" spans="1:3">
      <c r="A310" s="20">
        <v>42401</v>
      </c>
      <c r="B310" s="29">
        <v>15.047592516982291</v>
      </c>
      <c r="C310" s="29"/>
    </row>
    <row r="311" spans="1:3">
      <c r="A311" s="20">
        <v>42430</v>
      </c>
      <c r="B311" s="29">
        <v>15.639500448463354</v>
      </c>
      <c r="C311" s="29"/>
    </row>
    <row r="312" spans="1:3">
      <c r="A312" s="20">
        <v>42461</v>
      </c>
      <c r="B312" s="29">
        <v>15.935843727112928</v>
      </c>
      <c r="C312" s="29"/>
    </row>
    <row r="313" spans="1:3">
      <c r="A313" s="20">
        <v>42491</v>
      </c>
      <c r="B313" s="29">
        <v>16.440879493074867</v>
      </c>
      <c r="C313" s="29"/>
    </row>
    <row r="314" spans="1:3">
      <c r="A314" s="20">
        <v>42522</v>
      </c>
      <c r="B314" s="29">
        <v>15.842003746836561</v>
      </c>
    </row>
    <row r="315" spans="1:3">
      <c r="A315" s="20">
        <v>42552</v>
      </c>
      <c r="B315" s="29">
        <v>15.387017300087248</v>
      </c>
      <c r="C315" s="29"/>
    </row>
    <row r="316" spans="1:3">
      <c r="A316" s="20">
        <v>42583</v>
      </c>
      <c r="B316" s="29">
        <v>15.386327140925395</v>
      </c>
      <c r="C316" s="29"/>
    </row>
    <row r="317" spans="1:3">
      <c r="A317" s="20">
        <v>42614</v>
      </c>
      <c r="B317" s="29">
        <v>16.058198585336982</v>
      </c>
      <c r="C317" s="29"/>
    </row>
    <row r="318" spans="1:3">
      <c r="A318" s="20">
        <v>42644</v>
      </c>
      <c r="B318" s="29">
        <v>16.059866893061219</v>
      </c>
      <c r="C318" s="29"/>
    </row>
    <row r="319" spans="1:3">
      <c r="A319" s="20">
        <v>42675</v>
      </c>
      <c r="B319" s="29">
        <v>15.88854944872636</v>
      </c>
      <c r="C319" s="29"/>
    </row>
    <row r="320" spans="1:3">
      <c r="A320" s="20">
        <v>42705</v>
      </c>
      <c r="B320" s="29">
        <v>15.852649771230048</v>
      </c>
      <c r="C320" s="30"/>
    </row>
    <row r="321" spans="1:3">
      <c r="A321" s="20">
        <v>42736</v>
      </c>
      <c r="B321" s="29">
        <v>15.869797580033715</v>
      </c>
      <c r="C321" s="30"/>
    </row>
    <row r="322" spans="1:3">
      <c r="A322" s="20">
        <v>42767</v>
      </c>
      <c r="B322" s="29">
        <v>15.784219698709562</v>
      </c>
      <c r="C322" s="30"/>
    </row>
    <row r="323" spans="1:3">
      <c r="A323" s="20">
        <v>42795</v>
      </c>
      <c r="B323" s="29">
        <v>16.538987356729518</v>
      </c>
      <c r="C323" s="30"/>
    </row>
    <row r="324" spans="1:3">
      <c r="A324" s="20">
        <v>42826</v>
      </c>
      <c r="B324" s="29">
        <v>16.839457406046261</v>
      </c>
      <c r="C324" s="30"/>
    </row>
    <row r="325" spans="1:3">
      <c r="A325" s="20">
        <v>42856</v>
      </c>
      <c r="B325" s="29">
        <v>16.788968517983971</v>
      </c>
      <c r="C325" s="30"/>
    </row>
    <row r="326" spans="1:3">
      <c r="A326" s="20">
        <v>42887</v>
      </c>
      <c r="B326" s="29">
        <v>16.793126172251842</v>
      </c>
      <c r="C326" s="31"/>
    </row>
    <row r="327" spans="1:3">
      <c r="A327" s="20">
        <v>42917</v>
      </c>
      <c r="B327" s="29">
        <v>16.765181399897276</v>
      </c>
      <c r="C327" s="31"/>
    </row>
    <row r="328" spans="1:3">
      <c r="A328" s="20">
        <v>42948</v>
      </c>
      <c r="B328" s="29">
        <v>16.705448478621051</v>
      </c>
      <c r="C328" s="31"/>
    </row>
    <row r="329" spans="1:3">
      <c r="A329" s="20">
        <v>42979</v>
      </c>
      <c r="B329" s="29">
        <v>16.310575605035012</v>
      </c>
      <c r="C329" s="31"/>
    </row>
    <row r="330" spans="1:3">
      <c r="A330" s="20">
        <v>43009</v>
      </c>
      <c r="B330" s="29">
        <v>16.833745099946874</v>
      </c>
      <c r="C330" s="31"/>
    </row>
    <row r="331" spans="1:3">
      <c r="A331" s="20">
        <v>43040</v>
      </c>
      <c r="B331" s="29">
        <v>16.667332474343617</v>
      </c>
      <c r="C331" s="31"/>
    </row>
    <row r="332" spans="1:3">
      <c r="A332" s="20">
        <v>43070</v>
      </c>
      <c r="B332" s="29">
        <v>16.579456999332621</v>
      </c>
      <c r="C332" s="31"/>
    </row>
    <row r="333" spans="1:3">
      <c r="A333" s="20">
        <v>43101</v>
      </c>
      <c r="B333" s="29">
        <v>16.23837651365606</v>
      </c>
      <c r="C333" s="31"/>
    </row>
    <row r="334" spans="1:3">
      <c r="A334" s="20">
        <v>43132</v>
      </c>
      <c r="B334" s="29">
        <v>16.071158292230535</v>
      </c>
      <c r="C334" s="31"/>
    </row>
    <row r="335" spans="1:3">
      <c r="A335" s="20">
        <v>43160</v>
      </c>
      <c r="B335" s="29">
        <v>16.485607058278376</v>
      </c>
      <c r="C335" s="31"/>
    </row>
    <row r="336" spans="1:3">
      <c r="A336" s="20">
        <v>43191</v>
      </c>
      <c r="B336" s="29">
        <v>16.486654960820985</v>
      </c>
      <c r="C336" s="31"/>
    </row>
    <row r="337" spans="1:5">
      <c r="A337" s="20">
        <v>43221</v>
      </c>
      <c r="B337" s="29">
        <v>16.383618608959129</v>
      </c>
      <c r="C337" s="31"/>
    </row>
    <row r="338" spans="1:5">
      <c r="A338" s="20">
        <v>43252</v>
      </c>
      <c r="B338" s="29">
        <v>16.436292629039304</v>
      </c>
      <c r="C338" s="31"/>
    </row>
    <row r="339" spans="1:5">
      <c r="A339" s="20">
        <v>43282</v>
      </c>
      <c r="B339" s="29">
        <v>16.284338448037435</v>
      </c>
      <c r="C339" s="31"/>
    </row>
    <row r="340" spans="1:5">
      <c r="A340" s="20">
        <v>43313</v>
      </c>
      <c r="B340" s="29">
        <v>16.363686574775773</v>
      </c>
      <c r="C340" s="31"/>
    </row>
    <row r="341" spans="1:5">
      <c r="A341" s="20">
        <v>43344</v>
      </c>
      <c r="B341" s="29">
        <v>16.437552836596403</v>
      </c>
      <c r="C341" s="31"/>
    </row>
    <row r="342" spans="1:5">
      <c r="A342" s="20">
        <v>43374</v>
      </c>
      <c r="B342" s="29">
        <v>16.455946786231589</v>
      </c>
      <c r="C342" s="31"/>
    </row>
    <row r="343" spans="1:5">
      <c r="A343" s="20">
        <v>43405</v>
      </c>
      <c r="B343" s="76">
        <v>16.359617336001506</v>
      </c>
      <c r="C343" s="77"/>
    </row>
    <row r="344" spans="1:5">
      <c r="A344" s="20">
        <v>43435</v>
      </c>
      <c r="B344" s="76">
        <v>16.243484305619692</v>
      </c>
      <c r="C344" s="77">
        <v>16.243484305619692</v>
      </c>
    </row>
    <row r="345" spans="1:5" ht="24">
      <c r="A345" s="20">
        <v>43466</v>
      </c>
      <c r="B345" s="76"/>
      <c r="C345" s="77">
        <v>16.364559387474493</v>
      </c>
      <c r="E345" s="27" t="s">
        <v>51</v>
      </c>
    </row>
    <row r="346" spans="1:5">
      <c r="A346" s="20">
        <v>43497</v>
      </c>
      <c r="B346" s="76"/>
      <c r="C346" s="77">
        <v>16.485634469329295</v>
      </c>
    </row>
    <row r="347" spans="1:5">
      <c r="A347" s="20">
        <v>43525</v>
      </c>
      <c r="B347" s="76"/>
      <c r="C347" s="77">
        <v>16.606709551184089</v>
      </c>
    </row>
    <row r="348" spans="1:5">
      <c r="A348" s="20">
        <v>43556</v>
      </c>
      <c r="B348" s="76"/>
      <c r="C348" s="77">
        <v>16.725982366345526</v>
      </c>
    </row>
    <row r="349" spans="1:5">
      <c r="A349" s="20">
        <v>43586</v>
      </c>
      <c r="B349" s="76"/>
      <c r="C349" s="77">
        <v>16.84525518150696</v>
      </c>
    </row>
    <row r="350" spans="1:5">
      <c r="A350" s="20">
        <v>43617</v>
      </c>
      <c r="B350" s="76"/>
      <c r="C350" s="77">
        <v>16.964527996668394</v>
      </c>
    </row>
    <row r="351" spans="1:5">
      <c r="A351" s="20">
        <v>43647</v>
      </c>
      <c r="B351" s="76"/>
      <c r="C351" s="77">
        <v>16.848478066414962</v>
      </c>
    </row>
    <row r="352" spans="1:5">
      <c r="A352" s="20">
        <v>43678</v>
      </c>
      <c r="B352" s="76"/>
      <c r="C352" s="77">
        <v>16.732428136161531</v>
      </c>
    </row>
    <row r="353" spans="1:5">
      <c r="A353" s="20">
        <v>43709</v>
      </c>
      <c r="B353" s="76"/>
      <c r="C353" s="77">
        <v>16.616378205908099</v>
      </c>
    </row>
    <row r="354" spans="1:5">
      <c r="A354" s="20">
        <v>43739</v>
      </c>
      <c r="B354" s="76"/>
      <c r="C354" s="77">
        <v>16.820236605151369</v>
      </c>
    </row>
    <row r="355" spans="1:5">
      <c r="A355" s="20">
        <v>43770</v>
      </c>
      <c r="B355" s="76"/>
      <c r="C355" s="77">
        <v>17.024095004394635</v>
      </c>
    </row>
    <row r="356" spans="1:5">
      <c r="A356" s="20">
        <v>43800</v>
      </c>
      <c r="B356" s="76"/>
      <c r="C356" s="77">
        <v>17.227953403637901</v>
      </c>
    </row>
    <row r="357" spans="1:5">
      <c r="A357" s="20">
        <v>43831</v>
      </c>
      <c r="B357" s="76"/>
      <c r="C357" s="77">
        <v>16.824748543348598</v>
      </c>
    </row>
    <row r="358" spans="1:5">
      <c r="A358" s="20">
        <v>43862</v>
      </c>
      <c r="B358" s="76"/>
      <c r="C358" s="77">
        <v>16.421543683059298</v>
      </c>
    </row>
    <row r="359" spans="1:5">
      <c r="A359" s="20">
        <v>43891</v>
      </c>
      <c r="B359" s="76"/>
      <c r="C359" s="77">
        <v>16.018338822769998</v>
      </c>
    </row>
    <row r="360" spans="1:5">
      <c r="A360" s="20">
        <v>43922</v>
      </c>
      <c r="B360" s="76"/>
      <c r="C360" s="77">
        <v>15.959035023572262</v>
      </c>
    </row>
    <row r="361" spans="1:5">
      <c r="A361" s="20">
        <v>43952</v>
      </c>
      <c r="B361" s="76"/>
      <c r="C361" s="77">
        <v>15.899731224374527</v>
      </c>
    </row>
    <row r="362" spans="1:5">
      <c r="A362" s="20">
        <v>43983</v>
      </c>
      <c r="B362" s="76"/>
      <c r="C362" s="77">
        <v>15.840427425176797</v>
      </c>
    </row>
    <row r="363" spans="1:5">
      <c r="A363" s="20">
        <v>44013</v>
      </c>
      <c r="B363" s="76"/>
      <c r="C363" s="77">
        <v>15.702785201987597</v>
      </c>
    </row>
    <row r="364" spans="1:5">
      <c r="A364" s="20">
        <v>44044</v>
      </c>
      <c r="B364" s="76"/>
      <c r="C364" s="77">
        <v>15.565142978798397</v>
      </c>
    </row>
    <row r="365" spans="1:5">
      <c r="A365" s="20">
        <v>44075</v>
      </c>
      <c r="B365" s="76"/>
      <c r="C365" s="77">
        <v>15.427500755609197</v>
      </c>
    </row>
    <row r="366" spans="1:5">
      <c r="A366" s="20">
        <v>44105</v>
      </c>
      <c r="B366" s="76"/>
      <c r="C366" s="77">
        <v>15.576694506973828</v>
      </c>
    </row>
    <row r="367" spans="1:5">
      <c r="A367" s="20">
        <v>44136</v>
      </c>
      <c r="B367" s="76"/>
      <c r="C367" s="77">
        <v>15.725888258338461</v>
      </c>
      <c r="E367" s="87" t="s">
        <v>70</v>
      </c>
    </row>
    <row r="368" spans="1:5">
      <c r="A368" s="20">
        <v>44166</v>
      </c>
      <c r="B368" s="76"/>
      <c r="C368" s="77">
        <v>15.875082009703094</v>
      </c>
    </row>
    <row r="369" spans="1:3">
      <c r="A369" s="15"/>
      <c r="B369" s="15"/>
      <c r="C369" s="15"/>
    </row>
    <row r="370" spans="1:3">
      <c r="A370" s="15"/>
      <c r="B370" s="15"/>
      <c r="C370" s="1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showGridLines="0" zoomScale="110" zoomScaleNormal="110" workbookViewId="0">
      <pane xSplit="1" ySplit="1" topLeftCell="B61" activePane="bottomRight" state="frozen"/>
      <selection activeCell="J37" sqref="J37"/>
      <selection pane="topRight" activeCell="J37" sqref="J37"/>
      <selection pane="bottomLeft" activeCell="J37" sqref="J37"/>
      <selection pane="bottomRight" activeCell="J37" sqref="J37"/>
    </sheetView>
  </sheetViews>
  <sheetFormatPr baseColWidth="10" defaultRowHeight="15"/>
  <cols>
    <col min="1" max="1" width="11.42578125" style="9"/>
    <col min="2" max="2" width="13.42578125" style="9" customWidth="1"/>
    <col min="3" max="3" width="20.28515625" style="9" customWidth="1"/>
    <col min="4" max="16384" width="11.42578125" style="9"/>
  </cols>
  <sheetData>
    <row r="1" spans="1:3" ht="27">
      <c r="A1" s="21" t="s">
        <v>9</v>
      </c>
      <c r="B1" s="28" t="s">
        <v>14</v>
      </c>
      <c r="C1" s="8" t="s">
        <v>50</v>
      </c>
    </row>
    <row r="2" spans="1:3">
      <c r="A2" s="20">
        <v>41640</v>
      </c>
      <c r="B2" s="32">
        <v>10.042450538135499</v>
      </c>
      <c r="C2" s="32"/>
    </row>
    <row r="3" spans="1:3">
      <c r="A3" s="20">
        <v>41671</v>
      </c>
      <c r="B3" s="32">
        <v>10.136808192030299</v>
      </c>
      <c r="C3" s="32"/>
    </row>
    <row r="4" spans="1:3">
      <c r="A4" s="20">
        <v>41699</v>
      </c>
      <c r="B4" s="32">
        <v>11.397317961555601</v>
      </c>
      <c r="C4" s="32"/>
    </row>
    <row r="5" spans="1:3">
      <c r="A5" s="20">
        <v>41730</v>
      </c>
      <c r="B5" s="32">
        <v>11.3146245894256</v>
      </c>
      <c r="C5" s="32"/>
    </row>
    <row r="6" spans="1:3">
      <c r="A6" s="20">
        <v>41760</v>
      </c>
      <c r="B6" s="32">
        <v>11.306438145786899</v>
      </c>
      <c r="C6" s="32"/>
    </row>
    <row r="7" spans="1:3">
      <c r="A7" s="20">
        <v>41791</v>
      </c>
      <c r="B7" s="32">
        <v>10.9136250936615</v>
      </c>
      <c r="C7" s="32"/>
    </row>
    <row r="8" spans="1:3">
      <c r="A8" s="20">
        <v>41821</v>
      </c>
      <c r="B8" s="32">
        <v>10.8896024306593</v>
      </c>
      <c r="C8" s="32"/>
    </row>
    <row r="9" spans="1:3">
      <c r="A9" s="20">
        <v>41852</v>
      </c>
      <c r="B9" s="32">
        <v>10.784448378130101</v>
      </c>
      <c r="C9" s="32"/>
    </row>
    <row r="10" spans="1:3">
      <c r="A10" s="20">
        <v>41883</v>
      </c>
      <c r="B10" s="32">
        <v>10.757055674929699</v>
      </c>
      <c r="C10" s="32"/>
    </row>
    <row r="11" spans="1:3">
      <c r="A11" s="20">
        <v>41913</v>
      </c>
      <c r="B11" s="32">
        <v>10.597348875660501</v>
      </c>
      <c r="C11" s="32"/>
    </row>
    <row r="12" spans="1:3">
      <c r="A12" s="20">
        <v>41944</v>
      </c>
      <c r="B12" s="32">
        <v>10.582701087558901</v>
      </c>
      <c r="C12" s="32"/>
    </row>
    <row r="13" spans="1:3">
      <c r="A13" s="20">
        <v>41974</v>
      </c>
      <c r="B13" s="32">
        <v>10.3603298024079</v>
      </c>
      <c r="C13" s="32"/>
    </row>
    <row r="14" spans="1:3">
      <c r="A14" s="20">
        <v>42005</v>
      </c>
      <c r="B14" s="32">
        <v>10.309357672968664</v>
      </c>
      <c r="C14" s="32"/>
    </row>
    <row r="15" spans="1:3">
      <c r="A15" s="20">
        <v>42036</v>
      </c>
      <c r="B15" s="32">
        <v>10.346423398491233</v>
      </c>
      <c r="C15" s="32"/>
    </row>
    <row r="16" spans="1:3">
      <c r="A16" s="20">
        <v>42064</v>
      </c>
      <c r="B16" s="32">
        <v>10.60878204557936</v>
      </c>
      <c r="C16" s="32"/>
    </row>
    <row r="17" spans="1:3">
      <c r="A17" s="20">
        <v>42095</v>
      </c>
      <c r="B17" s="32">
        <v>10.9193371572308</v>
      </c>
      <c r="C17" s="32"/>
    </row>
    <row r="18" spans="1:3">
      <c r="A18" s="20">
        <v>42125</v>
      </c>
      <c r="B18" s="32">
        <v>10.881724274217794</v>
      </c>
      <c r="C18" s="32"/>
    </row>
    <row r="19" spans="1:3">
      <c r="A19" s="20">
        <v>42156</v>
      </c>
      <c r="B19" s="32">
        <v>10.711899033096996</v>
      </c>
      <c r="C19" s="32"/>
    </row>
    <row r="20" spans="1:3">
      <c r="A20" s="20">
        <v>42186</v>
      </c>
      <c r="B20" s="32">
        <v>10.415342931488624</v>
      </c>
      <c r="C20" s="32"/>
    </row>
    <row r="21" spans="1:3">
      <c r="A21" s="20">
        <v>42217</v>
      </c>
      <c r="B21" s="32">
        <v>10.112803720039569</v>
      </c>
      <c r="C21" s="32"/>
    </row>
    <row r="22" spans="1:3">
      <c r="A22" s="20">
        <v>42248</v>
      </c>
      <c r="B22" s="32">
        <v>10.342686653612832</v>
      </c>
      <c r="C22" s="32"/>
    </row>
    <row r="23" spans="1:3">
      <c r="A23" s="20">
        <v>42278</v>
      </c>
      <c r="B23" s="32">
        <v>10.3267683858003</v>
      </c>
      <c r="C23" s="32"/>
    </row>
    <row r="24" spans="1:3">
      <c r="A24" s="20">
        <v>42309</v>
      </c>
      <c r="B24" s="32">
        <v>10.169712771727097</v>
      </c>
      <c r="C24" s="32"/>
    </row>
    <row r="25" spans="1:3">
      <c r="A25" s="20">
        <v>42339</v>
      </c>
      <c r="B25" s="32">
        <v>10.0894754159789</v>
      </c>
      <c r="C25" s="32"/>
    </row>
    <row r="26" spans="1:3">
      <c r="A26" s="20">
        <v>42370</v>
      </c>
      <c r="B26" s="32">
        <v>9.8165475657036385</v>
      </c>
      <c r="C26" s="32"/>
    </row>
    <row r="27" spans="1:3">
      <c r="A27" s="20">
        <v>42401</v>
      </c>
      <c r="B27" s="32">
        <v>9.6703573501819164</v>
      </c>
      <c r="C27" s="32"/>
    </row>
    <row r="28" spans="1:3">
      <c r="A28" s="20">
        <v>42430</v>
      </c>
      <c r="B28" s="32">
        <v>10.700455104408377</v>
      </c>
      <c r="C28" s="32"/>
    </row>
    <row r="29" spans="1:3">
      <c r="A29" s="20">
        <v>42461</v>
      </c>
      <c r="B29" s="32">
        <v>10.918946897164279</v>
      </c>
      <c r="C29" s="32"/>
    </row>
    <row r="30" spans="1:3">
      <c r="A30" s="20">
        <v>42491</v>
      </c>
      <c r="B30" s="32">
        <v>10.75752826393235</v>
      </c>
      <c r="C30" s="32"/>
    </row>
    <row r="31" spans="1:3">
      <c r="A31" s="20">
        <v>42522</v>
      </c>
      <c r="B31" s="32">
        <v>10.07103932999399</v>
      </c>
    </row>
    <row r="32" spans="1:3">
      <c r="A32" s="20">
        <v>42552</v>
      </c>
      <c r="B32" s="32">
        <v>9.96632441708336</v>
      </c>
      <c r="C32" s="32"/>
    </row>
    <row r="33" spans="1:3">
      <c r="A33" s="20">
        <v>42583</v>
      </c>
      <c r="B33" s="32">
        <v>10.002260984309832</v>
      </c>
      <c r="C33" s="32"/>
    </row>
    <row r="34" spans="1:3">
      <c r="A34" s="20">
        <v>42614</v>
      </c>
      <c r="B34" s="32">
        <v>10.69358362838811</v>
      </c>
      <c r="C34" s="32"/>
    </row>
    <row r="35" spans="1:3">
      <c r="A35" s="20">
        <v>42644</v>
      </c>
      <c r="B35" s="32">
        <v>10.553921723738236</v>
      </c>
      <c r="C35" s="32"/>
    </row>
    <row r="36" spans="1:3">
      <c r="A36" s="20">
        <v>42675</v>
      </c>
      <c r="B36" s="32">
        <v>10.340738988041466</v>
      </c>
      <c r="C36" s="32"/>
    </row>
    <row r="37" spans="1:3">
      <c r="A37" s="20">
        <v>42705</v>
      </c>
      <c r="B37" s="32">
        <v>10.32492393751752</v>
      </c>
      <c r="C37" s="32"/>
    </row>
    <row r="38" spans="1:3">
      <c r="A38" s="20">
        <v>42736</v>
      </c>
      <c r="B38" s="33">
        <v>10.402712766391979</v>
      </c>
      <c r="C38" s="32"/>
    </row>
    <row r="39" spans="1:3">
      <c r="A39" s="20">
        <v>42767</v>
      </c>
      <c r="B39" s="33">
        <v>10.403311884768305</v>
      </c>
      <c r="C39" s="32"/>
    </row>
    <row r="40" spans="1:3">
      <c r="A40" s="20">
        <v>42795</v>
      </c>
      <c r="B40" s="33">
        <v>11.439318332900884</v>
      </c>
      <c r="C40" s="32"/>
    </row>
    <row r="41" spans="1:3">
      <c r="A41" s="20">
        <v>42826</v>
      </c>
      <c r="B41" s="34">
        <v>11.493793358998278</v>
      </c>
      <c r="C41" s="32"/>
    </row>
    <row r="42" spans="1:3">
      <c r="A42" s="20">
        <v>42856</v>
      </c>
      <c r="B42" s="34">
        <v>11.428733810662147</v>
      </c>
      <c r="C42" s="32"/>
    </row>
    <row r="43" spans="1:3">
      <c r="A43" s="20">
        <v>42887</v>
      </c>
      <c r="B43" s="34">
        <v>11.231617154175259</v>
      </c>
      <c r="C43" s="35"/>
    </row>
    <row r="44" spans="1:3">
      <c r="A44" s="20">
        <v>42917</v>
      </c>
      <c r="B44" s="34">
        <v>11.279406443054768</v>
      </c>
      <c r="C44" s="35"/>
    </row>
    <row r="45" spans="1:3">
      <c r="A45" s="20">
        <v>42948</v>
      </c>
      <c r="B45" s="34">
        <v>11.2595071516447</v>
      </c>
      <c r="C45" s="35"/>
    </row>
    <row r="46" spans="1:3">
      <c r="A46" s="20">
        <v>42979</v>
      </c>
      <c r="B46" s="34">
        <v>11.227496390253815</v>
      </c>
      <c r="C46" s="35"/>
    </row>
    <row r="47" spans="1:3">
      <c r="A47" s="20">
        <v>43009</v>
      </c>
      <c r="B47" s="34">
        <v>11.161142701163602</v>
      </c>
      <c r="C47" s="35"/>
    </row>
    <row r="48" spans="1:3">
      <c r="A48" s="20">
        <v>43040</v>
      </c>
      <c r="B48" s="34">
        <v>11.02170354587332</v>
      </c>
      <c r="C48" s="35"/>
    </row>
    <row r="49" spans="1:5">
      <c r="A49" s="20">
        <v>43070</v>
      </c>
      <c r="B49" s="34">
        <v>11.001697530830034</v>
      </c>
      <c r="C49" s="35"/>
    </row>
    <row r="50" spans="1:5">
      <c r="A50" s="20">
        <v>43101</v>
      </c>
      <c r="B50" s="34">
        <v>10.899676466158539</v>
      </c>
      <c r="C50" s="35"/>
    </row>
    <row r="51" spans="1:5">
      <c r="A51" s="20">
        <v>43132</v>
      </c>
      <c r="B51" s="34">
        <v>10.767659052699456</v>
      </c>
      <c r="C51" s="35"/>
    </row>
    <row r="52" spans="1:5">
      <c r="A52" s="20">
        <v>43160</v>
      </c>
      <c r="B52" s="34">
        <v>11.61553287681887</v>
      </c>
      <c r="C52" s="35"/>
    </row>
    <row r="53" spans="1:5">
      <c r="A53" s="20">
        <v>43191</v>
      </c>
      <c r="B53" s="34">
        <v>11.615952795859288</v>
      </c>
      <c r="C53" s="35"/>
    </row>
    <row r="54" spans="1:5">
      <c r="A54" s="20">
        <v>43221</v>
      </c>
      <c r="B54" s="34">
        <v>11.460193304159322</v>
      </c>
      <c r="C54" s="35"/>
    </row>
    <row r="55" spans="1:5">
      <c r="A55" s="20">
        <v>43252</v>
      </c>
      <c r="B55" s="34">
        <v>11.489665277958359</v>
      </c>
      <c r="C55" s="35"/>
    </row>
    <row r="56" spans="1:5">
      <c r="A56" s="20">
        <v>43282</v>
      </c>
      <c r="B56" s="34">
        <v>11.447617260526414</v>
      </c>
      <c r="C56" s="35"/>
    </row>
    <row r="57" spans="1:5">
      <c r="A57" s="20">
        <v>43313</v>
      </c>
      <c r="B57" s="34">
        <v>11.379085688117499</v>
      </c>
      <c r="C57" s="35"/>
    </row>
    <row r="58" spans="1:5">
      <c r="A58" s="20">
        <v>43344</v>
      </c>
      <c r="B58" s="34">
        <v>11.489556365273195</v>
      </c>
      <c r="C58" s="35"/>
    </row>
    <row r="59" spans="1:5">
      <c r="A59" s="20">
        <v>43374</v>
      </c>
      <c r="B59" s="34">
        <v>11.310802394674784</v>
      </c>
      <c r="C59" s="35"/>
    </row>
    <row r="60" spans="1:5">
      <c r="A60" s="20">
        <v>43405</v>
      </c>
      <c r="B60" s="34">
        <v>11.168662388130089</v>
      </c>
      <c r="C60" s="35"/>
    </row>
    <row r="61" spans="1:5">
      <c r="A61" s="20">
        <v>43435</v>
      </c>
      <c r="B61" s="34">
        <v>11.073142651260962</v>
      </c>
      <c r="C61" s="35">
        <v>11.073142651260962</v>
      </c>
    </row>
    <row r="62" spans="1:5" ht="24">
      <c r="A62" s="20">
        <v>43466</v>
      </c>
      <c r="B62" s="34"/>
      <c r="C62" s="35">
        <v>11.166103752964432</v>
      </c>
      <c r="E62" s="36" t="s">
        <v>15</v>
      </c>
    </row>
    <row r="63" spans="1:5">
      <c r="A63" s="20">
        <v>43497</v>
      </c>
      <c r="B63" s="34"/>
      <c r="C63" s="35">
        <v>11.2590648546679</v>
      </c>
    </row>
    <row r="64" spans="1:5">
      <c r="A64" s="20">
        <v>43525</v>
      </c>
      <c r="B64" s="34"/>
      <c r="C64" s="35">
        <v>11.352025956371367</v>
      </c>
    </row>
    <row r="65" spans="1:3">
      <c r="A65" s="20">
        <v>43556</v>
      </c>
      <c r="B65" s="34"/>
      <c r="C65" s="35">
        <v>11.309839135114501</v>
      </c>
    </row>
    <row r="66" spans="1:3">
      <c r="A66" s="20">
        <v>43586</v>
      </c>
      <c r="B66" s="34"/>
      <c r="C66" s="35">
        <v>11.267652313857635</v>
      </c>
    </row>
    <row r="67" spans="1:3">
      <c r="A67" s="20">
        <v>43617</v>
      </c>
      <c r="B67" s="34"/>
      <c r="C67" s="35">
        <v>11.225465492600765</v>
      </c>
    </row>
    <row r="68" spans="1:3">
      <c r="A68" s="20">
        <v>43647</v>
      </c>
      <c r="B68" s="34"/>
      <c r="C68" s="35">
        <v>11.168316604686465</v>
      </c>
    </row>
    <row r="69" spans="1:3">
      <c r="A69" s="20">
        <v>43678</v>
      </c>
      <c r="B69" s="34"/>
      <c r="C69" s="35">
        <v>11.111167716772165</v>
      </c>
    </row>
    <row r="70" spans="1:3">
      <c r="A70" s="20">
        <v>43709</v>
      </c>
      <c r="B70" s="34"/>
      <c r="C70" s="35">
        <v>11.054018828857865</v>
      </c>
    </row>
    <row r="71" spans="1:3">
      <c r="A71" s="20">
        <v>43739</v>
      </c>
      <c r="B71" s="34"/>
      <c r="C71" s="35">
        <v>11.049170955426099</v>
      </c>
    </row>
    <row r="72" spans="1:3">
      <c r="A72" s="20">
        <v>43770</v>
      </c>
      <c r="B72" s="34"/>
      <c r="C72" s="35">
        <v>11.044323081994333</v>
      </c>
    </row>
    <row r="73" spans="1:3">
      <c r="A73" s="20">
        <v>43800</v>
      </c>
      <c r="B73" s="34"/>
      <c r="C73" s="35">
        <v>11.039475208562564</v>
      </c>
    </row>
    <row r="74" spans="1:3">
      <c r="A74" s="20">
        <v>43831</v>
      </c>
      <c r="B74" s="34"/>
      <c r="C74" s="35">
        <v>10.894029986686263</v>
      </c>
    </row>
    <row r="75" spans="1:3">
      <c r="A75" s="20">
        <v>43862</v>
      </c>
      <c r="B75" s="34"/>
      <c r="C75" s="35">
        <v>10.748584764809962</v>
      </c>
    </row>
    <row r="76" spans="1:3">
      <c r="A76" s="20">
        <v>43891</v>
      </c>
      <c r="B76" s="34"/>
      <c r="C76" s="35">
        <v>10.603139542933665</v>
      </c>
    </row>
    <row r="77" spans="1:3">
      <c r="A77" s="20">
        <v>43922</v>
      </c>
      <c r="B77" s="34"/>
      <c r="C77" s="35">
        <v>10.430819870058999</v>
      </c>
    </row>
    <row r="78" spans="1:3">
      <c r="A78" s="20">
        <v>43952</v>
      </c>
      <c r="B78" s="34"/>
      <c r="C78" s="35">
        <v>10.258500197184333</v>
      </c>
    </row>
    <row r="79" spans="1:3">
      <c r="A79" s="20">
        <v>43983</v>
      </c>
      <c r="B79" s="34"/>
      <c r="C79" s="35">
        <v>10.086180524309666</v>
      </c>
    </row>
    <row r="80" spans="1:3">
      <c r="A80" s="20">
        <v>44013</v>
      </c>
      <c r="B80" s="34"/>
      <c r="C80" s="35">
        <v>9.9244423819365899</v>
      </c>
    </row>
    <row r="81" spans="1:5">
      <c r="A81" s="20">
        <v>44044</v>
      </c>
      <c r="B81" s="34"/>
      <c r="C81" s="35">
        <v>9.7627042395635133</v>
      </c>
    </row>
    <row r="82" spans="1:5">
      <c r="A82" s="20">
        <v>44075</v>
      </c>
      <c r="B82" s="34"/>
      <c r="C82" s="35">
        <v>9.6009660971904331</v>
      </c>
    </row>
    <row r="83" spans="1:5">
      <c r="A83" s="20">
        <v>44105</v>
      </c>
      <c r="B83" s="34"/>
      <c r="C83" s="35">
        <v>9.4955855824172488</v>
      </c>
      <c r="E83" s="87" t="s">
        <v>70</v>
      </c>
    </row>
    <row r="84" spans="1:5">
      <c r="A84" s="20">
        <v>44136</v>
      </c>
      <c r="B84" s="34"/>
      <c r="C84" s="35">
        <v>9.3902050676440627</v>
      </c>
    </row>
    <row r="85" spans="1:5">
      <c r="A85" s="20">
        <v>44166</v>
      </c>
      <c r="B85" s="34"/>
      <c r="C85" s="35">
        <v>9.2848245528708766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workbookViewId="0">
      <selection activeCell="I23" sqref="I23"/>
    </sheetView>
  </sheetViews>
  <sheetFormatPr baseColWidth="10" defaultRowHeight="15"/>
  <cols>
    <col min="1" max="1" width="9.42578125" bestFit="1" customWidth="1"/>
    <col min="2" max="2" width="20.140625" bestFit="1" customWidth="1"/>
    <col min="3" max="3" width="17.85546875" bestFit="1" customWidth="1"/>
    <col min="4" max="7" width="17.85546875" customWidth="1"/>
    <col min="8" max="8" width="15.85546875" bestFit="1" customWidth="1"/>
  </cols>
  <sheetData>
    <row r="1" spans="1:8" ht="35.25" customHeight="1" thickBot="1">
      <c r="A1" s="62" t="s">
        <v>9</v>
      </c>
      <c r="B1" s="63" t="s">
        <v>43</v>
      </c>
      <c r="C1" s="63" t="s">
        <v>44</v>
      </c>
      <c r="D1" s="63" t="s">
        <v>45</v>
      </c>
      <c r="E1" s="63" t="s">
        <v>46</v>
      </c>
      <c r="F1" s="63" t="s">
        <v>42</v>
      </c>
      <c r="G1" s="63" t="s">
        <v>47</v>
      </c>
      <c r="H1" s="64" t="s">
        <v>11</v>
      </c>
    </row>
    <row r="2" spans="1:8" ht="16.5" customHeight="1">
      <c r="A2" s="65">
        <v>43435</v>
      </c>
      <c r="B2" s="66">
        <v>5.4524344466749302</v>
      </c>
      <c r="C2" s="66">
        <v>-0.55734171203841099</v>
      </c>
      <c r="D2" s="66">
        <v>0.43497386705721902</v>
      </c>
      <c r="E2" s="66">
        <v>4.78152382699705E-2</v>
      </c>
      <c r="F2" s="66">
        <v>0</v>
      </c>
      <c r="G2" s="66">
        <v>-3.6134632563595788</v>
      </c>
      <c r="H2" s="70">
        <v>1.76441858360413</v>
      </c>
    </row>
    <row r="3" spans="1:8" ht="16.5" customHeight="1">
      <c r="A3" s="43">
        <v>43525</v>
      </c>
      <c r="B3" s="67">
        <v>5.5355492454492303</v>
      </c>
      <c r="C3" s="67">
        <v>-0.67042353251639397</v>
      </c>
      <c r="D3" s="67">
        <v>6.5662528743564805E-2</v>
      </c>
      <c r="E3" s="67">
        <v>-1.50143859308239E-4</v>
      </c>
      <c r="F3" s="67">
        <v>-4.1911391184484802E-3</v>
      </c>
      <c r="G3" s="67">
        <v>-3.3343702336105343</v>
      </c>
      <c r="H3" s="71">
        <v>1.59207672508811</v>
      </c>
    </row>
    <row r="4" spans="1:8" ht="16.5" customHeight="1">
      <c r="A4" s="43">
        <v>43617</v>
      </c>
      <c r="B4" s="67">
        <v>5.5676436326396903</v>
      </c>
      <c r="C4" s="67">
        <v>-1.10036684779436</v>
      </c>
      <c r="D4" s="67">
        <v>-0.241142506109955</v>
      </c>
      <c r="E4" s="67">
        <v>7.8758646110170694E-2</v>
      </c>
      <c r="F4" s="67">
        <v>-2.2680713173054791E-2</v>
      </c>
      <c r="G4" s="67">
        <v>-3.1332269444292105</v>
      </c>
      <c r="H4" s="71">
        <v>1.1489852672432801</v>
      </c>
    </row>
    <row r="5" spans="1:8" ht="16.5" customHeight="1">
      <c r="A5" s="43">
        <v>43709</v>
      </c>
      <c r="B5" s="67">
        <v>5.4638782297349007</v>
      </c>
      <c r="C5" s="67">
        <v>-1.79962870971931</v>
      </c>
      <c r="D5" s="67">
        <v>-0.49447642258452001</v>
      </c>
      <c r="E5" s="67">
        <v>0.102503473457139</v>
      </c>
      <c r="F5" s="67">
        <v>-4.0296797680845597E-2</v>
      </c>
      <c r="G5" s="67">
        <v>-2.7963566065710448</v>
      </c>
      <c r="H5" s="71">
        <v>0.435623166636319</v>
      </c>
    </row>
    <row r="6" spans="1:8" ht="16.5" customHeight="1">
      <c r="A6" s="43">
        <v>43800</v>
      </c>
      <c r="B6" s="67">
        <v>5.3593758619037395</v>
      </c>
      <c r="C6" s="67">
        <v>-2.0991931054827599</v>
      </c>
      <c r="D6" s="67">
        <v>-0.74682452238533104</v>
      </c>
      <c r="E6" s="67">
        <v>0.17574639678012</v>
      </c>
      <c r="F6" s="67">
        <v>-6.8143800301200097E-2</v>
      </c>
      <c r="G6" s="67">
        <v>-2.8171643327586895</v>
      </c>
      <c r="H6" s="71">
        <v>-0.196203502244121</v>
      </c>
    </row>
    <row r="7" spans="1:8" ht="16.5" customHeight="1">
      <c r="A7" s="43">
        <v>43891</v>
      </c>
      <c r="B7" s="67">
        <v>5.0761743106707096</v>
      </c>
      <c r="C7" s="67">
        <v>-3.4100555085254798</v>
      </c>
      <c r="D7" s="67">
        <v>-0.49393802666605302</v>
      </c>
      <c r="E7" s="67">
        <v>0.156182464197413</v>
      </c>
      <c r="F7" s="67">
        <v>-0.13672570735960979</v>
      </c>
      <c r="G7" s="67">
        <v>-2.7247651104817101</v>
      </c>
      <c r="H7" s="71">
        <v>-1.53312757816473</v>
      </c>
    </row>
    <row r="8" spans="1:8" ht="16.5" customHeight="1">
      <c r="A8" s="43">
        <v>43983</v>
      </c>
      <c r="B8" s="67">
        <v>4.8062247704468497</v>
      </c>
      <c r="C8" s="67">
        <v>-3.5939817706470198</v>
      </c>
      <c r="D8" s="67">
        <v>-0.296209014835499</v>
      </c>
      <c r="E8" s="67">
        <v>7.9624048006429596E-2</v>
      </c>
      <c r="F8" s="67">
        <v>-0.20808122447626448</v>
      </c>
      <c r="G8" s="67">
        <v>-2.660071322000916</v>
      </c>
      <c r="H8" s="71">
        <v>-1.8724945135064199</v>
      </c>
    </row>
    <row r="9" spans="1:8" ht="16.5" customHeight="1">
      <c r="A9" s="43">
        <v>44075</v>
      </c>
      <c r="B9" s="67">
        <v>4.4197994581059508</v>
      </c>
      <c r="C9" s="67">
        <v>-3.5187111014977499</v>
      </c>
      <c r="D9" s="67">
        <v>-0.12787282925565699</v>
      </c>
      <c r="E9" s="67">
        <v>3.3828511953080703E-2</v>
      </c>
      <c r="F9" s="67">
        <v>-0.2725165851939218</v>
      </c>
      <c r="G9" s="67">
        <v>-2.5731469021288929</v>
      </c>
      <c r="H9" s="71">
        <v>-2.0386194480171902</v>
      </c>
    </row>
    <row r="10" spans="1:8" ht="16.5" customHeight="1" thickBot="1">
      <c r="A10" s="68">
        <v>44166</v>
      </c>
      <c r="B10" s="69">
        <v>4.1508431155272305</v>
      </c>
      <c r="C10" s="69">
        <v>-3.45803802388766</v>
      </c>
      <c r="D10" s="69">
        <v>1.36129853365705E-2</v>
      </c>
      <c r="E10" s="69">
        <v>0</v>
      </c>
      <c r="F10" s="69">
        <v>-0.34351524999885541</v>
      </c>
      <c r="G10" s="69">
        <v>-2.5730028513368852</v>
      </c>
      <c r="H10" s="72">
        <v>-2.2101000243595998</v>
      </c>
    </row>
    <row r="11" spans="1:8">
      <c r="A11" t="s">
        <v>48</v>
      </c>
      <c r="B11" s="73">
        <v>5.1675677471121935</v>
      </c>
      <c r="C11" s="73">
        <v>-2.4628211264008626</v>
      </c>
      <c r="D11" s="73">
        <v>-0.28999212573869965</v>
      </c>
      <c r="E11" s="73">
        <v>7.8606305446679237E-2</v>
      </c>
      <c r="F11" s="73">
        <v>-0.12814551155755952</v>
      </c>
      <c r="G11" s="73">
        <v>-2.3989730951711987</v>
      </c>
      <c r="H11" s="73">
        <v>-0.57520926202082179</v>
      </c>
    </row>
    <row r="12" spans="1:8">
      <c r="B12" s="73">
        <v>4.9125077150539109</v>
      </c>
      <c r="C12" s="73">
        <v>-2.7870672137898</v>
      </c>
      <c r="D12" s="73">
        <v>-0.36644783874869324</v>
      </c>
      <c r="E12" s="73">
        <v>8.8161747749687505E-2</v>
      </c>
      <c r="F12" s="73">
        <v>-0.19616071368786375</v>
      </c>
      <c r="G12" s="73">
        <v>-2.4477503050134151</v>
      </c>
      <c r="H12" s="73">
        <v>-1.1918351504554705</v>
      </c>
    </row>
    <row r="14" spans="1:8">
      <c r="H14" s="73"/>
    </row>
    <row r="35" spans="2:2">
      <c r="B35" s="87" t="s">
        <v>70</v>
      </c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9"/>
  <sheetViews>
    <sheetView showGridLines="0" zoomScaleNormal="100" workbookViewId="0">
      <selection activeCell="J37" sqref="J37"/>
    </sheetView>
  </sheetViews>
  <sheetFormatPr baseColWidth="10" defaultRowHeight="12.75" customHeight="1"/>
  <cols>
    <col min="1" max="4" width="11.42578125" style="38"/>
    <col min="5" max="5" width="11.42578125" style="38" customWidth="1"/>
    <col min="6" max="11" width="11.42578125" style="38"/>
    <col min="12" max="12" width="4.85546875" style="38" bestFit="1" customWidth="1"/>
    <col min="13" max="13" width="11.28515625" style="38" bestFit="1" customWidth="1"/>
    <col min="14" max="14" width="20.5703125" style="39" customWidth="1"/>
    <col min="15" max="18" width="11.42578125" style="48"/>
    <col min="19" max="16384" width="11.42578125" style="38"/>
  </cols>
  <sheetData>
    <row r="2" spans="2:23" ht="12.75" customHeight="1">
      <c r="C2" s="37"/>
      <c r="D2" s="37"/>
      <c r="E2" s="37"/>
      <c r="F2" s="37"/>
      <c r="G2" s="37"/>
      <c r="H2" s="37"/>
      <c r="I2" s="37"/>
      <c r="J2" s="37"/>
      <c r="K2" s="38" t="s">
        <v>53</v>
      </c>
      <c r="L2" s="38">
        <v>0.3</v>
      </c>
      <c r="O2" s="38"/>
      <c r="P2" s="38"/>
      <c r="Q2" s="38"/>
      <c r="R2" s="38"/>
    </row>
    <row r="3" spans="2:23" ht="12.75" customHeight="1">
      <c r="B3" s="88" t="s">
        <v>54</v>
      </c>
      <c r="C3" s="88"/>
      <c r="D3" s="88"/>
      <c r="E3" s="88"/>
      <c r="F3" s="88"/>
      <c r="G3" s="88"/>
      <c r="H3" s="88"/>
      <c r="I3" s="37"/>
      <c r="J3" s="37"/>
      <c r="K3" s="38" t="s">
        <v>55</v>
      </c>
      <c r="L3" s="38">
        <v>0.1</v>
      </c>
      <c r="O3" s="40"/>
      <c r="P3" s="40"/>
      <c r="Q3" s="40"/>
      <c r="R3" s="40"/>
    </row>
    <row r="4" spans="2:23" ht="12.75" customHeight="1">
      <c r="B4" s="41"/>
      <c r="C4" s="42"/>
      <c r="D4" s="42"/>
      <c r="E4" s="42"/>
      <c r="F4" s="42"/>
      <c r="G4" s="42"/>
      <c r="H4" s="42"/>
      <c r="I4" s="42"/>
      <c r="J4" s="42"/>
      <c r="N4" s="40"/>
      <c r="O4" s="43">
        <v>43435</v>
      </c>
      <c r="P4" s="43">
        <v>43525</v>
      </c>
      <c r="Q4" s="43">
        <v>43617</v>
      </c>
      <c r="R4" s="43">
        <v>43709</v>
      </c>
      <c r="S4" s="43">
        <v>43800</v>
      </c>
      <c r="T4" s="43">
        <v>43891</v>
      </c>
      <c r="U4" s="43">
        <v>43983</v>
      </c>
      <c r="V4" s="43">
        <v>44075</v>
      </c>
      <c r="W4" s="43">
        <v>44166</v>
      </c>
    </row>
    <row r="5" spans="2:23" ht="12.75" customHeight="1">
      <c r="B5" s="44"/>
      <c r="C5" s="44"/>
      <c r="D5" s="44"/>
      <c r="E5" s="44"/>
      <c r="F5" s="44"/>
      <c r="G5" s="44"/>
      <c r="H5" s="44"/>
      <c r="I5" s="44"/>
      <c r="J5" s="44"/>
      <c r="K5" s="39" t="s">
        <v>41</v>
      </c>
      <c r="L5" s="45"/>
      <c r="M5" s="39" t="s">
        <v>56</v>
      </c>
      <c r="N5" s="39" t="s">
        <v>41</v>
      </c>
      <c r="O5" s="46">
        <f>$L$3*O6/ABS(O6)</f>
        <v>-0.1</v>
      </c>
      <c r="P5" s="46">
        <f t="shared" ref="P5:W5" si="0">$L$3*P6/ABS(P6)</f>
        <v>-0.1</v>
      </c>
      <c r="Q5" s="46">
        <f t="shared" si="0"/>
        <v>-0.1</v>
      </c>
      <c r="R5" s="46">
        <f t="shared" si="0"/>
        <v>-0.1</v>
      </c>
      <c r="S5" s="46">
        <f t="shared" si="0"/>
        <v>-0.1</v>
      </c>
      <c r="T5" s="46">
        <f t="shared" si="0"/>
        <v>-0.1</v>
      </c>
      <c r="U5" s="46">
        <f t="shared" si="0"/>
        <v>-0.1</v>
      </c>
      <c r="V5" s="46">
        <f t="shared" si="0"/>
        <v>-0.1</v>
      </c>
      <c r="W5" s="46">
        <f t="shared" si="0"/>
        <v>-0.1</v>
      </c>
    </row>
    <row r="6" spans="2:23" ht="12.75" customHeight="1">
      <c r="B6" s="44"/>
      <c r="C6" s="44"/>
      <c r="D6" s="44"/>
      <c r="E6" s="44"/>
      <c r="F6" s="44"/>
      <c r="G6" s="44"/>
      <c r="H6" s="44"/>
      <c r="I6" s="44"/>
      <c r="J6" s="44"/>
      <c r="K6" s="39" t="s">
        <v>57</v>
      </c>
      <c r="L6" s="45"/>
      <c r="M6" s="39" t="s">
        <v>58</v>
      </c>
      <c r="N6" s="39" t="s">
        <v>57</v>
      </c>
      <c r="O6" s="46">
        <f t="shared" ref="O6:W6" si="1">+O24-MIN(O25-$L$3,0)</f>
        <v>-7.85842577201542</v>
      </c>
      <c r="P6" s="46">
        <f t="shared" si="1"/>
        <v>-10.469104559731401</v>
      </c>
      <c r="Q6" s="46">
        <f t="shared" si="1"/>
        <v>-13.993952675445595</v>
      </c>
      <c r="R6" s="46">
        <f t="shared" si="1"/>
        <v>-17.214298173767872</v>
      </c>
      <c r="S6" s="46">
        <f t="shared" si="1"/>
        <v>-24.503763218622758</v>
      </c>
      <c r="T6" s="46">
        <f t="shared" si="1"/>
        <v>-15.561993121073012</v>
      </c>
      <c r="U6" s="46">
        <f t="shared" si="1"/>
        <v>-9.8840634820160798</v>
      </c>
      <c r="V6" s="46">
        <f t="shared" si="1"/>
        <v>-9.734120234440411</v>
      </c>
      <c r="W6" s="46">
        <f t="shared" si="1"/>
        <v>-9.4073636536066196</v>
      </c>
    </row>
    <row r="7" spans="2:23" ht="12.75" customHeight="1">
      <c r="B7" s="44"/>
      <c r="C7" s="44"/>
      <c r="D7" s="44"/>
      <c r="E7" s="44"/>
      <c r="F7" s="44"/>
      <c r="G7" s="44"/>
      <c r="H7" s="44"/>
      <c r="I7" s="44"/>
      <c r="J7" s="44"/>
      <c r="K7" s="39"/>
      <c r="L7" s="45"/>
      <c r="M7" s="39" t="s">
        <v>59</v>
      </c>
      <c r="N7" s="39" t="s">
        <v>60</v>
      </c>
      <c r="O7" s="46">
        <f t="shared" ref="O7:W7" si="2">MAX(O25,0)-MAX(O24+$L$3,0)</f>
        <v>0.29831450391305198</v>
      </c>
      <c r="P7" s="46">
        <f t="shared" si="2"/>
        <v>0.22004238695060399</v>
      </c>
      <c r="Q7" s="46">
        <f t="shared" si="2"/>
        <v>0</v>
      </c>
      <c r="R7" s="46">
        <f t="shared" si="2"/>
        <v>0</v>
      </c>
      <c r="S7" s="46">
        <f t="shared" si="2"/>
        <v>0</v>
      </c>
      <c r="T7" s="46">
        <f t="shared" si="2"/>
        <v>0</v>
      </c>
      <c r="U7" s="46">
        <f t="shared" si="2"/>
        <v>0</v>
      </c>
      <c r="V7" s="46">
        <f t="shared" si="2"/>
        <v>0</v>
      </c>
      <c r="W7" s="46">
        <f t="shared" si="2"/>
        <v>0</v>
      </c>
    </row>
    <row r="8" spans="2:23" ht="12.75" customHeight="1">
      <c r="B8" s="56"/>
      <c r="C8" s="44"/>
      <c r="D8" s="44"/>
      <c r="E8" s="44"/>
      <c r="F8" s="44"/>
      <c r="G8" s="44"/>
      <c r="H8" s="44"/>
      <c r="I8" s="44"/>
      <c r="J8" s="44"/>
      <c r="K8" s="39"/>
      <c r="L8" s="45"/>
      <c r="M8" s="39" t="s">
        <v>61</v>
      </c>
      <c r="N8" s="39" t="s">
        <v>60</v>
      </c>
      <c r="O8" s="46">
        <f t="shared" ref="O8:W8" si="3">+MIN(O25,0)-MIN(O26-$L$2/2,0)</f>
        <v>0</v>
      </c>
      <c r="P8" s="46">
        <f t="shared" si="3"/>
        <v>0</v>
      </c>
      <c r="Q8" s="46">
        <f t="shared" si="3"/>
        <v>-0.45198781335850402</v>
      </c>
      <c r="R8" s="46">
        <f t="shared" si="3"/>
        <v>-0.94133217429802596</v>
      </c>
      <c r="S8" s="46">
        <f t="shared" si="3"/>
        <v>-1.391302117250679</v>
      </c>
      <c r="T8" s="46">
        <f t="shared" si="3"/>
        <v>-2.0016024599223297</v>
      </c>
      <c r="U8" s="46">
        <f t="shared" si="3"/>
        <v>-2.0977752126409501</v>
      </c>
      <c r="V8" s="46">
        <f t="shared" si="3"/>
        <v>-1.8401495656788498</v>
      </c>
      <c r="W8" s="46">
        <f t="shared" si="3"/>
        <v>-1.5642945869935803</v>
      </c>
    </row>
    <row r="9" spans="2:23" ht="12.75" customHeight="1">
      <c r="B9" s="44"/>
      <c r="C9" s="44"/>
      <c r="D9" s="44"/>
      <c r="E9" s="44"/>
      <c r="F9" s="44"/>
      <c r="G9" s="44"/>
      <c r="H9" s="44"/>
      <c r="I9" s="44"/>
      <c r="J9" s="44"/>
      <c r="K9" s="39"/>
      <c r="L9" s="45"/>
      <c r="M9" s="39" t="s">
        <v>62</v>
      </c>
      <c r="N9" s="39" t="s">
        <v>60</v>
      </c>
      <c r="O9" s="46">
        <f t="shared" ref="O9:W9" si="4">MAX(O26-MAX(O25,0)-$L$2/2,0)</f>
        <v>0.70218709858314809</v>
      </c>
      <c r="P9" s="46">
        <f t="shared" si="4"/>
        <v>0.66028003912055611</v>
      </c>
      <c r="Q9" s="46">
        <f t="shared" si="4"/>
        <v>0.30693388468173699</v>
      </c>
      <c r="R9" s="46">
        <f t="shared" si="4"/>
        <v>0</v>
      </c>
      <c r="S9" s="46">
        <f t="shared" si="4"/>
        <v>0</v>
      </c>
      <c r="T9" s="46">
        <f t="shared" si="4"/>
        <v>0</v>
      </c>
      <c r="U9" s="46">
        <f t="shared" si="4"/>
        <v>0</v>
      </c>
      <c r="V9" s="46">
        <f t="shared" si="4"/>
        <v>0</v>
      </c>
      <c r="W9" s="46">
        <f t="shared" si="4"/>
        <v>0</v>
      </c>
    </row>
    <row r="10" spans="2:23" ht="12.75" customHeight="1">
      <c r="B10" s="44"/>
      <c r="C10" s="44"/>
      <c r="D10" s="44"/>
      <c r="E10" s="44"/>
      <c r="F10" s="44"/>
      <c r="G10" s="44"/>
      <c r="H10" s="44"/>
      <c r="I10" s="44"/>
      <c r="J10" s="44"/>
      <c r="K10" s="39"/>
      <c r="L10" s="45"/>
      <c r="M10" s="39" t="s">
        <v>63</v>
      </c>
      <c r="N10" s="39" t="s">
        <v>60</v>
      </c>
      <c r="O10" s="46">
        <f t="shared" ref="O10:W10" si="5">+IF(O26&lt;0,-$L$2,0)</f>
        <v>0</v>
      </c>
      <c r="P10" s="46">
        <f t="shared" si="5"/>
        <v>0</v>
      </c>
      <c r="Q10" s="46">
        <f t="shared" si="5"/>
        <v>0</v>
      </c>
      <c r="R10" s="46">
        <f t="shared" si="5"/>
        <v>-0.3</v>
      </c>
      <c r="S10" s="46">
        <f t="shared" si="5"/>
        <v>-0.3</v>
      </c>
      <c r="T10" s="46">
        <f t="shared" si="5"/>
        <v>-0.3</v>
      </c>
      <c r="U10" s="46">
        <f t="shared" si="5"/>
        <v>-0.3</v>
      </c>
      <c r="V10" s="46">
        <f t="shared" si="5"/>
        <v>-0.3</v>
      </c>
      <c r="W10" s="46">
        <f t="shared" si="5"/>
        <v>-0.3</v>
      </c>
    </row>
    <row r="11" spans="2:23" ht="12.75" customHeight="1">
      <c r="B11" s="44"/>
      <c r="C11" s="44"/>
      <c r="D11" s="44"/>
      <c r="E11" s="44"/>
      <c r="F11" s="44"/>
      <c r="G11" s="44"/>
      <c r="H11" s="44"/>
      <c r="I11" s="44"/>
      <c r="J11" s="44"/>
      <c r="K11" s="39" t="s">
        <v>17</v>
      </c>
      <c r="L11" s="45"/>
      <c r="M11" s="39" t="s">
        <v>64</v>
      </c>
      <c r="N11" s="39" t="s">
        <v>17</v>
      </c>
      <c r="O11" s="46">
        <f t="shared" ref="O11:W11" si="6">+IF(O26&gt;=0,$L$2,0)</f>
        <v>0.3</v>
      </c>
      <c r="P11" s="46">
        <f t="shared" si="6"/>
        <v>0.3</v>
      </c>
      <c r="Q11" s="46">
        <f t="shared" si="6"/>
        <v>0.3</v>
      </c>
      <c r="R11" s="46">
        <f t="shared" si="6"/>
        <v>0</v>
      </c>
      <c r="S11" s="46">
        <f t="shared" si="6"/>
        <v>0</v>
      </c>
      <c r="T11" s="46">
        <f t="shared" si="6"/>
        <v>0</v>
      </c>
      <c r="U11" s="46">
        <f t="shared" si="6"/>
        <v>0</v>
      </c>
      <c r="V11" s="46">
        <f t="shared" si="6"/>
        <v>0</v>
      </c>
      <c r="W11" s="46">
        <f t="shared" si="6"/>
        <v>0</v>
      </c>
    </row>
    <row r="12" spans="2:23" ht="12.75" customHeight="1">
      <c r="B12" s="56"/>
      <c r="C12" s="44"/>
      <c r="D12" s="44"/>
      <c r="E12" s="44"/>
      <c r="F12" s="44"/>
      <c r="G12" s="44"/>
      <c r="H12" s="44"/>
      <c r="I12" s="44"/>
      <c r="J12" s="44"/>
      <c r="K12" s="39"/>
      <c r="L12" s="45"/>
      <c r="M12" s="39" t="s">
        <v>65</v>
      </c>
      <c r="N12" s="39" t="s">
        <v>60</v>
      </c>
      <c r="O12" s="46">
        <f t="shared" ref="O12:U12" si="7">+MIN(O26+$L$2/2,0)-MIN(O27,0)</f>
        <v>0</v>
      </c>
      <c r="P12" s="46">
        <f t="shared" si="7"/>
        <v>0</v>
      </c>
      <c r="Q12" s="46">
        <f t="shared" si="7"/>
        <v>0</v>
      </c>
      <c r="R12" s="46">
        <f t="shared" si="7"/>
        <v>0</v>
      </c>
      <c r="S12" s="46">
        <f t="shared" si="7"/>
        <v>-0.61007135880586094</v>
      </c>
      <c r="T12" s="46">
        <f t="shared" si="7"/>
        <v>-1.7443058780842602</v>
      </c>
      <c r="U12" s="46">
        <f t="shared" si="7"/>
        <v>-2.1641017941470699</v>
      </c>
      <c r="V12" s="46">
        <f>+MIN(V26+$L$2/2,0)-MIN(V27,0)</f>
        <v>-2.5609232158463251</v>
      </c>
      <c r="W12" s="46">
        <f>+MIN(W26+$L$2/2,0)-MIN(W27,0)</f>
        <v>-2.7869989640091459</v>
      </c>
    </row>
    <row r="13" spans="2:23" ht="12.75" customHeight="1">
      <c r="B13" s="44"/>
      <c r="C13" s="44"/>
      <c r="D13" s="44"/>
      <c r="E13" s="44"/>
      <c r="F13" s="44"/>
      <c r="G13" s="44"/>
      <c r="H13" s="44"/>
      <c r="I13" s="44"/>
      <c r="J13" s="44"/>
      <c r="K13" s="39"/>
      <c r="L13" s="47"/>
      <c r="M13" s="39" t="s">
        <v>66</v>
      </c>
      <c r="N13" s="39" t="s">
        <v>60</v>
      </c>
      <c r="O13" s="46">
        <f>+MAX(O27,0)-MAX(O26+$L$2/2,0)</f>
        <v>0.61690147810885998</v>
      </c>
      <c r="P13" s="46">
        <f t="shared" ref="P13:W13" si="8">+MAX(P27,0)-MAX(P26+$L$2/2,0)</f>
        <v>0.77363037210748997</v>
      </c>
      <c r="Q13" s="46">
        <f t="shared" si="8"/>
        <v>1.2531701791785927</v>
      </c>
      <c r="R13" s="46">
        <f t="shared" si="8"/>
        <v>1.8503594378188242</v>
      </c>
      <c r="S13" s="46">
        <f t="shared" si="8"/>
        <v>1.47609750041401</v>
      </c>
      <c r="T13" s="46">
        <f t="shared" si="8"/>
        <v>0.27401341465516199</v>
      </c>
      <c r="U13" s="46">
        <f t="shared" si="8"/>
        <v>0.14192435589769301</v>
      </c>
      <c r="V13" s="46">
        <f t="shared" si="8"/>
        <v>0</v>
      </c>
      <c r="W13" s="46">
        <f t="shared" si="8"/>
        <v>0</v>
      </c>
    </row>
    <row r="14" spans="2:23" ht="12.75" customHeight="1">
      <c r="B14" s="44"/>
      <c r="C14" s="44"/>
      <c r="D14" s="44"/>
      <c r="E14" s="44"/>
      <c r="F14" s="44"/>
      <c r="G14" s="44"/>
      <c r="H14" s="44"/>
      <c r="I14" s="44"/>
      <c r="J14" s="44"/>
      <c r="K14" s="39"/>
      <c r="L14" s="47"/>
      <c r="M14" s="39" t="s">
        <v>67</v>
      </c>
      <c r="N14" s="39" t="s">
        <v>60</v>
      </c>
      <c r="O14" s="46">
        <f t="shared" ref="O14:U14" si="9">MIN(O27,0)</f>
        <v>0</v>
      </c>
      <c r="P14" s="46">
        <f t="shared" si="9"/>
        <v>0</v>
      </c>
      <c r="Q14" s="46">
        <f t="shared" si="9"/>
        <v>0</v>
      </c>
      <c r="R14" s="46">
        <f t="shared" si="9"/>
        <v>0</v>
      </c>
      <c r="S14" s="46">
        <f t="shared" si="9"/>
        <v>0</v>
      </c>
      <c r="T14" s="46">
        <f t="shared" si="9"/>
        <v>0</v>
      </c>
      <c r="U14" s="46">
        <f t="shared" si="9"/>
        <v>0</v>
      </c>
      <c r="V14" s="46">
        <f>MIN(V27,0)</f>
        <v>-1.07474728385147E-2</v>
      </c>
      <c r="W14" s="46">
        <f>MIN(W27,0)</f>
        <v>-0.387283284194754</v>
      </c>
    </row>
    <row r="15" spans="2:23" ht="12.75" customHeight="1">
      <c r="B15" s="44"/>
      <c r="C15" s="44"/>
      <c r="D15" s="44"/>
      <c r="E15" s="44"/>
      <c r="F15" s="44"/>
      <c r="G15" s="44"/>
      <c r="H15" s="44"/>
      <c r="I15" s="44"/>
      <c r="J15" s="44"/>
      <c r="K15" s="39"/>
      <c r="L15" s="45"/>
      <c r="M15" s="39" t="s">
        <v>68</v>
      </c>
      <c r="N15" s="39" t="s">
        <v>60</v>
      </c>
      <c r="O15" s="46">
        <f>+O28-MAX(O27,0)-$L$3</f>
        <v>11.42897529043454</v>
      </c>
      <c r="P15" s="46">
        <f t="shared" ref="P15:W15" si="10">+P28-MAX(P27,0)-$L$3</f>
        <v>12.881715329778851</v>
      </c>
      <c r="Q15" s="46">
        <f t="shared" si="10"/>
        <v>14.787719868202769</v>
      </c>
      <c r="R15" s="46">
        <f t="shared" si="10"/>
        <v>13.16960256417258</v>
      </c>
      <c r="S15" s="46">
        <f t="shared" si="10"/>
        <v>13.51386200732059</v>
      </c>
      <c r="T15" s="46">
        <f t="shared" si="10"/>
        <v>13.470453114029539</v>
      </c>
      <c r="U15" s="46">
        <f t="shared" si="10"/>
        <v>12.085472441500007</v>
      </c>
      <c r="V15" s="46">
        <f t="shared" si="10"/>
        <v>11.9357750462766</v>
      </c>
      <c r="W15" s="46">
        <f t="shared" si="10"/>
        <v>11.740820269444701</v>
      </c>
    </row>
    <row r="16" spans="2:23" ht="12.75" customHeight="1">
      <c r="B16" s="44"/>
      <c r="C16" s="44"/>
      <c r="D16" s="44"/>
      <c r="E16" s="44"/>
      <c r="F16" s="44"/>
      <c r="G16" s="44"/>
      <c r="H16" s="44"/>
      <c r="I16" s="44"/>
      <c r="J16" s="44"/>
      <c r="K16" s="39"/>
      <c r="L16" s="45"/>
      <c r="M16" s="39" t="s">
        <v>69</v>
      </c>
      <c r="N16" s="39" t="s">
        <v>60</v>
      </c>
      <c r="O16" s="46">
        <f>+$L$3</f>
        <v>0.1</v>
      </c>
      <c r="P16" s="46">
        <f t="shared" ref="P16:W16" si="11">+$L$3</f>
        <v>0.1</v>
      </c>
      <c r="Q16" s="46">
        <f t="shared" si="11"/>
        <v>0.1</v>
      </c>
      <c r="R16" s="46">
        <f t="shared" si="11"/>
        <v>0.1</v>
      </c>
      <c r="S16" s="46">
        <f t="shared" si="11"/>
        <v>0.1</v>
      </c>
      <c r="T16" s="46">
        <f t="shared" si="11"/>
        <v>0.1</v>
      </c>
      <c r="U16" s="46">
        <f t="shared" si="11"/>
        <v>0.1</v>
      </c>
      <c r="V16" s="46">
        <f t="shared" si="11"/>
        <v>0.1</v>
      </c>
      <c r="W16" s="46">
        <f t="shared" si="11"/>
        <v>0.1</v>
      </c>
    </row>
    <row r="17" spans="1:23" ht="12.75" customHeight="1">
      <c r="B17" s="44"/>
      <c r="C17" s="44"/>
      <c r="D17" s="44"/>
      <c r="E17" s="44"/>
      <c r="F17" s="44"/>
      <c r="G17" s="44"/>
      <c r="H17" s="44"/>
      <c r="I17" s="44"/>
      <c r="J17" s="44"/>
      <c r="K17" s="39"/>
      <c r="L17" s="45"/>
      <c r="M17" s="39" t="s">
        <v>34</v>
      </c>
      <c r="N17" s="39" t="s">
        <v>60</v>
      </c>
      <c r="O17" s="46">
        <f t="shared" ref="O17:W17" si="12">+O24</f>
        <v>-7.85842577201542</v>
      </c>
      <c r="P17" s="46">
        <f t="shared" si="12"/>
        <v>-10.469104559731401</v>
      </c>
      <c r="Q17" s="46">
        <f t="shared" si="12"/>
        <v>-14.545940488804099</v>
      </c>
      <c r="R17" s="46">
        <f t="shared" si="12"/>
        <v>-18.545790001749602</v>
      </c>
      <c r="S17" s="46">
        <f t="shared" si="12"/>
        <v>-26.9051366946793</v>
      </c>
      <c r="T17" s="46">
        <f t="shared" si="12"/>
        <v>-19.707901459079601</v>
      </c>
      <c r="U17" s="46">
        <f t="shared" si="12"/>
        <v>-14.545940488804099</v>
      </c>
      <c r="V17" s="46">
        <f t="shared" si="12"/>
        <v>-14.545940488804099</v>
      </c>
      <c r="W17" s="46">
        <f t="shared" si="12"/>
        <v>-14.545940488804099</v>
      </c>
    </row>
    <row r="18" spans="1:23" ht="12.75" customHeight="1">
      <c r="B18" s="44"/>
      <c r="C18" s="44"/>
      <c r="D18" s="44"/>
      <c r="E18" s="44"/>
      <c r="F18" s="44"/>
      <c r="G18" s="44"/>
      <c r="H18" s="44"/>
      <c r="I18" s="44"/>
      <c r="J18" s="44"/>
      <c r="K18" s="39" t="s">
        <v>36</v>
      </c>
      <c r="L18" s="45"/>
      <c r="M18" s="39" t="s">
        <v>36</v>
      </c>
      <c r="N18" s="39" t="s">
        <v>36</v>
      </c>
      <c r="O18" s="46">
        <f t="shared" ref="O18:W18" si="13">+O29</f>
        <v>1.7699600720967692</v>
      </c>
      <c r="P18" s="46">
        <f t="shared" si="13"/>
        <v>1.598491236230619</v>
      </c>
      <c r="Q18" s="46">
        <f t="shared" si="13"/>
        <v>1.1585183525425384</v>
      </c>
      <c r="R18" s="46">
        <f t="shared" si="13"/>
        <v>0.44693598578217575</v>
      </c>
      <c r="S18" s="46">
        <f t="shared" si="13"/>
        <v>-0.18004474208655225</v>
      </c>
      <c r="T18" s="46">
        <f t="shared" si="13"/>
        <v>-1.5125003051761707</v>
      </c>
      <c r="U18" s="46">
        <f t="shared" si="13"/>
        <v>-1.8539136246403205</v>
      </c>
      <c r="V18" s="46">
        <f t="shared" si="13"/>
        <v>-2.0193863942893806</v>
      </c>
      <c r="W18" s="46">
        <f t="shared" si="13"/>
        <v>-2.1915758769226912</v>
      </c>
    </row>
    <row r="19" spans="1:23" ht="12.75" customHeight="1">
      <c r="B19" s="44"/>
      <c r="C19" s="44"/>
      <c r="D19" s="44"/>
      <c r="E19" s="44"/>
      <c r="F19" s="44"/>
      <c r="G19" s="44"/>
      <c r="H19" s="44"/>
      <c r="I19" s="44"/>
      <c r="J19" s="44"/>
      <c r="K19" s="39"/>
      <c r="L19" s="45"/>
      <c r="M19" s="39" t="s">
        <v>38</v>
      </c>
      <c r="N19" s="39" t="s">
        <v>60</v>
      </c>
      <c r="O19" s="46">
        <f t="shared" ref="O19:W19" si="14">+O28</f>
        <v>13.4463783710396</v>
      </c>
      <c r="P19" s="46">
        <f t="shared" si="14"/>
        <v>14.9356681279575</v>
      </c>
      <c r="Q19" s="46">
        <f t="shared" si="14"/>
        <v>16.747823932063099</v>
      </c>
      <c r="R19" s="46">
        <f t="shared" si="14"/>
        <v>15.129802348307701</v>
      </c>
      <c r="S19" s="46">
        <f t="shared" si="14"/>
        <v>15.0899595077346</v>
      </c>
      <c r="T19" s="46">
        <f t="shared" si="14"/>
        <v>13.8444665286847</v>
      </c>
      <c r="U19" s="46">
        <f t="shared" si="14"/>
        <v>12.3273967973977</v>
      </c>
      <c r="V19" s="46">
        <f t="shared" si="14"/>
        <v>12.0357750462766</v>
      </c>
      <c r="W19" s="46">
        <f t="shared" si="14"/>
        <v>11.8408202694447</v>
      </c>
    </row>
    <row r="20" spans="1:23" ht="12.75" customHeight="1">
      <c r="B20" s="44"/>
      <c r="C20" s="44"/>
      <c r="D20" s="44"/>
      <c r="E20" s="44"/>
      <c r="F20" s="44"/>
      <c r="G20" s="44"/>
      <c r="H20" s="44"/>
      <c r="I20" s="44"/>
      <c r="J20" s="44"/>
      <c r="N20" s="38"/>
      <c r="O20" s="38"/>
      <c r="P20" s="38"/>
      <c r="Q20" s="38"/>
      <c r="R20" s="38"/>
    </row>
    <row r="21" spans="1:23" ht="12.75" customHeight="1">
      <c r="B21" s="44"/>
      <c r="C21" s="44"/>
      <c r="D21" s="44"/>
      <c r="E21" s="44"/>
      <c r="F21" s="44"/>
      <c r="G21" s="44"/>
      <c r="H21" s="44"/>
      <c r="I21" s="44"/>
      <c r="J21" s="44"/>
      <c r="K21" s="45"/>
      <c r="L21" s="45"/>
      <c r="M21" s="45"/>
    </row>
    <row r="22" spans="1:23" ht="12.75" customHeight="1">
      <c r="B22" s="44"/>
      <c r="C22" s="44"/>
      <c r="D22" s="44"/>
      <c r="E22" s="44"/>
      <c r="F22" s="44"/>
      <c r="G22" s="44"/>
      <c r="H22" s="44"/>
      <c r="I22" s="44"/>
      <c r="J22" s="44"/>
      <c r="K22" s="45"/>
      <c r="L22" s="45"/>
      <c r="M22" s="57" t="s">
        <v>40</v>
      </c>
      <c r="N22" s="46"/>
      <c r="O22" s="46"/>
      <c r="P22" s="46"/>
      <c r="Q22" s="46"/>
      <c r="R22" s="58"/>
      <c r="S22" s="58"/>
      <c r="T22" s="58"/>
      <c r="U22" s="58"/>
    </row>
    <row r="23" spans="1:23" ht="12.75" customHeight="1">
      <c r="B23" s="44"/>
      <c r="C23" s="44"/>
      <c r="D23" s="44"/>
      <c r="E23" s="44"/>
      <c r="F23" s="44"/>
      <c r="G23" s="44"/>
      <c r="H23" s="44"/>
      <c r="I23" s="44"/>
      <c r="J23" s="44"/>
      <c r="K23" s="45"/>
      <c r="L23" s="45"/>
      <c r="M23" s="59"/>
      <c r="N23" s="59"/>
      <c r="O23" s="59">
        <v>1</v>
      </c>
      <c r="P23" s="59">
        <v>2</v>
      </c>
      <c r="Q23" s="59">
        <v>3</v>
      </c>
      <c r="R23" s="59">
        <v>4</v>
      </c>
      <c r="S23" s="59">
        <v>5</v>
      </c>
      <c r="T23" s="59">
        <v>6</v>
      </c>
      <c r="U23" s="59">
        <v>7</v>
      </c>
      <c r="V23" s="59">
        <v>8</v>
      </c>
      <c r="W23" s="59">
        <v>9</v>
      </c>
    </row>
    <row r="24" spans="1:23" ht="12.75" customHeight="1">
      <c r="B24" s="44"/>
      <c r="C24" s="44"/>
      <c r="D24" s="44"/>
      <c r="E24" s="44"/>
      <c r="F24" s="44"/>
      <c r="G24" s="44"/>
      <c r="H24" s="44"/>
      <c r="I24" s="44"/>
      <c r="J24" s="44"/>
      <c r="M24" s="50">
        <v>0</v>
      </c>
      <c r="N24" s="59" t="s">
        <v>11</v>
      </c>
      <c r="O24" s="79">
        <v>-7.85842577201542</v>
      </c>
      <c r="P24" s="79">
        <v>-10.469104559731401</v>
      </c>
      <c r="Q24" s="79">
        <v>-14.545940488804099</v>
      </c>
      <c r="R24" s="79">
        <v>-18.545790001749602</v>
      </c>
      <c r="S24" s="79">
        <v>-26.9051366946793</v>
      </c>
      <c r="T24" s="79">
        <v>-19.707901459079601</v>
      </c>
      <c r="U24" s="79">
        <v>-14.545940488804099</v>
      </c>
      <c r="V24" s="79">
        <v>-14.545940488804099</v>
      </c>
      <c r="W24" s="79">
        <v>-14.545940488804099</v>
      </c>
    </row>
    <row r="25" spans="1:23" ht="12.75" customHeight="1">
      <c r="A25" s="44"/>
      <c r="B25" s="44"/>
      <c r="C25" s="44"/>
      <c r="D25" s="44"/>
      <c r="E25" s="44"/>
      <c r="F25" s="44"/>
      <c r="G25" s="44"/>
      <c r="H25" s="44"/>
      <c r="I25" s="44"/>
      <c r="J25" s="44"/>
      <c r="M25" s="50">
        <v>0.25</v>
      </c>
      <c r="N25" s="59" t="s">
        <v>11</v>
      </c>
      <c r="O25" s="79">
        <v>0.29831450391305198</v>
      </c>
      <c r="P25" s="79">
        <v>0.22004238695060399</v>
      </c>
      <c r="Q25" s="79">
        <v>-0.45198781335850402</v>
      </c>
      <c r="R25" s="79">
        <v>-1.23149182798173</v>
      </c>
      <c r="S25" s="79">
        <v>-2.3013734760565399</v>
      </c>
      <c r="T25" s="79">
        <v>-4.0459083380065897</v>
      </c>
      <c r="U25" s="79">
        <v>-4.5618770067880199</v>
      </c>
      <c r="V25" s="79">
        <v>-4.7118202543636896</v>
      </c>
      <c r="W25" s="79">
        <v>-5.03857683519748</v>
      </c>
    </row>
    <row r="26" spans="1:23" ht="12.75" customHeight="1">
      <c r="B26" s="44"/>
      <c r="C26" s="44"/>
      <c r="D26" s="44"/>
      <c r="E26" s="44"/>
      <c r="F26" s="44"/>
      <c r="G26" s="44"/>
      <c r="H26" s="44"/>
      <c r="I26" s="44"/>
      <c r="J26" s="44"/>
      <c r="M26" s="80">
        <v>0.5</v>
      </c>
      <c r="N26" s="81" t="s">
        <v>11</v>
      </c>
      <c r="O26" s="82">
        <v>1.1505016024962</v>
      </c>
      <c r="P26" s="82">
        <v>1.0303224260711601</v>
      </c>
      <c r="Q26" s="82">
        <v>0.45693388468173701</v>
      </c>
      <c r="R26" s="82">
        <v>-0.14015965368370401</v>
      </c>
      <c r="S26" s="82">
        <v>-0.76007135880586096</v>
      </c>
      <c r="T26" s="82">
        <v>-1.8943058780842601</v>
      </c>
      <c r="U26" s="82">
        <v>-2.3141017941470698</v>
      </c>
      <c r="V26" s="82">
        <v>-2.7216706886848399</v>
      </c>
      <c r="W26" s="82">
        <v>-3.3242822482038998</v>
      </c>
    </row>
    <row r="27" spans="1:23" ht="12.75" customHeight="1">
      <c r="B27" s="44"/>
      <c r="C27" s="44"/>
      <c r="D27" s="44"/>
      <c r="E27" s="44"/>
      <c r="F27" s="44"/>
      <c r="G27" s="44"/>
      <c r="H27" s="44"/>
      <c r="I27" s="44"/>
      <c r="J27" s="44"/>
      <c r="M27" s="50">
        <v>0.75</v>
      </c>
      <c r="N27" s="59" t="s">
        <v>11</v>
      </c>
      <c r="O27" s="79">
        <v>1.9174030806050599</v>
      </c>
      <c r="P27" s="79">
        <v>1.95395279817865</v>
      </c>
      <c r="Q27" s="79">
        <v>1.8601040638603299</v>
      </c>
      <c r="R27" s="79">
        <v>1.8601997841351201</v>
      </c>
      <c r="S27" s="79">
        <v>1.47609750041401</v>
      </c>
      <c r="T27" s="79">
        <v>0.27401341465516199</v>
      </c>
      <c r="U27" s="79">
        <v>0.14192435589769301</v>
      </c>
      <c r="V27" s="79">
        <v>-1.07474728385147E-2</v>
      </c>
      <c r="W27" s="79">
        <v>-0.387283284194754</v>
      </c>
    </row>
    <row r="28" spans="1:23" ht="12.75" customHeight="1">
      <c r="M28" s="50">
        <v>1</v>
      </c>
      <c r="N28" s="59" t="s">
        <v>11</v>
      </c>
      <c r="O28" s="79">
        <v>13.4463783710396</v>
      </c>
      <c r="P28" s="79">
        <v>14.9356681279575</v>
      </c>
      <c r="Q28" s="79">
        <v>16.747823932063099</v>
      </c>
      <c r="R28" s="79">
        <v>15.129802348307701</v>
      </c>
      <c r="S28" s="79">
        <v>15.0899595077346</v>
      </c>
      <c r="T28" s="79">
        <v>13.8444665286847</v>
      </c>
      <c r="U28" s="79">
        <v>12.3273967973977</v>
      </c>
      <c r="V28" s="79">
        <v>12.0357750462766</v>
      </c>
      <c r="W28" s="79">
        <v>11.8408202694447</v>
      </c>
    </row>
    <row r="29" spans="1:23" ht="12.75" customHeight="1">
      <c r="M29" s="50" t="s">
        <v>36</v>
      </c>
      <c r="N29" s="59" t="s">
        <v>11</v>
      </c>
      <c r="O29" s="83">
        <v>1.7699600720967692</v>
      </c>
      <c r="P29" s="83">
        <v>1.598491236230619</v>
      </c>
      <c r="Q29" s="83">
        <v>1.1585183525425384</v>
      </c>
      <c r="R29" s="83">
        <v>0.44693598578217575</v>
      </c>
      <c r="S29" s="83">
        <v>-0.18004474208655225</v>
      </c>
      <c r="T29" s="83">
        <v>-1.5125003051761707</v>
      </c>
      <c r="U29" s="83">
        <v>-1.8539136246403205</v>
      </c>
      <c r="V29" s="83">
        <v>-2.0193863942893806</v>
      </c>
      <c r="W29" s="83">
        <v>-2.1915758769226912</v>
      </c>
    </row>
    <row r="30" spans="1:23" ht="12.75" customHeight="1">
      <c r="N30" s="38"/>
      <c r="O30" s="38"/>
      <c r="P30" s="38"/>
      <c r="Q30" s="38"/>
      <c r="R30" s="38"/>
    </row>
    <row r="31" spans="1:23" ht="12.75" customHeight="1">
      <c r="N31" s="38"/>
      <c r="O31" s="38"/>
      <c r="P31" s="38"/>
      <c r="Q31" s="38"/>
      <c r="R31" s="38"/>
    </row>
    <row r="32" spans="1:23" ht="12.75" customHeight="1">
      <c r="B32" s="52"/>
      <c r="N32" s="51"/>
      <c r="O32" s="46"/>
      <c r="P32" s="46"/>
      <c r="Q32" s="46"/>
      <c r="R32" s="46"/>
    </row>
    <row r="33" spans="1:24" ht="12.75" customHeight="1">
      <c r="B33" s="44"/>
      <c r="I33" s="60"/>
      <c r="N33" s="51"/>
      <c r="O33" s="46"/>
      <c r="P33" s="46"/>
      <c r="Q33" s="46"/>
      <c r="R33" s="46"/>
    </row>
    <row r="34" spans="1:24" ht="12.75" customHeight="1">
      <c r="B34" s="52"/>
      <c r="L34" s="84"/>
      <c r="M34" s="84"/>
      <c r="N34" s="84"/>
      <c r="O34" s="85"/>
      <c r="P34" s="85"/>
    </row>
    <row r="35" spans="1:24" ht="12.75" customHeight="1">
      <c r="B35" s="87" t="s">
        <v>70</v>
      </c>
      <c r="L35" s="86"/>
      <c r="M35" s="86"/>
      <c r="N35" s="86"/>
      <c r="O35" s="86"/>
      <c r="P35" s="86"/>
      <c r="Q35" s="38"/>
      <c r="W35"/>
      <c r="X35"/>
    </row>
    <row r="36" spans="1:24" ht="12.75" customHeight="1">
      <c r="B36" s="89"/>
      <c r="C36" s="89"/>
      <c r="D36" s="89"/>
      <c r="E36" s="89"/>
      <c r="F36" s="89"/>
      <c r="G36" s="61"/>
      <c r="H36" s="61"/>
      <c r="I36" s="61"/>
      <c r="J36" s="61"/>
      <c r="L36" s="84"/>
      <c r="M36" s="84"/>
      <c r="N36" s="84"/>
      <c r="O36" s="85"/>
      <c r="P36" s="85"/>
      <c r="W36"/>
      <c r="X36"/>
    </row>
    <row r="37" spans="1:24" ht="12.75" customHeight="1">
      <c r="B37" s="89"/>
      <c r="C37" s="89"/>
      <c r="D37" s="89"/>
      <c r="E37" s="89"/>
      <c r="F37" s="89"/>
      <c r="G37" s="61"/>
      <c r="H37" s="61"/>
      <c r="I37" s="61"/>
      <c r="J37" s="61"/>
      <c r="L37" s="84"/>
      <c r="M37" s="84"/>
      <c r="N37" s="84"/>
      <c r="O37" s="85"/>
      <c r="P37" s="85"/>
      <c r="W37"/>
      <c r="X37"/>
    </row>
    <row r="38" spans="1:24" ht="12.75" customHeight="1">
      <c r="B38" s="89"/>
      <c r="C38" s="89"/>
      <c r="D38" s="89"/>
      <c r="E38" s="89"/>
      <c r="F38" s="89"/>
      <c r="G38" s="61"/>
      <c r="H38" s="61"/>
      <c r="I38" s="61"/>
      <c r="J38" s="61"/>
      <c r="W38"/>
      <c r="X38"/>
    </row>
    <row r="39" spans="1:24" ht="12.75" customHeight="1">
      <c r="C39" s="44"/>
      <c r="D39" s="44"/>
      <c r="E39" s="44"/>
      <c r="F39" s="44"/>
      <c r="G39" s="44"/>
      <c r="H39" s="44"/>
      <c r="I39" s="44"/>
      <c r="J39" s="44"/>
      <c r="W39"/>
      <c r="X39"/>
    </row>
    <row r="40" spans="1:24" ht="12.75" customHeight="1">
      <c r="B40" s="52"/>
      <c r="W40"/>
      <c r="X40"/>
    </row>
    <row r="41" spans="1:24" ht="12.75" customHeight="1">
      <c r="B41" s="52"/>
      <c r="W41"/>
      <c r="X41"/>
    </row>
    <row r="42" spans="1:24" ht="12.75" customHeight="1">
      <c r="B42" s="52"/>
      <c r="Q42" s="46"/>
    </row>
    <row r="43" spans="1:24" ht="12.75" customHeight="1">
      <c r="B43" s="52"/>
      <c r="Q43" s="46"/>
    </row>
    <row r="44" spans="1:24" ht="12.75" customHeight="1">
      <c r="B44" s="52"/>
      <c r="Q44" s="46"/>
    </row>
    <row r="45" spans="1:24" ht="12.75" customHeight="1">
      <c r="B45" s="52"/>
      <c r="Q45" s="46"/>
    </row>
    <row r="46" spans="1:24" ht="12.75" customHeight="1">
      <c r="B46" s="52"/>
      <c r="Q46" s="46"/>
    </row>
    <row r="47" spans="1:24" s="48" customFormat="1" ht="12.75" customHeight="1">
      <c r="A47" s="38"/>
      <c r="B47" s="54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9"/>
      <c r="Q47" s="46"/>
    </row>
    <row r="48" spans="1:24" s="48" customFormat="1" ht="12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9"/>
      <c r="Q48" s="46"/>
    </row>
    <row r="49" spans="1:17" s="48" customFormat="1" ht="12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9"/>
      <c r="Q49" s="46"/>
    </row>
  </sheetData>
  <mergeCells count="2">
    <mergeCell ref="B3:H3"/>
    <mergeCell ref="B36:F38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4"/>
  <sheetViews>
    <sheetView showGridLines="0" tabSelected="1" zoomScaleNormal="100" workbookViewId="0">
      <selection activeCell="Q35" sqref="Q35"/>
    </sheetView>
  </sheetViews>
  <sheetFormatPr baseColWidth="10" defaultRowHeight="12.75" customHeight="1"/>
  <cols>
    <col min="1" max="4" width="11.42578125" style="38"/>
    <col min="5" max="5" width="11.42578125" style="38" customWidth="1"/>
    <col min="6" max="10" width="11.42578125" style="38"/>
    <col min="11" max="11" width="4.5703125" style="38" customWidth="1"/>
    <col min="12" max="12" width="7.5703125" style="38" customWidth="1"/>
    <col min="13" max="13" width="11.42578125" style="39"/>
    <col min="14" max="17" width="11.42578125" style="48"/>
    <col min="18" max="16384" width="11.42578125" style="38"/>
  </cols>
  <sheetData>
    <row r="2" spans="2:22" ht="12.75" customHeight="1">
      <c r="B2" s="55" t="s">
        <v>52</v>
      </c>
      <c r="C2" s="37"/>
      <c r="D2" s="37"/>
      <c r="E2" s="37"/>
      <c r="F2" s="37"/>
      <c r="G2" s="37"/>
      <c r="H2" s="37"/>
      <c r="I2" s="37"/>
      <c r="J2" s="37"/>
      <c r="K2" s="37"/>
      <c r="N2" s="38"/>
      <c r="O2" s="38"/>
      <c r="P2" s="38"/>
      <c r="Q2" s="38"/>
    </row>
    <row r="3" spans="2:22" ht="12.75" customHeight="1">
      <c r="B3" s="36"/>
      <c r="C3" s="37"/>
      <c r="D3" s="37"/>
      <c r="E3" s="37"/>
      <c r="F3" s="37"/>
      <c r="G3" s="37"/>
      <c r="H3" s="37"/>
      <c r="I3" s="37"/>
      <c r="J3" s="37"/>
      <c r="K3" s="37"/>
      <c r="N3" s="40"/>
      <c r="O3" s="40"/>
      <c r="P3" s="40"/>
      <c r="Q3" s="40"/>
    </row>
    <row r="4" spans="2:22" ht="12.75" customHeight="1">
      <c r="B4" s="41"/>
      <c r="C4" s="42"/>
      <c r="D4" s="42"/>
      <c r="E4" s="42"/>
      <c r="F4" s="42"/>
      <c r="G4" s="42"/>
      <c r="H4" s="42"/>
      <c r="I4" s="42"/>
      <c r="J4" s="42"/>
      <c r="K4" s="42"/>
      <c r="M4" s="40" t="s">
        <v>16</v>
      </c>
      <c r="N4" s="43">
        <v>43435</v>
      </c>
      <c r="O4" s="43">
        <v>43525</v>
      </c>
      <c r="P4" s="43">
        <v>43617</v>
      </c>
      <c r="Q4" s="43">
        <v>43709</v>
      </c>
      <c r="R4" s="43">
        <v>43800</v>
      </c>
      <c r="S4" s="43">
        <v>43891</v>
      </c>
      <c r="T4" s="43">
        <v>43983</v>
      </c>
      <c r="U4" s="43">
        <v>44075</v>
      </c>
      <c r="V4" s="43">
        <v>44166</v>
      </c>
    </row>
    <row r="5" spans="2:22" ht="12.75" customHeight="1">
      <c r="C5" s="44"/>
      <c r="D5" s="44"/>
      <c r="E5" s="44"/>
      <c r="F5" s="44"/>
      <c r="G5" s="44"/>
      <c r="H5" s="44"/>
      <c r="I5" s="44"/>
      <c r="J5" s="44"/>
      <c r="K5" s="44"/>
      <c r="L5" s="45"/>
      <c r="M5" s="39" t="s">
        <v>17</v>
      </c>
      <c r="N5" s="46">
        <v>0</v>
      </c>
      <c r="O5" s="46">
        <v>0</v>
      </c>
      <c r="P5" s="46">
        <v>0</v>
      </c>
      <c r="Q5" s="46">
        <v>0</v>
      </c>
      <c r="R5" s="46">
        <v>0</v>
      </c>
      <c r="S5" s="46">
        <v>0</v>
      </c>
      <c r="T5" s="46">
        <v>0</v>
      </c>
      <c r="U5" s="46">
        <v>0</v>
      </c>
      <c r="V5" s="46">
        <v>0</v>
      </c>
    </row>
    <row r="6" spans="2:22" ht="12.75" customHeight="1">
      <c r="B6" s="44"/>
      <c r="C6" s="44"/>
      <c r="D6" s="44"/>
      <c r="E6" s="44"/>
      <c r="F6" s="44"/>
      <c r="G6" s="44"/>
      <c r="H6" s="44"/>
      <c r="I6" s="44"/>
      <c r="J6" s="44"/>
      <c r="K6" s="44"/>
      <c r="L6" s="45"/>
      <c r="M6" s="39" t="s">
        <v>18</v>
      </c>
      <c r="N6" s="46">
        <v>0</v>
      </c>
      <c r="O6" s="46">
        <v>0</v>
      </c>
      <c r="P6" s="46">
        <v>0</v>
      </c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</row>
    <row r="7" spans="2:22" ht="12.75" customHeight="1">
      <c r="B7" s="44"/>
      <c r="C7" s="44"/>
      <c r="D7" s="44"/>
      <c r="E7" s="44"/>
      <c r="F7" s="44"/>
      <c r="G7" s="44"/>
      <c r="H7" s="44"/>
      <c r="I7" s="44"/>
      <c r="J7" s="44"/>
      <c r="K7" s="44"/>
      <c r="L7" s="45"/>
      <c r="M7" s="39" t="s">
        <v>19</v>
      </c>
      <c r="N7" s="46">
        <v>0</v>
      </c>
      <c r="O7" s="46">
        <v>0</v>
      </c>
      <c r="P7" s="46">
        <v>0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</row>
    <row r="8" spans="2:22" ht="12.75" customHeight="1">
      <c r="B8" s="44"/>
      <c r="C8" s="44"/>
      <c r="D8" s="44"/>
      <c r="E8" s="44"/>
      <c r="F8" s="44"/>
      <c r="G8" s="44"/>
      <c r="H8" s="44"/>
      <c r="I8" s="44"/>
      <c r="J8" s="44"/>
      <c r="K8" s="44"/>
      <c r="L8" s="45"/>
      <c r="M8" s="39" t="s">
        <v>20</v>
      </c>
      <c r="N8" s="46">
        <v>0</v>
      </c>
      <c r="O8" s="46">
        <v>0</v>
      </c>
      <c r="P8" s="46">
        <v>0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</row>
    <row r="9" spans="2:22" ht="12.75" customHeight="1">
      <c r="B9" s="44"/>
      <c r="C9" s="44"/>
      <c r="D9" s="44"/>
      <c r="E9" s="44"/>
      <c r="F9" s="44"/>
      <c r="G9" s="44"/>
      <c r="H9" s="44"/>
      <c r="I9" s="44"/>
      <c r="J9" s="44"/>
      <c r="K9" s="45" t="s">
        <v>21</v>
      </c>
      <c r="L9" s="39" t="s">
        <v>22</v>
      </c>
      <c r="M9" s="39" t="s">
        <v>23</v>
      </c>
      <c r="N9" s="46">
        <f t="shared" ref="N9:V9" si="0">+N23</f>
        <v>10.192844568001</v>
      </c>
      <c r="O9" s="46">
        <f t="shared" si="0"/>
        <v>9.1871278069283893</v>
      </c>
      <c r="P9" s="46">
        <f t="shared" si="0"/>
        <v>5.9476906432601204</v>
      </c>
      <c r="Q9" s="46">
        <f t="shared" si="0"/>
        <v>5.9476906432601204</v>
      </c>
      <c r="R9" s="46">
        <f t="shared" si="0"/>
        <v>5.9476906432601204</v>
      </c>
      <c r="S9" s="46">
        <f t="shared" si="0"/>
        <v>5.9476906432601204</v>
      </c>
      <c r="T9" s="46">
        <f t="shared" si="0"/>
        <v>2.53299721004558</v>
      </c>
      <c r="U9" s="46">
        <f t="shared" si="0"/>
        <v>2.53299721004558</v>
      </c>
      <c r="V9" s="46">
        <f t="shared" si="0"/>
        <v>2.53299721004558</v>
      </c>
    </row>
    <row r="10" spans="2:22" ht="12.75" customHeight="1">
      <c r="B10" s="44"/>
      <c r="C10" s="44"/>
      <c r="D10" s="44"/>
      <c r="E10" s="44"/>
      <c r="F10" s="44"/>
      <c r="G10" s="44"/>
      <c r="H10" s="44"/>
      <c r="I10" s="44"/>
      <c r="J10" s="44"/>
      <c r="K10" s="45"/>
      <c r="L10" s="39" t="s">
        <v>20</v>
      </c>
      <c r="M10" s="39" t="s">
        <v>20</v>
      </c>
      <c r="N10" s="46">
        <v>0.1</v>
      </c>
      <c r="O10" s="46">
        <v>0.1</v>
      </c>
      <c r="P10" s="46">
        <v>0.1</v>
      </c>
      <c r="Q10" s="46">
        <v>0.1</v>
      </c>
      <c r="R10" s="46">
        <v>0.1</v>
      </c>
      <c r="S10" s="46">
        <v>0.1</v>
      </c>
      <c r="T10" s="46">
        <v>0.1</v>
      </c>
      <c r="U10" s="46">
        <v>0.1</v>
      </c>
      <c r="V10" s="46">
        <v>0.1</v>
      </c>
    </row>
    <row r="11" spans="2:22" ht="12.75" customHeight="1">
      <c r="B11" s="44"/>
      <c r="C11" s="44"/>
      <c r="D11" s="44"/>
      <c r="E11" s="44"/>
      <c r="F11" s="44"/>
      <c r="G11" s="44"/>
      <c r="H11" s="44"/>
      <c r="I11" s="44"/>
      <c r="J11" s="44"/>
      <c r="K11" s="45" t="s">
        <v>24</v>
      </c>
      <c r="L11" s="39" t="s">
        <v>25</v>
      </c>
      <c r="N11" s="46">
        <f t="shared" ref="N11:V11" si="1">+N24-N23</f>
        <v>2.6262066412839005</v>
      </c>
      <c r="O11" s="46">
        <f t="shared" si="1"/>
        <v>3.8346869733459101</v>
      </c>
      <c r="P11" s="46">
        <f t="shared" si="1"/>
        <v>6.9247933205628804</v>
      </c>
      <c r="Q11" s="46">
        <f t="shared" si="1"/>
        <v>6.22629979466838</v>
      </c>
      <c r="R11" s="46">
        <f t="shared" si="1"/>
        <v>6.415662857665879</v>
      </c>
      <c r="S11" s="46">
        <f t="shared" si="1"/>
        <v>5.0826154857986801</v>
      </c>
      <c r="T11" s="46">
        <f t="shared" si="1"/>
        <v>6.8189546422673901</v>
      </c>
      <c r="U11" s="46">
        <f t="shared" si="1"/>
        <v>7.0100435242651704</v>
      </c>
      <c r="V11" s="46">
        <f t="shared" si="1"/>
        <v>6.1959306011687891</v>
      </c>
    </row>
    <row r="12" spans="2:22" ht="12.75" customHeight="1">
      <c r="B12" s="44"/>
      <c r="C12" s="44"/>
      <c r="D12" s="44"/>
      <c r="E12" s="44"/>
      <c r="F12" s="44"/>
      <c r="G12" s="44"/>
      <c r="H12" s="44"/>
      <c r="I12" s="44"/>
      <c r="J12" s="44"/>
      <c r="K12" s="45" t="s">
        <v>26</v>
      </c>
      <c r="L12" s="39" t="s">
        <v>27</v>
      </c>
      <c r="N12" s="46">
        <f t="shared" ref="N12:V12" si="2">+N25-N24-N13/2</f>
        <v>2.812982495954599</v>
      </c>
      <c r="O12" s="46">
        <f t="shared" si="2"/>
        <v>3.1267435888420012</v>
      </c>
      <c r="P12" s="46">
        <f t="shared" si="2"/>
        <v>4.091216689412799</v>
      </c>
      <c r="Q12" s="46">
        <f t="shared" si="2"/>
        <v>4.6759021043076006</v>
      </c>
      <c r="R12" s="46">
        <f t="shared" si="2"/>
        <v>4.4655489605062995</v>
      </c>
      <c r="S12" s="46">
        <f t="shared" si="2"/>
        <v>4.7940914902861982</v>
      </c>
      <c r="T12" s="46">
        <f t="shared" si="2"/>
        <v>4.9068125845344293</v>
      </c>
      <c r="U12" s="46">
        <f t="shared" si="2"/>
        <v>4.8074276182505491</v>
      </c>
      <c r="V12" s="46">
        <f t="shared" si="2"/>
        <v>4.6678391441346312</v>
      </c>
    </row>
    <row r="13" spans="2:22" ht="12.75" customHeight="1">
      <c r="B13" s="44"/>
      <c r="C13" s="44"/>
      <c r="D13" s="44"/>
      <c r="E13" s="44"/>
      <c r="F13" s="44"/>
      <c r="G13" s="44"/>
      <c r="H13" s="44"/>
      <c r="I13" s="44"/>
      <c r="J13" s="44"/>
      <c r="K13" s="45"/>
      <c r="L13" s="39" t="s">
        <v>20</v>
      </c>
      <c r="M13" s="39" t="s">
        <v>17</v>
      </c>
      <c r="N13" s="46">
        <v>0.4</v>
      </c>
      <c r="O13" s="46">
        <v>0.4</v>
      </c>
      <c r="P13" s="46">
        <v>0.4</v>
      </c>
      <c r="Q13" s="46">
        <v>0.4</v>
      </c>
      <c r="R13" s="46">
        <v>0.4</v>
      </c>
      <c r="S13" s="46">
        <v>0.4</v>
      </c>
      <c r="T13" s="46">
        <v>0.4</v>
      </c>
      <c r="U13" s="46">
        <v>0.4</v>
      </c>
      <c r="V13" s="46">
        <v>0.4</v>
      </c>
    </row>
    <row r="14" spans="2:22" ht="12.75" customHeight="1">
      <c r="B14" s="44"/>
      <c r="C14" s="44"/>
      <c r="D14" s="44"/>
      <c r="E14" s="44"/>
      <c r="F14" s="44"/>
      <c r="G14" s="44"/>
      <c r="H14" s="44"/>
      <c r="I14" s="44"/>
      <c r="J14" s="44"/>
      <c r="K14" s="47" t="s">
        <v>28</v>
      </c>
      <c r="L14" s="39" t="s">
        <v>29</v>
      </c>
      <c r="M14" s="39" t="s">
        <v>30</v>
      </c>
      <c r="N14" s="46">
        <f t="shared" ref="N14:V14" si="3">+N26-N25-N13/2</f>
        <v>5.5999700392864993</v>
      </c>
      <c r="O14" s="46">
        <f t="shared" si="3"/>
        <v>5.2619264769190996</v>
      </c>
      <c r="P14" s="46">
        <f t="shared" si="3"/>
        <v>4.6890653773700981</v>
      </c>
      <c r="Q14" s="46">
        <f t="shared" si="3"/>
        <v>5.5456111029139974</v>
      </c>
      <c r="R14" s="46">
        <f t="shared" si="3"/>
        <v>6.9476320476382005</v>
      </c>
      <c r="S14" s="46">
        <f t="shared" si="3"/>
        <v>7.1920213606081012</v>
      </c>
      <c r="T14" s="46">
        <f t="shared" si="3"/>
        <v>7.9551220838421015</v>
      </c>
      <c r="U14" s="46">
        <f t="shared" si="3"/>
        <v>7.5881938879108999</v>
      </c>
      <c r="V14" s="46">
        <f t="shared" si="3"/>
        <v>8.7825605782062013</v>
      </c>
    </row>
    <row r="15" spans="2:22" ht="12.75" customHeight="1">
      <c r="B15" s="44"/>
      <c r="C15" s="44"/>
      <c r="D15" s="44"/>
      <c r="E15" s="44"/>
      <c r="F15" s="44"/>
      <c r="G15" s="44"/>
      <c r="H15" s="44"/>
      <c r="I15" s="44"/>
      <c r="J15" s="44"/>
      <c r="K15" s="45" t="s">
        <v>31</v>
      </c>
      <c r="L15" s="39" t="s">
        <v>32</v>
      </c>
      <c r="N15" s="46">
        <f t="shared" ref="N15:V15" si="4">+N27-N26</f>
        <v>173.46867245946299</v>
      </c>
      <c r="O15" s="46">
        <f t="shared" si="4"/>
        <v>161.67861821136361</v>
      </c>
      <c r="P15" s="46">
        <f t="shared" si="4"/>
        <v>151.72479761822109</v>
      </c>
      <c r="Q15" s="46">
        <f t="shared" si="4"/>
        <v>142.71004926851592</v>
      </c>
      <c r="R15" s="46">
        <f t="shared" si="4"/>
        <v>134.1894947464755</v>
      </c>
      <c r="S15" s="46">
        <f t="shared" si="4"/>
        <v>128.74555179482689</v>
      </c>
      <c r="T15" s="46">
        <f t="shared" si="4"/>
        <v>124.1029662579125</v>
      </c>
      <c r="U15" s="46">
        <f t="shared" si="4"/>
        <v>119.55935561503479</v>
      </c>
      <c r="V15" s="46">
        <f t="shared" si="4"/>
        <v>115.02860091317079</v>
      </c>
    </row>
    <row r="16" spans="2:22" ht="12.75" customHeight="1">
      <c r="B16" s="44"/>
      <c r="C16" s="44"/>
      <c r="D16" s="44"/>
      <c r="E16" s="44"/>
      <c r="F16" s="44"/>
      <c r="G16" s="44"/>
      <c r="H16" s="44"/>
      <c r="I16" s="44"/>
      <c r="J16" s="44"/>
      <c r="K16" s="45"/>
      <c r="L16" s="39" t="s">
        <v>20</v>
      </c>
      <c r="N16" s="46">
        <v>0.1</v>
      </c>
      <c r="O16" s="46">
        <v>0.1</v>
      </c>
      <c r="P16" s="46">
        <v>0.1</v>
      </c>
      <c r="Q16" s="46">
        <v>0.1</v>
      </c>
      <c r="R16" s="46">
        <v>0.1</v>
      </c>
      <c r="S16" s="46">
        <v>0.1</v>
      </c>
      <c r="T16" s="46">
        <v>0.1</v>
      </c>
      <c r="U16" s="46">
        <v>0.1</v>
      </c>
      <c r="V16" s="46">
        <v>0.1</v>
      </c>
    </row>
    <row r="17" spans="2:22" ht="12.75" customHeight="1">
      <c r="B17" s="44"/>
      <c r="C17" s="44"/>
      <c r="D17" s="44"/>
      <c r="E17" s="44"/>
      <c r="F17" s="44"/>
      <c r="G17" s="44"/>
      <c r="H17" s="44"/>
      <c r="I17" s="44"/>
      <c r="J17" s="44"/>
      <c r="K17" s="45" t="s">
        <v>33</v>
      </c>
      <c r="L17" s="39" t="s">
        <v>34</v>
      </c>
      <c r="N17" s="46">
        <f t="shared" ref="N17:V17" si="5">+N23</f>
        <v>10.192844568001</v>
      </c>
      <c r="O17" s="46">
        <f t="shared" si="5"/>
        <v>9.1871278069283893</v>
      </c>
      <c r="P17" s="46">
        <f t="shared" si="5"/>
        <v>5.9476906432601204</v>
      </c>
      <c r="Q17" s="46">
        <f t="shared" si="5"/>
        <v>5.9476906432601204</v>
      </c>
      <c r="R17" s="46">
        <f t="shared" si="5"/>
        <v>5.9476906432601204</v>
      </c>
      <c r="S17" s="46">
        <f t="shared" si="5"/>
        <v>5.9476906432601204</v>
      </c>
      <c r="T17" s="46">
        <f t="shared" si="5"/>
        <v>2.53299721004558</v>
      </c>
      <c r="U17" s="46">
        <f t="shared" si="5"/>
        <v>2.53299721004558</v>
      </c>
      <c r="V17" s="46">
        <f t="shared" si="5"/>
        <v>2.53299721004558</v>
      </c>
    </row>
    <row r="18" spans="2:22" ht="12.75" customHeight="1">
      <c r="B18" s="44"/>
      <c r="C18" s="44"/>
      <c r="D18" s="44"/>
      <c r="E18" s="44"/>
      <c r="F18" s="44"/>
      <c r="G18" s="44"/>
      <c r="H18" s="44"/>
      <c r="I18" s="44"/>
      <c r="J18" s="44"/>
      <c r="K18" s="45" t="s">
        <v>35</v>
      </c>
      <c r="L18" s="39" t="s">
        <v>36</v>
      </c>
      <c r="M18" s="39" t="s">
        <v>36</v>
      </c>
      <c r="N18" s="46">
        <f t="shared" ref="N18:V18" si="6">+N28</f>
        <v>16.243484305619692</v>
      </c>
      <c r="O18" s="46">
        <f t="shared" si="6"/>
        <v>16.606709551184089</v>
      </c>
      <c r="P18" s="46">
        <f t="shared" si="6"/>
        <v>16.964527996668394</v>
      </c>
      <c r="Q18" s="46">
        <f t="shared" si="6"/>
        <v>16.616378205908099</v>
      </c>
      <c r="R18" s="46">
        <f t="shared" si="6"/>
        <v>17.227953403637901</v>
      </c>
      <c r="S18" s="46">
        <f t="shared" si="6"/>
        <v>16.018338822769998</v>
      </c>
      <c r="T18" s="46">
        <f t="shared" si="6"/>
        <v>15.840427425176797</v>
      </c>
      <c r="U18" s="46">
        <f t="shared" si="6"/>
        <v>15.427500755609197</v>
      </c>
      <c r="V18" s="46">
        <f t="shared" si="6"/>
        <v>15.875082009703094</v>
      </c>
    </row>
    <row r="19" spans="2:22" ht="12.75" customHeight="1">
      <c r="B19" s="44"/>
      <c r="C19" s="44"/>
      <c r="D19" s="44"/>
      <c r="E19" s="44"/>
      <c r="F19" s="44"/>
      <c r="G19" s="44"/>
      <c r="H19" s="44"/>
      <c r="I19" s="44"/>
      <c r="J19" s="44"/>
      <c r="K19" s="45" t="s">
        <v>37</v>
      </c>
      <c r="L19" s="39" t="s">
        <v>38</v>
      </c>
      <c r="N19" s="46">
        <f t="shared" ref="N19:V19" si="7">+N27</f>
        <v>195.100676203989</v>
      </c>
      <c r="O19" s="46">
        <f t="shared" si="7"/>
        <v>183.48910305739901</v>
      </c>
      <c r="P19" s="46">
        <f t="shared" si="7"/>
        <v>173.777563648827</v>
      </c>
      <c r="Q19" s="46">
        <f t="shared" si="7"/>
        <v>165.50555291366601</v>
      </c>
      <c r="R19" s="46">
        <f t="shared" si="7"/>
        <v>158.36602925554601</v>
      </c>
      <c r="S19" s="46">
        <f t="shared" si="7"/>
        <v>152.16197077478</v>
      </c>
      <c r="T19" s="46">
        <f t="shared" si="7"/>
        <v>146.716852778602</v>
      </c>
      <c r="U19" s="46">
        <f t="shared" si="7"/>
        <v>141.89801785550699</v>
      </c>
      <c r="V19" s="46">
        <f t="shared" si="7"/>
        <v>137.60792844672599</v>
      </c>
    </row>
    <row r="20" spans="2:22" ht="12.75" customHeight="1">
      <c r="B20" s="44"/>
      <c r="C20" s="44"/>
      <c r="D20" s="44"/>
      <c r="E20" s="44"/>
      <c r="F20" s="44"/>
      <c r="G20" s="44"/>
      <c r="H20" s="44"/>
      <c r="I20" s="44"/>
      <c r="J20" s="44"/>
      <c r="K20" s="44"/>
      <c r="M20" s="38" t="s">
        <v>39</v>
      </c>
      <c r="N20" s="38">
        <v>9</v>
      </c>
      <c r="O20" s="38">
        <v>9</v>
      </c>
      <c r="P20" s="38">
        <v>9</v>
      </c>
      <c r="Q20" s="38">
        <v>9</v>
      </c>
      <c r="R20" s="38">
        <v>9</v>
      </c>
      <c r="S20" s="38">
        <v>9</v>
      </c>
      <c r="T20" s="38">
        <v>9</v>
      </c>
      <c r="U20" s="38">
        <v>9</v>
      </c>
      <c r="V20" s="38">
        <v>9</v>
      </c>
    </row>
    <row r="21" spans="2:22" ht="12.75" customHeight="1"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5"/>
    </row>
    <row r="22" spans="2:22" ht="12.75" customHeight="1"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9" t="s">
        <v>40</v>
      </c>
      <c r="M22" s="46"/>
      <c r="N22" s="46"/>
      <c r="O22" s="46"/>
      <c r="P22" s="46"/>
      <c r="Q22" s="38"/>
    </row>
    <row r="23" spans="2:22" ht="12.75" customHeight="1"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50">
        <v>0</v>
      </c>
      <c r="M23" t="s">
        <v>16</v>
      </c>
      <c r="N23">
        <v>10.192844568001</v>
      </c>
      <c r="O23">
        <v>9.1871278069283893</v>
      </c>
      <c r="P23">
        <v>5.9476906432601204</v>
      </c>
      <c r="Q23">
        <v>5.9476906432601204</v>
      </c>
      <c r="R23">
        <v>5.9476906432601204</v>
      </c>
      <c r="S23">
        <v>5.9476906432601204</v>
      </c>
      <c r="T23">
        <v>2.53299721004558</v>
      </c>
      <c r="U23">
        <v>2.53299721004558</v>
      </c>
      <c r="V23">
        <v>2.53299721004558</v>
      </c>
    </row>
    <row r="24" spans="2:22" ht="12.75" customHeight="1"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50">
        <v>0.25</v>
      </c>
      <c r="M24" t="s">
        <v>16</v>
      </c>
      <c r="N24">
        <v>12.8190512092849</v>
      </c>
      <c r="O24">
        <v>13.021814780274299</v>
      </c>
      <c r="P24">
        <v>12.872483963823001</v>
      </c>
      <c r="Q24">
        <v>12.1739904379285</v>
      </c>
      <c r="R24">
        <v>12.363353500925999</v>
      </c>
      <c r="S24">
        <v>11.0303061290588</v>
      </c>
      <c r="T24">
        <v>9.3519518523129701</v>
      </c>
      <c r="U24">
        <v>9.5430407343107504</v>
      </c>
      <c r="V24">
        <v>8.7289278112143691</v>
      </c>
    </row>
    <row r="25" spans="2:22" ht="12.75" customHeight="1"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50">
        <v>0.5</v>
      </c>
      <c r="M25" t="s">
        <v>16</v>
      </c>
      <c r="N25">
        <v>15.8320337052395</v>
      </c>
      <c r="O25">
        <v>16.348558369116301</v>
      </c>
      <c r="P25">
        <v>17.1637006532358</v>
      </c>
      <c r="Q25">
        <v>17.049892542236101</v>
      </c>
      <c r="R25">
        <v>17.028902461432299</v>
      </c>
      <c r="S25">
        <v>16.024397619344999</v>
      </c>
      <c r="T25">
        <v>14.4587644368474</v>
      </c>
      <c r="U25">
        <v>14.5504683525613</v>
      </c>
      <c r="V25">
        <v>13.596766955349</v>
      </c>
    </row>
    <row r="26" spans="2:22" ht="12.75" customHeight="1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50">
        <v>0.75</v>
      </c>
      <c r="M26" t="s">
        <v>16</v>
      </c>
      <c r="N26">
        <v>21.632003744525999</v>
      </c>
      <c r="O26">
        <v>21.810484846035401</v>
      </c>
      <c r="P26">
        <v>22.052766030605898</v>
      </c>
      <c r="Q26">
        <v>22.795503645150099</v>
      </c>
      <c r="R26">
        <v>24.1765345090705</v>
      </c>
      <c r="S26">
        <v>23.4164189799531</v>
      </c>
      <c r="T26">
        <v>22.613886520689501</v>
      </c>
      <c r="U26">
        <v>22.3386622404722</v>
      </c>
      <c r="V26">
        <v>22.579327533555201</v>
      </c>
    </row>
    <row r="27" spans="2:22" ht="12.75" customHeight="1"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50">
        <v>1</v>
      </c>
      <c r="M27" t="s">
        <v>16</v>
      </c>
      <c r="N27">
        <v>195.100676203989</v>
      </c>
      <c r="O27">
        <v>183.48910305739901</v>
      </c>
      <c r="P27">
        <v>173.777563648827</v>
      </c>
      <c r="Q27">
        <v>165.50555291366601</v>
      </c>
      <c r="R27">
        <v>158.36602925554601</v>
      </c>
      <c r="S27">
        <v>152.16197077478</v>
      </c>
      <c r="T27">
        <v>146.716852778602</v>
      </c>
      <c r="U27">
        <v>141.89801785550699</v>
      </c>
      <c r="V27">
        <v>137.60792844672599</v>
      </c>
    </row>
    <row r="28" spans="2:22" ht="12.75" customHeight="1">
      <c r="L28" s="48" t="s">
        <v>36</v>
      </c>
      <c r="M28" s="38" t="s">
        <v>16</v>
      </c>
      <c r="N28" s="78">
        <v>16.243484305619692</v>
      </c>
      <c r="O28" s="78">
        <v>16.606709551184089</v>
      </c>
      <c r="P28" s="78">
        <v>16.964527996668394</v>
      </c>
      <c r="Q28" s="78">
        <v>16.616378205908099</v>
      </c>
      <c r="R28" s="78">
        <v>17.227953403637901</v>
      </c>
      <c r="S28" s="78">
        <v>16.018338822769998</v>
      </c>
      <c r="T28" s="78">
        <v>15.840427425176797</v>
      </c>
      <c r="U28" s="78">
        <v>15.427500755609197</v>
      </c>
      <c r="V28" s="78">
        <v>15.875082009703094</v>
      </c>
    </row>
    <row r="29" spans="2:22" ht="12.75" customHeight="1">
      <c r="L29" s="45"/>
      <c r="M29" s="38"/>
      <c r="N29" s="38"/>
      <c r="O29" s="38"/>
      <c r="P29" s="38"/>
      <c r="Q29" s="38"/>
    </row>
    <row r="30" spans="2:22" ht="12.75" customHeight="1">
      <c r="L30" s="45"/>
      <c r="M30" s="51"/>
      <c r="N30" s="46"/>
      <c r="O30" s="46"/>
      <c r="P30" s="46"/>
      <c r="Q30" s="46"/>
    </row>
    <row r="31" spans="2:22" ht="12.75" customHeight="1">
      <c r="B31" s="87" t="s">
        <v>70</v>
      </c>
      <c r="L31" s="45"/>
      <c r="M31" s="51"/>
      <c r="N31" s="46"/>
      <c r="O31" s="46"/>
      <c r="P31" s="46"/>
      <c r="Q31" s="46"/>
    </row>
    <row r="32" spans="2:22" ht="12.75" customHeight="1">
      <c r="B32" s="52"/>
      <c r="M32" s="51"/>
      <c r="N32" s="46"/>
      <c r="O32" s="46"/>
      <c r="P32" s="46"/>
      <c r="Q32" s="46"/>
    </row>
    <row r="33" spans="2:23" ht="12.75" customHeight="1">
      <c r="B33" s="52"/>
      <c r="M33" s="51"/>
      <c r="N33" s="46"/>
      <c r="O33" s="46"/>
      <c r="P33" s="46"/>
      <c r="Q33" s="46"/>
    </row>
    <row r="34" spans="2:23" ht="12.75" customHeight="1">
      <c r="B34" s="52"/>
    </row>
    <row r="35" spans="2:23" ht="12.75" customHeight="1">
      <c r="B35" s="52"/>
      <c r="V35" s="31"/>
      <c r="W35"/>
    </row>
    <row r="36" spans="2:23" ht="12.75" customHeight="1">
      <c r="B36" s="53"/>
      <c r="C36" s="53"/>
      <c r="D36" s="53"/>
      <c r="E36" s="53"/>
      <c r="F36" s="53"/>
      <c r="G36" s="61"/>
      <c r="H36" s="61"/>
      <c r="I36" s="61"/>
      <c r="J36" s="61"/>
      <c r="K36" s="61"/>
      <c r="V36" s="31"/>
      <c r="W36" s="39"/>
    </row>
    <row r="37" spans="2:23" ht="12.75" customHeight="1">
      <c r="B37" s="53"/>
      <c r="C37" s="53"/>
      <c r="D37" s="53"/>
      <c r="E37" s="53"/>
      <c r="F37" s="53"/>
      <c r="G37" s="61"/>
      <c r="H37" s="61"/>
      <c r="I37" s="61"/>
      <c r="J37" s="61"/>
      <c r="K37" s="61"/>
      <c r="V37" s="31"/>
      <c r="W37" s="39"/>
    </row>
    <row r="38" spans="2:23" ht="12.75" customHeight="1">
      <c r="B38" s="53"/>
      <c r="C38" s="53"/>
      <c r="D38" s="53"/>
      <c r="E38" s="53"/>
      <c r="F38" s="53"/>
      <c r="G38" s="61"/>
      <c r="H38" s="61"/>
      <c r="I38" s="61"/>
      <c r="J38" s="61"/>
      <c r="K38" s="61"/>
      <c r="V38" s="31"/>
      <c r="W38" s="39"/>
    </row>
    <row r="39" spans="2:23" ht="12.75" customHeight="1">
      <c r="B39" s="44"/>
      <c r="C39" s="44"/>
      <c r="D39" s="44"/>
      <c r="E39" s="44"/>
      <c r="F39" s="44"/>
      <c r="G39" s="44"/>
      <c r="H39" s="44"/>
      <c r="I39" s="44"/>
      <c r="J39" s="44"/>
      <c r="K39" s="44"/>
      <c r="V39" s="31"/>
      <c r="W39" s="39"/>
    </row>
    <row r="40" spans="2:23" ht="12.75" customHeight="1">
      <c r="B40" s="52"/>
      <c r="V40" s="39"/>
      <c r="W40" s="39"/>
    </row>
    <row r="41" spans="2:23" ht="12.75" customHeight="1">
      <c r="B41" s="52"/>
      <c r="P41" s="46"/>
      <c r="V41" s="39"/>
      <c r="W41" s="39"/>
    </row>
    <row r="42" spans="2:23" ht="12.75" customHeight="1">
      <c r="B42" s="52"/>
      <c r="P42" s="46"/>
      <c r="V42" s="39"/>
      <c r="W42" s="39"/>
    </row>
    <row r="43" spans="2:23" ht="12.75" customHeight="1">
      <c r="B43" s="52"/>
      <c r="P43" s="46"/>
      <c r="V43" s="39"/>
      <c r="W43" s="39"/>
    </row>
    <row r="44" spans="2:23" ht="12.75" customHeight="1">
      <c r="B44" s="52"/>
      <c r="P44" s="46"/>
      <c r="V44" s="39"/>
      <c r="W44" s="39"/>
    </row>
    <row r="45" spans="2:23" ht="12.75" customHeight="1">
      <c r="B45" s="52"/>
      <c r="P45" s="46"/>
      <c r="V45" s="39"/>
      <c r="W45" s="39"/>
    </row>
    <row r="46" spans="2:23" ht="12.75" customHeight="1">
      <c r="B46" s="52"/>
      <c r="P46" s="46"/>
      <c r="R46" s="48"/>
      <c r="S46" s="48"/>
      <c r="T46" s="48"/>
      <c r="U46" s="48"/>
    </row>
    <row r="47" spans="2:23" ht="12.75" customHeight="1">
      <c r="B47" s="52"/>
      <c r="P47" s="46"/>
      <c r="R47" s="48"/>
      <c r="S47" s="48"/>
      <c r="T47" s="48"/>
      <c r="U47" s="48"/>
    </row>
    <row r="48" spans="2:23" ht="12.75" customHeight="1">
      <c r="B48" s="52"/>
      <c r="P48" s="46"/>
      <c r="R48" s="48"/>
      <c r="S48" s="48"/>
      <c r="T48" s="48"/>
      <c r="U48" s="48"/>
    </row>
    <row r="49" spans="1:21" ht="12.75" customHeight="1">
      <c r="B49" s="52"/>
    </row>
    <row r="50" spans="1:21" ht="12.75" customHeight="1">
      <c r="B50" s="52"/>
    </row>
    <row r="51" spans="1:21" ht="12.75" customHeight="1">
      <c r="B51" s="52"/>
    </row>
    <row r="52" spans="1:21" s="48" customFormat="1" ht="12.75" customHeight="1">
      <c r="A52" s="38"/>
      <c r="B52" s="54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9"/>
      <c r="R52" s="38"/>
      <c r="S52" s="38"/>
      <c r="T52" s="38"/>
      <c r="U52" s="38"/>
    </row>
    <row r="53" spans="1:21" s="48" customFormat="1" ht="12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9"/>
      <c r="R53" s="38"/>
      <c r="S53" s="38"/>
      <c r="T53" s="38"/>
      <c r="U53" s="38"/>
    </row>
    <row r="54" spans="1:21" s="48" customFormat="1" ht="12.75" customHeight="1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9"/>
      <c r="R54" s="38"/>
      <c r="S54" s="38"/>
      <c r="T54" s="38"/>
      <c r="U54" s="3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G3.1</vt:lpstr>
      <vt:lpstr>G3.2</vt:lpstr>
      <vt:lpstr>G3.3</vt:lpstr>
      <vt:lpstr>G3.4</vt:lpstr>
      <vt:lpstr>G3.5</vt:lpstr>
      <vt:lpstr>G3.6</vt:lpstr>
      <vt:lpstr>G3.7</vt:lpstr>
      <vt:lpstr>G3.8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Mariño Montaña Juan Sebastián</cp:lastModifiedBy>
  <dcterms:created xsi:type="dcterms:W3CDTF">2018-10-10T20:38:15Z</dcterms:created>
  <dcterms:modified xsi:type="dcterms:W3CDTF">2019-06-10T18:22:00Z</dcterms:modified>
</cp:coreProperties>
</file>