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3.xml" ContentType="application/vnd.openxmlformats-officedocument.drawing+xml"/>
  <Override PartName="/xl/charts/chart8.xml" ContentType="application/vnd.openxmlformats-officedocument.drawingml.chart+xml"/>
  <Override PartName="/xl/theme/themeOverride1.xml" ContentType="application/vnd.openxmlformats-officedocument.themeOverride+xml"/>
  <Override PartName="/xl/charts/chart9.xml" ContentType="application/vnd.openxmlformats-officedocument.drawingml.chart+xml"/>
  <Override PartName="/xl/theme/themeOverride2.xml" ContentType="application/vnd.openxmlformats-officedocument.themeOverride+xml"/>
  <Override PartName="/xl/charts/chart10.xml" ContentType="application/vnd.openxmlformats-officedocument.drawingml.chart+xml"/>
  <Override PartName="/xl/theme/themeOverride3.xml" ContentType="application/vnd.openxmlformats-officedocument.themeOverride+xml"/>
  <Override PartName="/xl/drawings/drawing4.xml" ContentType="application/vnd.openxmlformats-officedocument.drawing+xml"/>
  <Override PartName="/xl/charts/chart11.xml" ContentType="application/vnd.openxmlformats-officedocument.drawingml.chart+xml"/>
  <Override PartName="/xl/drawings/drawing5.xml" ContentType="application/vnd.openxmlformats-officedocument.drawingml.chartshapes+xml"/>
  <Override PartName="/xl/charts/chart12.xml" ContentType="application/vnd.openxmlformats-officedocument.drawingml.chart+xml"/>
  <Override PartName="/xl/drawings/drawing6.xml" ContentType="application/vnd.openxmlformats-officedocument.drawingml.chartshapes+xml"/>
  <Override PartName="/xl/charts/chart13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drawings/drawing9.xml" ContentType="application/vnd.openxmlformats-officedocument.drawing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10.xml" ContentType="application/vnd.openxmlformats-officedocument.drawingml.chartshapes+xml"/>
  <Override PartName="/xl/drawings/drawing11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12.xml" ContentType="application/vnd.openxmlformats-officedocument.drawing+xml"/>
  <Override PartName="/xl/comments2.xml" ContentType="application/vnd.openxmlformats-officedocument.spreadsheetml.comments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drawings/drawing13.xml" ContentType="application/vnd.openxmlformats-officedocument.drawing+xml"/>
  <Override PartName="/xl/charts/chart26.xml" ContentType="application/vnd.openxmlformats-officedocument.drawingml.chart+xml"/>
  <Override PartName="/xl/drawings/drawing14.xml" ContentType="application/vnd.openxmlformats-officedocument.drawing+xml"/>
  <Override PartName="/xl/charts/chart27.xml" ContentType="application/vnd.openxmlformats-officedocument.drawingml.chart+xml"/>
  <Override PartName="/xl/drawings/drawing15.xml" ContentType="application/vnd.openxmlformats-officedocument.drawing+xml"/>
  <Override PartName="/xl/charts/chart28.xml" ContentType="application/vnd.openxmlformats-officedocument.drawingml.chart+xml"/>
  <Override PartName="/xl/drawings/drawing16.xml" ContentType="application/vnd.openxmlformats-officedocument.drawing+xml"/>
  <Override PartName="/xl/charts/chart29.xml" ContentType="application/vnd.openxmlformats-officedocument.drawingml.chart+xml"/>
  <Override PartName="/xl/drawings/drawing17.xml" ContentType="application/vnd.openxmlformats-officedocument.drawingml.chartshapes+xml"/>
  <Override PartName="/xl/drawings/drawing18.xml" ContentType="application/vnd.openxmlformats-officedocument.drawing+xml"/>
  <Override PartName="/xl/charts/chart30.xml" ContentType="application/vnd.openxmlformats-officedocument.drawingml.chart+xml"/>
  <Override PartName="/xl/drawings/drawing19.xml" ContentType="application/vnd.openxmlformats-officedocument.drawingml.chartshapes+xml"/>
  <Override PartName="/xl/drawings/drawing20.xml" ContentType="application/vnd.openxmlformats-officedocument.drawing+xml"/>
  <Override PartName="/xl/charts/chart31.xml" ContentType="application/vnd.openxmlformats-officedocument.drawingml.chart+xml"/>
  <Override PartName="/xl/drawings/drawing21.xml" ContentType="application/vnd.openxmlformats-officedocument.drawingml.chartshapes+xml"/>
  <Override PartName="/xl/charts/chart32.xml" ContentType="application/vnd.openxmlformats-officedocument.drawingml.chart+xml"/>
  <Override PartName="/xl/drawings/drawing22.xml" ContentType="application/vnd.openxmlformats-officedocument.drawingml.chartshapes+xml"/>
  <Override PartName="/xl/charts/chart33.xml" ContentType="application/vnd.openxmlformats-officedocument.drawingml.chart+xml"/>
  <Override PartName="/xl/drawings/drawing23.xml" ContentType="application/vnd.openxmlformats-officedocument.drawingml.chartshapes+xml"/>
  <Override PartName="/xl/drawings/drawing24.xml" ContentType="application/vnd.openxmlformats-officedocument.drawing+xml"/>
  <Override PartName="/xl/charts/chart34.xml" ContentType="application/vnd.openxmlformats-officedocument.drawingml.chart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harts/chart35.xml" ContentType="application/vnd.openxmlformats-officedocument.drawingml.chart+xml"/>
  <Override PartName="/xl/drawings/drawing27.xml" ContentType="application/vnd.openxmlformats-officedocument.drawingml.chartshapes+xml"/>
  <Override PartName="/xl/drawings/drawing28.xml" ContentType="application/vnd.openxmlformats-officedocument.drawing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drawings/drawing29.xml" ContentType="application/vnd.openxmlformats-officedocument.drawing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drawings/drawing30.xml" ContentType="application/vnd.openxmlformats-officedocument.drawing+xml"/>
  <Override PartName="/xl/comments3.xml" ContentType="application/vnd.openxmlformats-officedocument.spreadsheetml.comments+xml"/>
  <Override PartName="/xl/charts/chart41.xml" ContentType="application/vnd.openxmlformats-officedocument.drawingml.chart+xml"/>
  <Override PartName="/xl/drawings/drawing31.xml" ContentType="application/vnd.openxmlformats-officedocument.drawing+xml"/>
  <Override PartName="/xl/charts/chart42.xml" ContentType="application/vnd.openxmlformats-officedocument.drawingml.chart+xml"/>
  <Override PartName="/xl/drawings/drawing32.xml" ContentType="application/vnd.openxmlformats-officedocument.drawing+xml"/>
  <Override PartName="/xl/charts/chart43.xml" ContentType="application/vnd.openxmlformats-officedocument.drawingml.chart+xml"/>
  <Override PartName="/xl/drawings/drawing33.xml" ContentType="application/vnd.openxmlformats-officedocument.drawing+xml"/>
  <Override PartName="/xl/charts/chart44.xml" ContentType="application/vnd.openxmlformats-officedocument.drawingml.chart+xml"/>
  <Override PartName="/xl/drawings/drawing34.xml" ContentType="application/vnd.openxmlformats-officedocument.drawing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drawings/drawing35.xml" ContentType="application/vnd.openxmlformats-officedocument.drawing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drawings/drawing36.xml" ContentType="application/vnd.openxmlformats-officedocument.drawing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DSPACE 2 FASE\fase 2\2. Reporte de la Situación del Crédito en Colombia\40\"/>
    </mc:Choice>
  </mc:AlternateContent>
  <bookViews>
    <workbookView xWindow="120" yWindow="2025" windowWidth="19320" windowHeight="8055" tabRatio="813" firstSheet="7" activeTab="7"/>
  </bookViews>
  <sheets>
    <sheet name="G1" sheetId="221" r:id="rId1"/>
    <sheet name="G2" sheetId="222" r:id="rId2"/>
    <sheet name="G3" sheetId="223" r:id="rId3"/>
    <sheet name="G4" sheetId="245" r:id="rId4"/>
    <sheet name="G5" sheetId="226" r:id="rId5"/>
    <sheet name="G6" sheetId="227" r:id="rId6"/>
    <sheet name="G7" sheetId="229" r:id="rId7"/>
    <sheet name="G8" sheetId="230" r:id="rId8"/>
    <sheet name="G9" sheetId="231" r:id="rId9"/>
    <sheet name="G10" sheetId="232" r:id="rId10"/>
    <sheet name="G11" sheetId="233" r:id="rId11"/>
    <sheet name="G12" sheetId="234" r:id="rId12"/>
    <sheet name="G13" sheetId="235" r:id="rId13"/>
    <sheet name="G14" sheetId="224" r:id="rId14"/>
    <sheet name="G15" sheetId="236" r:id="rId15"/>
    <sheet name="G16" sheetId="237" r:id="rId16"/>
    <sheet name="G17" sheetId="238" r:id="rId17"/>
    <sheet name="G18" sheetId="239" r:id="rId18"/>
    <sheet name="G19" sheetId="240" r:id="rId19"/>
    <sheet name="Cuadro 1" sheetId="241" r:id="rId20"/>
    <sheet name="G20A" sheetId="201" state="hidden" r:id="rId21"/>
    <sheet name="G20B" sheetId="202" state="hidden" r:id="rId22"/>
    <sheet name="G20C" sheetId="203" state="hidden" r:id="rId23"/>
    <sheet name="G7A" sheetId="177" state="hidden" r:id="rId24"/>
    <sheet name="G7B" sheetId="178" state="hidden" r:id="rId25"/>
    <sheet name="G7C" sheetId="179" state="hidden" r:id="rId26"/>
  </sheets>
  <definedNames>
    <definedName name="_xlnm._FilterDatabase" localSheetId="12" hidden="1">'G13'!$C$4:$I$4</definedName>
    <definedName name="_xlnm._FilterDatabase" localSheetId="16" hidden="1">'G17'!$A$4:$C$14</definedName>
    <definedName name="_xlnm._FilterDatabase" localSheetId="23" hidden="1">G7A!$A$6:$C$6</definedName>
    <definedName name="_xlnm._FilterDatabase" localSheetId="24" hidden="1">G7B!#REF!</definedName>
    <definedName name="_xlnm._FilterDatabase" localSheetId="25" hidden="1">G7C!#REF!</definedName>
    <definedName name="_xlnm.Print_Area" localSheetId="0">'G1'!$A$42:$P$88</definedName>
    <definedName name="_xlnm.Print_Area" localSheetId="9">'G10'!$A$48:$H$82</definedName>
    <definedName name="_xlnm.Print_Area" localSheetId="10">'G11'!$A$48:$I$82</definedName>
    <definedName name="_xlnm.Print_Area" localSheetId="11">'G12'!$A$48:$H$83</definedName>
    <definedName name="_xlnm.Print_Area" localSheetId="12">'G13'!$C$16:$J$52</definedName>
    <definedName name="_xlnm.Print_Area" localSheetId="13">'G14'!$A$12:$L$64</definedName>
    <definedName name="_xlnm.Print_Area" localSheetId="14">'G15'!$A$21:$D$54</definedName>
    <definedName name="_xlnm.Print_Area" localSheetId="15">'G16'!$B$43:$G$70</definedName>
    <definedName name="_xlnm.Print_Area" localSheetId="1">'G2'!$A$27:$Q$80</definedName>
    <definedName name="_xlnm.Print_Area" localSheetId="2">'G3'!$A$41:$M$90</definedName>
    <definedName name="_xlnm.Print_Area" localSheetId="3">'G4'!$A$144:$K$201</definedName>
    <definedName name="_xlnm.Print_Area" localSheetId="4">'G5'!$A$50:$Z$85</definedName>
    <definedName name="_xlnm.Print_Area" localSheetId="5">'G6'!$A$12:$K$65</definedName>
    <definedName name="_xlnm.Print_Area" localSheetId="6">'G7'!$B$23:$V$78</definedName>
    <definedName name="_xlnm.Print_Area" localSheetId="23">G7A!$B$22:$F$58</definedName>
    <definedName name="_xlnm.Print_Area" localSheetId="24">G7B!$B$16:$H$51</definedName>
    <definedName name="_xlnm.Print_Area" localSheetId="25">G7C!$B$16:$H$54</definedName>
    <definedName name="_xlnm.Print_Area" localSheetId="7">'G8'!$J$4:$AA$55</definedName>
    <definedName name="_xlnm.Print_Area" localSheetId="8">'G9'!$A$48:$H$82</definedName>
  </definedNames>
  <calcPr calcId="152511"/>
</workbook>
</file>

<file path=xl/calcChain.xml><?xml version="1.0" encoding="utf-8"?>
<calcChain xmlns="http://schemas.openxmlformats.org/spreadsheetml/2006/main">
  <c r="D20" i="241" l="1"/>
  <c r="E20" i="241"/>
  <c r="F20" i="241"/>
  <c r="C20" i="241"/>
  <c r="D15" i="241"/>
  <c r="E15" i="241"/>
  <c r="F15" i="241"/>
  <c r="C15" i="241"/>
  <c r="D10" i="241"/>
  <c r="E10" i="241"/>
  <c r="F10" i="241"/>
  <c r="C10" i="241"/>
  <c r="B10" i="240" l="1"/>
  <c r="B9" i="240"/>
  <c r="F39" i="237"/>
  <c r="G39" i="237"/>
  <c r="E39" i="237"/>
  <c r="E38" i="237"/>
  <c r="F12" i="235"/>
  <c r="F11" i="235"/>
  <c r="F10" i="235"/>
  <c r="F9" i="235"/>
  <c r="F8" i="235"/>
  <c r="F7" i="235"/>
  <c r="F6" i="235"/>
  <c r="F5" i="235"/>
  <c r="E12" i="235"/>
  <c r="E10" i="235"/>
  <c r="E9" i="235"/>
  <c r="E8" i="235"/>
  <c r="E7" i="235"/>
  <c r="E6" i="235"/>
  <c r="E5" i="235"/>
  <c r="D12" i="235"/>
  <c r="D11" i="235"/>
  <c r="D10" i="235"/>
  <c r="D9" i="235"/>
  <c r="D8" i="235"/>
  <c r="D7" i="235"/>
  <c r="D6" i="235"/>
  <c r="D5" i="235"/>
  <c r="O99" i="245" l="1"/>
  <c r="E141" i="245"/>
  <c r="F141" i="245"/>
  <c r="G141" i="245"/>
  <c r="H141" i="245"/>
  <c r="I141" i="245"/>
  <c r="J141" i="245"/>
  <c r="K141" i="245"/>
  <c r="L141" i="245"/>
  <c r="M141" i="245"/>
  <c r="N141" i="245"/>
  <c r="O141" i="245"/>
  <c r="P141" i="245"/>
  <c r="Q141" i="245"/>
  <c r="R141" i="245"/>
  <c r="D141" i="245"/>
  <c r="E99" i="245"/>
  <c r="F99" i="245"/>
  <c r="G99" i="245"/>
  <c r="H99" i="245"/>
  <c r="I99" i="245"/>
  <c r="J99" i="245"/>
  <c r="K99" i="245"/>
  <c r="L99" i="245"/>
  <c r="M99" i="245"/>
  <c r="N99" i="245"/>
  <c r="P99" i="245"/>
  <c r="Q99" i="245"/>
  <c r="R99" i="245"/>
  <c r="D99" i="245"/>
  <c r="E42" i="245"/>
  <c r="F42" i="245"/>
  <c r="G42" i="245"/>
  <c r="H42" i="245"/>
  <c r="I42" i="245"/>
  <c r="J42" i="245"/>
  <c r="K42" i="245"/>
  <c r="L42" i="245"/>
  <c r="M42" i="245"/>
  <c r="N42" i="245"/>
  <c r="O42" i="245"/>
  <c r="P42" i="245"/>
  <c r="Q42" i="245"/>
  <c r="R42" i="245"/>
  <c r="D42" i="245"/>
  <c r="V8" i="224" l="1"/>
  <c r="C5" i="224"/>
  <c r="AC3" i="224"/>
  <c r="AC4" i="224"/>
  <c r="AC5" i="224"/>
  <c r="AC6" i="224"/>
  <c r="AC7" i="224"/>
  <c r="AC8" i="224"/>
  <c r="AC9" i="224"/>
  <c r="AC10" i="224"/>
  <c r="AC11" i="224"/>
  <c r="AC12" i="224"/>
  <c r="AC13" i="224"/>
  <c r="AC14" i="224"/>
  <c r="AC15" i="224"/>
  <c r="AD5" i="224" l="1"/>
  <c r="AD4" i="224"/>
  <c r="AD3" i="224"/>
  <c r="D16" i="240" l="1"/>
  <c r="C16" i="240"/>
  <c r="B16" i="240"/>
  <c r="D17" i="240"/>
  <c r="C17" i="240"/>
  <c r="B17" i="240"/>
  <c r="D13" i="240"/>
  <c r="C13" i="240"/>
  <c r="B13" i="240"/>
  <c r="D15" i="240"/>
  <c r="C15" i="240"/>
  <c r="B15" i="240"/>
  <c r="D14" i="240"/>
  <c r="C14" i="240"/>
  <c r="B14" i="240"/>
  <c r="D11" i="240"/>
  <c r="C11" i="240"/>
  <c r="B11" i="240"/>
  <c r="D12" i="240"/>
  <c r="C12" i="240"/>
  <c r="B12" i="240"/>
  <c r="D10" i="240"/>
  <c r="C10" i="240"/>
  <c r="D9" i="240"/>
  <c r="C9" i="240"/>
  <c r="E9" i="240" s="1"/>
  <c r="D8" i="240"/>
  <c r="C8" i="240"/>
  <c r="B8" i="240"/>
  <c r="D7" i="240"/>
  <c r="C7" i="240"/>
  <c r="B7" i="240"/>
  <c r="G10" i="239"/>
  <c r="F10" i="239"/>
  <c r="E10" i="239"/>
  <c r="G9" i="239"/>
  <c r="F9" i="239"/>
  <c r="E9" i="239"/>
  <c r="G8" i="239"/>
  <c r="F8" i="239"/>
  <c r="E8" i="239"/>
  <c r="G7" i="239"/>
  <c r="F7" i="239"/>
  <c r="E7" i="239"/>
  <c r="G38" i="237"/>
  <c r="F38" i="237"/>
  <c r="G37" i="237"/>
  <c r="F37" i="237"/>
  <c r="E37" i="237"/>
  <c r="G36" i="237"/>
  <c r="F36" i="237"/>
  <c r="E36" i="237"/>
  <c r="G35" i="237"/>
  <c r="F35" i="237"/>
  <c r="E35" i="237"/>
  <c r="G34" i="237"/>
  <c r="F34" i="237"/>
  <c r="E34" i="237"/>
  <c r="G33" i="237"/>
  <c r="F33" i="237"/>
  <c r="E33" i="237"/>
  <c r="G32" i="237"/>
  <c r="F32" i="237"/>
  <c r="E32" i="237"/>
  <c r="G31" i="237"/>
  <c r="F31" i="237"/>
  <c r="E31" i="237"/>
  <c r="G30" i="237"/>
  <c r="F30" i="237"/>
  <c r="E30" i="237"/>
  <c r="G29" i="237"/>
  <c r="F29" i="237"/>
  <c r="E29" i="237"/>
  <c r="E28" i="237"/>
  <c r="J43" i="234"/>
  <c r="J42" i="234"/>
  <c r="J41" i="234"/>
  <c r="J40" i="234"/>
  <c r="J39" i="234"/>
  <c r="J38" i="234"/>
  <c r="J37" i="234"/>
  <c r="J36" i="234"/>
  <c r="J35" i="234"/>
  <c r="J34" i="234"/>
  <c r="J33" i="234"/>
  <c r="J32" i="234"/>
  <c r="J31" i="234"/>
  <c r="J30" i="234"/>
  <c r="J29" i="234"/>
  <c r="J28" i="234"/>
  <c r="J27" i="234"/>
  <c r="J26" i="234"/>
  <c r="J25" i="234"/>
  <c r="J24" i="234"/>
  <c r="J23" i="234"/>
  <c r="J22" i="234"/>
  <c r="J21" i="234"/>
  <c r="J20" i="234"/>
  <c r="J19" i="234"/>
  <c r="J18" i="234"/>
  <c r="J17" i="234"/>
  <c r="J16" i="234"/>
  <c r="J15" i="234"/>
  <c r="J14" i="234"/>
  <c r="J13" i="234"/>
  <c r="J12" i="234"/>
  <c r="J11" i="234"/>
  <c r="J10" i="234"/>
  <c r="J9" i="234"/>
  <c r="J8" i="234"/>
  <c r="J7" i="234"/>
  <c r="J44" i="233"/>
  <c r="J43" i="233"/>
  <c r="J42" i="233"/>
  <c r="J41" i="233"/>
  <c r="J40" i="233"/>
  <c r="J39" i="233"/>
  <c r="J38" i="233"/>
  <c r="J37" i="233"/>
  <c r="J36" i="233"/>
  <c r="J35" i="233"/>
  <c r="J34" i="233"/>
  <c r="J33" i="233"/>
  <c r="J32" i="233"/>
  <c r="J31" i="233"/>
  <c r="J30" i="233"/>
  <c r="J29" i="233"/>
  <c r="J28" i="233"/>
  <c r="J27" i="233"/>
  <c r="J26" i="233"/>
  <c r="J25" i="233"/>
  <c r="J24" i="233"/>
  <c r="J23" i="233"/>
  <c r="J22" i="233"/>
  <c r="J21" i="233"/>
  <c r="J20" i="233"/>
  <c r="J19" i="233"/>
  <c r="J18" i="233"/>
  <c r="J17" i="233"/>
  <c r="J16" i="233"/>
  <c r="J15" i="233"/>
  <c r="J14" i="233"/>
  <c r="J13" i="233"/>
  <c r="J12" i="233"/>
  <c r="J11" i="233"/>
  <c r="J10" i="233"/>
  <c r="J9" i="233"/>
  <c r="J8" i="233"/>
  <c r="J7" i="233"/>
  <c r="E7" i="240" l="1"/>
  <c r="E14" i="240"/>
  <c r="E16" i="240"/>
  <c r="E11" i="240"/>
  <c r="E17" i="240"/>
  <c r="E8" i="240"/>
  <c r="E10" i="240"/>
  <c r="E15" i="240"/>
  <c r="E12" i="240"/>
  <c r="E13" i="240"/>
  <c r="AK5" i="222"/>
  <c r="AK13" i="222"/>
  <c r="AK6" i="222"/>
  <c r="J41" i="232" l="1"/>
  <c r="J42" i="232"/>
  <c r="J43" i="232"/>
  <c r="J44" i="232"/>
  <c r="J45" i="232"/>
  <c r="J42" i="231"/>
  <c r="J43" i="231"/>
  <c r="J44" i="231"/>
  <c r="J45" i="231"/>
  <c r="L9" i="224" l="1"/>
  <c r="L8" i="224"/>
  <c r="L7" i="224"/>
  <c r="L6" i="224"/>
  <c r="L5" i="224"/>
  <c r="G9" i="224"/>
  <c r="G8" i="224"/>
  <c r="G7" i="224"/>
  <c r="G6" i="224"/>
  <c r="G5" i="224"/>
  <c r="C6" i="224"/>
  <c r="C7" i="224"/>
  <c r="C8" i="224"/>
  <c r="C9" i="224"/>
  <c r="AD15" i="224"/>
  <c r="AD14" i="224"/>
  <c r="AD13" i="224"/>
  <c r="AD11" i="224"/>
  <c r="AD10" i="224"/>
  <c r="AD9" i="224"/>
  <c r="AD7" i="224"/>
  <c r="AD6" i="224"/>
  <c r="AD12" i="224"/>
  <c r="V15" i="224"/>
  <c r="V14" i="224"/>
  <c r="V13" i="224"/>
  <c r="V12" i="224"/>
  <c r="V11" i="224"/>
  <c r="V10" i="224"/>
  <c r="V9" i="224"/>
  <c r="V7" i="224"/>
  <c r="V6" i="224"/>
  <c r="V5" i="224"/>
  <c r="V4" i="224"/>
  <c r="V3" i="224"/>
  <c r="W3" i="224" l="1"/>
  <c r="W5" i="224"/>
  <c r="W4" i="224"/>
  <c r="W10" i="224"/>
  <c r="W8" i="224"/>
  <c r="W7" i="224"/>
  <c r="W12" i="224"/>
  <c r="W11" i="224"/>
  <c r="W15" i="224"/>
  <c r="W14" i="224"/>
  <c r="W13" i="224"/>
  <c r="AD8" i="224"/>
  <c r="W9" i="224"/>
  <c r="W6" i="224"/>
  <c r="J40" i="232"/>
  <c r="J39" i="232"/>
  <c r="J38" i="232"/>
  <c r="J37" i="232"/>
  <c r="J36" i="232"/>
  <c r="J35" i="232"/>
  <c r="J34" i="232"/>
  <c r="J33" i="232"/>
  <c r="J32" i="232"/>
  <c r="J31" i="232"/>
  <c r="J30" i="232"/>
  <c r="J29" i="232"/>
  <c r="J28" i="232"/>
  <c r="J27" i="232"/>
  <c r="J26" i="232"/>
  <c r="J25" i="232"/>
  <c r="J24" i="232"/>
  <c r="J23" i="232"/>
  <c r="J22" i="232"/>
  <c r="J21" i="232"/>
  <c r="J20" i="232"/>
  <c r="J19" i="232"/>
  <c r="J18" i="232"/>
  <c r="J17" i="232"/>
  <c r="J16" i="232"/>
  <c r="J15" i="232"/>
  <c r="J14" i="232"/>
  <c r="J13" i="232"/>
  <c r="J12" i="232"/>
  <c r="J11" i="232"/>
  <c r="J10" i="232"/>
  <c r="J9" i="232"/>
  <c r="J8" i="232"/>
  <c r="J7" i="232"/>
  <c r="J41" i="231"/>
  <c r="J40" i="231"/>
  <c r="J39" i="231"/>
  <c r="J38" i="231"/>
  <c r="J37" i="231"/>
  <c r="J36" i="231"/>
  <c r="J35" i="231"/>
  <c r="J34" i="231"/>
  <c r="J33" i="231"/>
  <c r="J32" i="231"/>
  <c r="J31" i="231"/>
  <c r="J30" i="231"/>
  <c r="J29" i="231"/>
  <c r="J28" i="231"/>
  <c r="J27" i="231"/>
  <c r="J26" i="231"/>
  <c r="J25" i="231"/>
  <c r="J24" i="231"/>
  <c r="J23" i="231"/>
  <c r="J22" i="231"/>
  <c r="J21" i="231"/>
  <c r="J20" i="231"/>
  <c r="J19" i="231"/>
  <c r="J18" i="231"/>
  <c r="J17" i="231"/>
  <c r="J16" i="231"/>
  <c r="J15" i="231"/>
  <c r="J14" i="231"/>
  <c r="J13" i="231"/>
  <c r="J12" i="231"/>
  <c r="J11" i="231"/>
  <c r="J10" i="231"/>
  <c r="J9" i="231"/>
  <c r="J8" i="231"/>
  <c r="J7" i="231"/>
  <c r="M9" i="224"/>
  <c r="H9" i="224"/>
  <c r="D9" i="224"/>
  <c r="M8" i="224"/>
  <c r="H8" i="224"/>
  <c r="D8" i="224"/>
  <c r="M7" i="224"/>
  <c r="H7" i="224"/>
  <c r="D7" i="224"/>
  <c r="M6" i="224"/>
  <c r="H6" i="224"/>
  <c r="D6" i="224"/>
  <c r="M5" i="224"/>
  <c r="H5" i="224"/>
  <c r="D5" i="224"/>
  <c r="AA32" i="223"/>
  <c r="Z32" i="223"/>
  <c r="Y32" i="223"/>
  <c r="X32" i="223"/>
  <c r="W32" i="223"/>
  <c r="V32" i="223"/>
  <c r="U32" i="223"/>
  <c r="T32" i="223"/>
  <c r="S32" i="223"/>
  <c r="R32" i="223"/>
  <c r="Q32" i="223"/>
  <c r="P32" i="223"/>
  <c r="AA31" i="223"/>
  <c r="Z31" i="223"/>
  <c r="Y31" i="223"/>
  <c r="X31" i="223"/>
  <c r="W31" i="223"/>
  <c r="V31" i="223"/>
  <c r="U31" i="223"/>
  <c r="T31" i="223"/>
  <c r="S31" i="223"/>
  <c r="R31" i="223"/>
  <c r="Q31" i="223"/>
  <c r="P31" i="223"/>
  <c r="AA30" i="223"/>
  <c r="Z30" i="223"/>
  <c r="Y30" i="223"/>
  <c r="X30" i="223"/>
  <c r="W30" i="223"/>
  <c r="V30" i="223"/>
  <c r="U30" i="223"/>
  <c r="T30" i="223"/>
  <c r="S30" i="223"/>
  <c r="R30" i="223"/>
  <c r="Q30" i="223"/>
  <c r="P30" i="223"/>
  <c r="AA29" i="223"/>
  <c r="Z29" i="223"/>
  <c r="Y29" i="223"/>
  <c r="X29" i="223"/>
  <c r="W29" i="223"/>
  <c r="V29" i="223"/>
  <c r="U29" i="223"/>
  <c r="T29" i="223"/>
  <c r="S29" i="223"/>
  <c r="R29" i="223"/>
  <c r="Q29" i="223"/>
  <c r="P29" i="223"/>
  <c r="AA28" i="223"/>
  <c r="Z28" i="223"/>
  <c r="Y28" i="223"/>
  <c r="X28" i="223"/>
  <c r="W28" i="223"/>
  <c r="V28" i="223"/>
  <c r="U28" i="223"/>
  <c r="T28" i="223"/>
  <c r="S28" i="223"/>
  <c r="R28" i="223"/>
  <c r="Q28" i="223"/>
  <c r="P28" i="223"/>
  <c r="AA27" i="223"/>
  <c r="Z27" i="223"/>
  <c r="Y27" i="223"/>
  <c r="X27" i="223"/>
  <c r="W27" i="223"/>
  <c r="V27" i="223"/>
  <c r="U27" i="223"/>
  <c r="T27" i="223"/>
  <c r="S27" i="223"/>
  <c r="R27" i="223"/>
  <c r="Q27" i="223"/>
  <c r="P27" i="223"/>
  <c r="AA26" i="223"/>
  <c r="Z26" i="223"/>
  <c r="Y26" i="223"/>
  <c r="X26" i="223"/>
  <c r="W26" i="223"/>
  <c r="V26" i="223"/>
  <c r="U26" i="223"/>
  <c r="T26" i="223"/>
  <c r="S26" i="223"/>
  <c r="R26" i="223"/>
  <c r="Q26" i="223"/>
  <c r="P26" i="223"/>
  <c r="AA25" i="223"/>
  <c r="Z25" i="223"/>
  <c r="Y25" i="223"/>
  <c r="X25" i="223"/>
  <c r="W25" i="223"/>
  <c r="V25" i="223"/>
  <c r="U25" i="223"/>
  <c r="T25" i="223"/>
  <c r="S25" i="223"/>
  <c r="R25" i="223"/>
  <c r="Q25" i="223"/>
  <c r="P25" i="223"/>
  <c r="AA24" i="223"/>
  <c r="Z24" i="223"/>
  <c r="Y24" i="223"/>
  <c r="X24" i="223"/>
  <c r="W24" i="223"/>
  <c r="V24" i="223"/>
  <c r="U24" i="223"/>
  <c r="T24" i="223"/>
  <c r="S24" i="223"/>
  <c r="R24" i="223"/>
  <c r="Q24" i="223"/>
  <c r="P24" i="223"/>
  <c r="AA23" i="223"/>
  <c r="Z23" i="223"/>
  <c r="Y23" i="223"/>
  <c r="X23" i="223"/>
  <c r="W23" i="223"/>
  <c r="V23" i="223"/>
  <c r="U23" i="223"/>
  <c r="T23" i="223"/>
  <c r="S23" i="223"/>
  <c r="R23" i="223"/>
  <c r="Q23" i="223"/>
  <c r="P23" i="223"/>
  <c r="AA22" i="223"/>
  <c r="Z22" i="223"/>
  <c r="Y22" i="223"/>
  <c r="X22" i="223"/>
  <c r="W22" i="223"/>
  <c r="V22" i="223"/>
  <c r="U22" i="223"/>
  <c r="T22" i="223"/>
  <c r="S22" i="223"/>
  <c r="R22" i="223"/>
  <c r="Q22" i="223"/>
  <c r="P22" i="223"/>
  <c r="AA21" i="223"/>
  <c r="Z21" i="223"/>
  <c r="Y21" i="223"/>
  <c r="X21" i="223"/>
  <c r="W21" i="223"/>
  <c r="V21" i="223"/>
  <c r="U21" i="223"/>
  <c r="T21" i="223"/>
  <c r="S21" i="223"/>
  <c r="R21" i="223"/>
  <c r="Q21" i="223"/>
  <c r="P21" i="223"/>
  <c r="AA20" i="223"/>
  <c r="Z20" i="223"/>
  <c r="Y20" i="223"/>
  <c r="X20" i="223"/>
  <c r="W20" i="223"/>
  <c r="V20" i="223"/>
  <c r="U20" i="223"/>
  <c r="T20" i="223"/>
  <c r="S20" i="223"/>
  <c r="R20" i="223"/>
  <c r="Q20" i="223"/>
  <c r="P20" i="223"/>
  <c r="AA19" i="223"/>
  <c r="Z19" i="223"/>
  <c r="Y19" i="223"/>
  <c r="X19" i="223"/>
  <c r="W19" i="223"/>
  <c r="V19" i="223"/>
  <c r="U19" i="223"/>
  <c r="T19" i="223"/>
  <c r="S19" i="223"/>
  <c r="R19" i="223"/>
  <c r="Q19" i="223"/>
  <c r="P19" i="223"/>
  <c r="AA18" i="223"/>
  <c r="Z18" i="223"/>
  <c r="Y18" i="223"/>
  <c r="X18" i="223"/>
  <c r="W18" i="223"/>
  <c r="V18" i="223"/>
  <c r="U18" i="223"/>
  <c r="T18" i="223"/>
  <c r="S18" i="223"/>
  <c r="R18" i="223"/>
  <c r="Q18" i="223"/>
  <c r="P18" i="223"/>
  <c r="AA17" i="223"/>
  <c r="Z17" i="223"/>
  <c r="Y17" i="223"/>
  <c r="X17" i="223"/>
  <c r="W17" i="223"/>
  <c r="V17" i="223"/>
  <c r="U17" i="223"/>
  <c r="T17" i="223"/>
  <c r="S17" i="223"/>
  <c r="R17" i="223"/>
  <c r="Q17" i="223"/>
  <c r="P17" i="223"/>
  <c r="AA16" i="223"/>
  <c r="Z16" i="223"/>
  <c r="Y16" i="223"/>
  <c r="X16" i="223"/>
  <c r="W16" i="223"/>
  <c r="V16" i="223"/>
  <c r="U16" i="223"/>
  <c r="T16" i="223"/>
  <c r="S16" i="223"/>
  <c r="R16" i="223"/>
  <c r="Q16" i="223"/>
  <c r="P16" i="223"/>
  <c r="AA15" i="223"/>
  <c r="Z15" i="223"/>
  <c r="Y15" i="223"/>
  <c r="X15" i="223"/>
  <c r="W15" i="223"/>
  <c r="V15" i="223"/>
  <c r="U15" i="223"/>
  <c r="T15" i="223"/>
  <c r="S15" i="223"/>
  <c r="R15" i="223"/>
  <c r="Q15" i="223"/>
  <c r="P15" i="223"/>
  <c r="AA14" i="223"/>
  <c r="Z14" i="223"/>
  <c r="Y14" i="223"/>
  <c r="X14" i="223"/>
  <c r="W14" i="223"/>
  <c r="V14" i="223"/>
  <c r="U14" i="223"/>
  <c r="T14" i="223"/>
  <c r="S14" i="223"/>
  <c r="R14" i="223"/>
  <c r="Q14" i="223"/>
  <c r="P14" i="223"/>
  <c r="AA13" i="223"/>
  <c r="Z13" i="223"/>
  <c r="Y13" i="223"/>
  <c r="X13" i="223"/>
  <c r="W13" i="223"/>
  <c r="V13" i="223"/>
  <c r="U13" i="223"/>
  <c r="T13" i="223"/>
  <c r="S13" i="223"/>
  <c r="R13" i="223"/>
  <c r="Q13" i="223"/>
  <c r="P13" i="223"/>
  <c r="AA12" i="223"/>
  <c r="Z12" i="223"/>
  <c r="Y12" i="223"/>
  <c r="X12" i="223"/>
  <c r="W12" i="223"/>
  <c r="V12" i="223"/>
  <c r="U12" i="223"/>
  <c r="T12" i="223"/>
  <c r="S12" i="223"/>
  <c r="R12" i="223"/>
  <c r="Q12" i="223"/>
  <c r="P12" i="223"/>
  <c r="AA11" i="223"/>
  <c r="Z11" i="223"/>
  <c r="Y11" i="223"/>
  <c r="X11" i="223"/>
  <c r="W11" i="223"/>
  <c r="V11" i="223"/>
  <c r="U11" i="223"/>
  <c r="T11" i="223"/>
  <c r="S11" i="223"/>
  <c r="R11" i="223"/>
  <c r="Q11" i="223"/>
  <c r="P11" i="223"/>
  <c r="AA10" i="223"/>
  <c r="Z10" i="223"/>
  <c r="Y10" i="223"/>
  <c r="X10" i="223"/>
  <c r="W10" i="223"/>
  <c r="V10" i="223"/>
  <c r="U10" i="223"/>
  <c r="T10" i="223"/>
  <c r="S10" i="223"/>
  <c r="R10" i="223"/>
  <c r="Q10" i="223"/>
  <c r="P10" i="223"/>
  <c r="AA9" i="223"/>
  <c r="Z9" i="223"/>
  <c r="Y9" i="223"/>
  <c r="X9" i="223"/>
  <c r="W9" i="223"/>
  <c r="V9" i="223"/>
  <c r="U9" i="223"/>
  <c r="T9" i="223"/>
  <c r="S9" i="223"/>
  <c r="R9" i="223"/>
  <c r="Q9" i="223"/>
  <c r="P9" i="223"/>
  <c r="AA8" i="223"/>
  <c r="Z8" i="223"/>
  <c r="Y8" i="223"/>
  <c r="X8" i="223"/>
  <c r="W8" i="223"/>
  <c r="V8" i="223"/>
  <c r="U8" i="223"/>
  <c r="T8" i="223"/>
  <c r="S8" i="223"/>
  <c r="R8" i="223"/>
  <c r="Q8" i="223"/>
  <c r="P8" i="223"/>
  <c r="AA7" i="223"/>
  <c r="Z7" i="223"/>
  <c r="Y7" i="223"/>
  <c r="X7" i="223"/>
  <c r="W7" i="223"/>
  <c r="V7" i="223"/>
  <c r="U7" i="223"/>
  <c r="T7" i="223"/>
  <c r="S7" i="223"/>
  <c r="R7" i="223"/>
  <c r="Q7" i="223"/>
  <c r="P7" i="223"/>
  <c r="AA6" i="223"/>
  <c r="Z6" i="223"/>
  <c r="Y6" i="223"/>
  <c r="X6" i="223"/>
  <c r="W6" i="223"/>
  <c r="V6" i="223"/>
  <c r="U6" i="223"/>
  <c r="T6" i="223"/>
  <c r="S6" i="223"/>
  <c r="R6" i="223"/>
  <c r="Q6" i="223"/>
  <c r="P6" i="223"/>
  <c r="AA5" i="223"/>
  <c r="Z5" i="223"/>
  <c r="Y5" i="223"/>
  <c r="X5" i="223"/>
  <c r="W5" i="223"/>
  <c r="V5" i="223"/>
  <c r="U5" i="223"/>
  <c r="T5" i="223"/>
  <c r="S5" i="223"/>
  <c r="R5" i="223"/>
  <c r="Q5" i="223"/>
  <c r="P5" i="223"/>
  <c r="AB5" i="223" l="1"/>
  <c r="AB6" i="223"/>
  <c r="AB7" i="223"/>
  <c r="AB8" i="223"/>
  <c r="AB9" i="223"/>
  <c r="AB10" i="223"/>
  <c r="AB11" i="223"/>
  <c r="AB12" i="223"/>
  <c r="AB13" i="223"/>
  <c r="AB14" i="223"/>
  <c r="AB15" i="223"/>
  <c r="AB16" i="223"/>
  <c r="AB17" i="223"/>
  <c r="AB18" i="223"/>
  <c r="AB19" i="223"/>
  <c r="AB20" i="223"/>
  <c r="AB21" i="223"/>
  <c r="AB22" i="223"/>
  <c r="AB23" i="223"/>
  <c r="AB24" i="223"/>
  <c r="AB25" i="223"/>
  <c r="AB26" i="223"/>
  <c r="AB27" i="223"/>
  <c r="AB28" i="223"/>
  <c r="AB29" i="223"/>
  <c r="AB30" i="223"/>
  <c r="AB31" i="223"/>
  <c r="AB32" i="223"/>
  <c r="C11" i="179"/>
  <c r="C12" i="179"/>
  <c r="C9" i="179"/>
  <c r="C4" i="179"/>
  <c r="C10" i="179"/>
  <c r="C3" i="179"/>
  <c r="C5" i="179"/>
  <c r="C6" i="179"/>
  <c r="C8" i="179"/>
  <c r="C7" i="179"/>
  <c r="D3" i="179" l="1"/>
  <c r="D4" i="179"/>
  <c r="D5" i="179"/>
  <c r="D6" i="179"/>
  <c r="D7" i="179"/>
  <c r="D8" i="179"/>
  <c r="D9" i="179"/>
  <c r="D10" i="179"/>
  <c r="D11" i="179"/>
  <c r="D12" i="179"/>
  <c r="C13" i="179"/>
  <c r="D13" i="179"/>
  <c r="C3" i="178"/>
  <c r="D3" i="178"/>
  <c r="C4" i="178"/>
  <c r="D4" i="178"/>
  <c r="C5" i="178"/>
  <c r="D5" i="178"/>
  <c r="C6" i="178"/>
  <c r="D6" i="178"/>
  <c r="C7" i="178"/>
  <c r="D7" i="178"/>
  <c r="C8" i="178"/>
  <c r="D8" i="178"/>
  <c r="C9" i="178"/>
  <c r="D9" i="178"/>
  <c r="C10" i="178"/>
  <c r="D10" i="178"/>
  <c r="C11" i="178"/>
  <c r="D11" i="178"/>
  <c r="C12" i="178"/>
  <c r="D12" i="178"/>
  <c r="C13" i="178"/>
  <c r="D13" i="178"/>
  <c r="B16" i="177"/>
  <c r="C7" i="177"/>
  <c r="B14" i="177"/>
  <c r="C8" i="177"/>
  <c r="B13" i="177"/>
  <c r="C9" i="177"/>
  <c r="B15" i="177"/>
  <c r="C10" i="177"/>
  <c r="B10" i="177"/>
  <c r="C11" i="177"/>
  <c r="B8" i="177"/>
  <c r="C12" i="177"/>
  <c r="B9" i="177"/>
  <c r="C13" i="177"/>
  <c r="B7" i="177"/>
  <c r="C14" i="177"/>
  <c r="B11" i="177"/>
  <c r="C15" i="177"/>
  <c r="B12" i="177"/>
  <c r="C16" i="177"/>
  <c r="B17" i="177"/>
  <c r="C17" i="177"/>
</calcChain>
</file>

<file path=xl/comments1.xml><?xml version="1.0" encoding="utf-8"?>
<comments xmlns="http://schemas.openxmlformats.org/spreadsheetml/2006/main">
  <authors>
    <author xml:space="preserve"> Angelica Maria Lizarazo Cuellar</author>
  </authors>
  <commentList>
    <comment ref="G5" authorId="0" shapeId="0">
      <text>
        <r>
          <rPr>
            <b/>
            <sz val="11"/>
            <color indexed="81"/>
            <rFont val="Tahoma"/>
            <family val="2"/>
          </rPr>
          <t xml:space="preserve"> Angelica Maria Lizarazo Cuellar:</t>
        </r>
        <r>
          <rPr>
            <sz val="11"/>
            <color indexed="81"/>
            <rFont val="Tahoma"/>
            <family val="2"/>
          </rPr>
          <t>Descargar archivo"Histórico Cartera Titularizada" de la página web de la titularizadora y sumar a la serie de cartera hipotecaria de sistema financiero. Sacar crecimientos anuales.</t>
        </r>
      </text>
    </comment>
  </commentList>
</comments>
</file>

<file path=xl/comments2.xml><?xml version="1.0" encoding="utf-8"?>
<comments xmlns="http://schemas.openxmlformats.org/spreadsheetml/2006/main">
  <authors>
    <author xml:space="preserve"> Angelica Maria Lizarazo Cuellar</author>
  </authors>
  <commentList>
    <comment ref="F6" authorId="0" shapeId="0">
      <text>
        <r>
          <rPr>
            <b/>
            <sz val="12"/>
            <color indexed="81"/>
            <rFont val="Tahoma"/>
            <family val="2"/>
          </rPr>
          <t xml:space="preserve"> Angelica Maria Lizarazo Cuellar:</t>
        </r>
        <r>
          <rPr>
            <sz val="12"/>
            <color indexed="81"/>
            <rFont val="Tahoma"/>
            <family val="2"/>
          </rPr>
          <t xml:space="preserve">
Ir a la página del DANE, Buscar Investigación, Cuentas Nacionales Trimestrales, PIB oferta y demanda, Precios constantes series desestacionalizadas, Consumo final de hogares por durabilidad, Variaciones anuales. </t>
        </r>
        <r>
          <rPr>
            <b/>
            <sz val="12"/>
            <color indexed="81"/>
            <rFont val="Tahoma"/>
            <family val="2"/>
          </rPr>
          <t>Copiar nuevamente toda la serie porque cambia trimestralmente.</t>
        </r>
      </text>
    </comment>
    <comment ref="G6" authorId="0" shapeId="0">
      <text>
        <r>
          <rPr>
            <b/>
            <sz val="12"/>
            <color indexed="81"/>
            <rFont val="Tahoma"/>
            <family val="2"/>
          </rPr>
          <t xml:space="preserve"> Angelica Maria Lizarazo Cuellar:</t>
        </r>
        <r>
          <rPr>
            <sz val="12"/>
            <color indexed="81"/>
            <rFont val="Tahoma"/>
            <family val="2"/>
          </rPr>
          <t xml:space="preserve">
Ir a la página del DANE, Buscar Investigación, Cuentas Nacionales Trimestrales, PIB oferta y demanda, Precios constantes series desestacionalizadas, Formación bruta de capital fijo, Variaciones anuales.</t>
        </r>
      </text>
    </comment>
  </commentList>
</comments>
</file>

<file path=xl/comments3.xml><?xml version="1.0" encoding="utf-8"?>
<comments xmlns="http://schemas.openxmlformats.org/spreadsheetml/2006/main">
  <authors>
    <author xml:space="preserve">María Fernanda Meneses </author>
  </authors>
  <commentList>
    <comment ref="E6" authorId="0" shapeId="0">
      <text>
        <r>
          <rPr>
            <b/>
            <sz val="9"/>
            <color indexed="81"/>
            <rFont val="Tahoma"/>
            <family val="2"/>
          </rPr>
          <t>De menor a mayor</t>
        </r>
      </text>
    </comment>
  </commentList>
</comments>
</file>

<file path=xl/sharedStrings.xml><?xml version="1.0" encoding="utf-8"?>
<sst xmlns="http://schemas.openxmlformats.org/spreadsheetml/2006/main" count="646" uniqueCount="207">
  <si>
    <t>Bancos</t>
  </si>
  <si>
    <t>CFC</t>
  </si>
  <si>
    <t>Consumo</t>
  </si>
  <si>
    <t>Comercial</t>
  </si>
  <si>
    <t>Vivienda</t>
  </si>
  <si>
    <t>Microcrédito</t>
  </si>
  <si>
    <t>Industria</t>
  </si>
  <si>
    <t>Servicios</t>
  </si>
  <si>
    <t>Comercio</t>
  </si>
  <si>
    <t>Construcción</t>
  </si>
  <si>
    <t>Agropecuario</t>
  </si>
  <si>
    <t>Exportadores</t>
  </si>
  <si>
    <t>Comunicaciones</t>
  </si>
  <si>
    <t>Importadores</t>
  </si>
  <si>
    <t>Personas naturales</t>
  </si>
  <si>
    <t>Otro</t>
  </si>
  <si>
    <t>Cooperativas</t>
  </si>
  <si>
    <t>¿Cómo han cambiado o cambiarían sus requisitos para asignar de nuevos créditos ?</t>
  </si>
  <si>
    <t>Bancos: Cartera Comercial</t>
  </si>
  <si>
    <t>Observado</t>
  </si>
  <si>
    <t>Esperado</t>
  </si>
  <si>
    <t>Aumentaron</t>
  </si>
  <si>
    <t>Disminuyeron</t>
  </si>
  <si>
    <t>Permanecieron igual</t>
  </si>
  <si>
    <t>Bancos: Cartera Consumo</t>
  </si>
  <si>
    <t>Otra</t>
  </si>
  <si>
    <t>Gráfico 6</t>
  </si>
  <si>
    <t>Gráfico 7</t>
  </si>
  <si>
    <t>Gráfico 8</t>
  </si>
  <si>
    <t>Gráfico 11</t>
  </si>
  <si>
    <t>Cambios de las exigencias en la asignación de nuevos créditos en la cartera comercial (bancos)</t>
  </si>
  <si>
    <t>Cambios de las exigencias en la asignación de nuevos créditos en la cartera de consumo (bancos)</t>
  </si>
  <si>
    <t>Gráfico 12</t>
  </si>
  <si>
    <t xml:space="preserve">Mafe: este la idea es que queden superpuestos. </t>
  </si>
  <si>
    <t>COMPROBACIÓN</t>
  </si>
  <si>
    <t>(a) Expectativas para el próximo trimestre</t>
  </si>
  <si>
    <t>Gráfico 1</t>
  </si>
  <si>
    <t>Gráfico 2</t>
  </si>
  <si>
    <t>Gráfico 3</t>
  </si>
  <si>
    <t>Gráfico 4</t>
  </si>
  <si>
    <t>Gráfico 5</t>
  </si>
  <si>
    <t>BANCOS</t>
  </si>
  <si>
    <t>21.  ¿Cómo ha cambiado el número de restructuraciones de créditos durante el último trimestre?</t>
  </si>
  <si>
    <t>21.  ¿Cómo ha cambiado el número de restructuraciones de créditos durante el último año?</t>
  </si>
  <si>
    <t>Gráfico 10</t>
  </si>
  <si>
    <t>A) Bancos</t>
  </si>
  <si>
    <t>B) CFC</t>
  </si>
  <si>
    <t>C) Cooperativas</t>
  </si>
  <si>
    <t xml:space="preserve">   (porcentaje)</t>
  </si>
  <si>
    <t>¿Cómo han cambiado o cambiarían sus exigencias para asignar de nuevos créditos ?</t>
  </si>
  <si>
    <t>Gráfico 20. Cambios en el número de reestructuraciones de créditos durante el último año</t>
  </si>
  <si>
    <t>Fuente: Encuesta sobre la situación del crédito en Colombia, marzo de 2016; cálculos del Banco de la República.</t>
  </si>
  <si>
    <t>AGREGADO</t>
  </si>
  <si>
    <t>CRECIMIENTOS ANUALES NOMINALES</t>
  </si>
  <si>
    <t>Con titularizaciones</t>
  </si>
  <si>
    <t>Cartera BRUTA con leasing</t>
  </si>
  <si>
    <t>Microcredito</t>
  </si>
  <si>
    <t>FECHA</t>
  </si>
  <si>
    <t>Crecimiento nominal anual de la cartera (eje derecho)</t>
  </si>
  <si>
    <t>Cambio en la demanda (encuesta)</t>
  </si>
  <si>
    <t>Crecimiento nominal cartera</t>
  </si>
  <si>
    <t>Encuesta (eje derecho)</t>
  </si>
  <si>
    <t>Percepción de la demanda de crédito para los establecimientos de crédito</t>
  </si>
  <si>
    <t>A) Comercial</t>
  </si>
  <si>
    <t>B) Consumo</t>
  </si>
  <si>
    <t>C) Vivienda</t>
  </si>
  <si>
    <t>D) Microcrédito</t>
  </si>
  <si>
    <t>Cambio de la demanda de nuevos créditos por tipo de entidad</t>
  </si>
  <si>
    <t>(Porcentaje balance de respuestas)</t>
  </si>
  <si>
    <t>Microempresas</t>
  </si>
  <si>
    <t>Empresas pequeñas</t>
  </si>
  <si>
    <t>Empresas medianas</t>
  </si>
  <si>
    <t>Empresas grandes</t>
  </si>
  <si>
    <t>Cambio de la demanda de nuevos créditos según tamaño de la empresa, por tipo de entidad</t>
  </si>
  <si>
    <t>COOP</t>
  </si>
  <si>
    <t>Niveles de capital del cliente</t>
  </si>
  <si>
    <t>Capacidad de pago de los clientes existentes</t>
  </si>
  <si>
    <t>Falta de interés por parte de los clientes en el cumplimiento de sus obligaciones</t>
  </si>
  <si>
    <t>Falta de información financiera de nuevos clientes</t>
  </si>
  <si>
    <t>Actividad económica del cliente</t>
  </si>
  <si>
    <t>Reestructuración de préstamos con los clientes</t>
  </si>
  <si>
    <t>Niveles de captación</t>
  </si>
  <si>
    <t>Medidas adoptadas por los entes reguladores</t>
  </si>
  <si>
    <t>Costo de los recursos captados</t>
  </si>
  <si>
    <t>Inestabilidad jurídica</t>
  </si>
  <si>
    <t>Escasez de proyectos</t>
  </si>
  <si>
    <t>Factores que impiden otorgar un mayor volumen de crédito, por tipo de entidad</t>
  </si>
  <si>
    <t>Liquidez del portafolio de activos financieros</t>
  </si>
  <si>
    <t>Prestar para consumo</t>
  </si>
  <si>
    <t>Comprar títulos de deuda pública</t>
  </si>
  <si>
    <t>Prestar a empresas nacionales que producen para el mercado interno</t>
  </si>
  <si>
    <t>Prestar para vivienda</t>
  </si>
  <si>
    <t xml:space="preserve">4. Si en la actualidad su entidad financiera contara con excesos de recursos, ¿Cuáles serían los usos más probables de éstos? </t>
  </si>
  <si>
    <t>(Escoja 5 opciones y enumere en orden jerárquico según su importancia, siendo 1 la más relevante)</t>
  </si>
  <si>
    <t>Coop</t>
  </si>
  <si>
    <t>Principales destinos del exceso de recursos por parte de las instituciones financieras</t>
  </si>
  <si>
    <t>13. ¿Cómo considera el actual acceso de los siguientes sectores económicos al crédito nuevo que otorga el sector financiero acceso bajo al crédito y 5= acceso alto  al crédito)</t>
  </si>
  <si>
    <t>(Asigne valores de 1 a 5, donde 1= acceso bajo al crédito y 5= acceso alto  al crédito)</t>
  </si>
  <si>
    <t>Departamentos y municipios</t>
  </si>
  <si>
    <t>Acceso al crédito de los diferentes sectores económicos</t>
  </si>
  <si>
    <t>Nota: la evolución del acceso al crédito solo puede hacerse de manera ordinal debido a las limitaciones que presenta la encuesta en cuanto a su muestra.</t>
  </si>
  <si>
    <t>INSERTAR INFO ACÁ Y SIEMPRE MULTIPLICAR POR 100</t>
  </si>
  <si>
    <t>Rentabilidad</t>
  </si>
  <si>
    <t>Problemas de información de clientes</t>
  </si>
  <si>
    <t>Respuestas SurveyMonkey - Rentabilidad</t>
  </si>
  <si>
    <t>Respuestas SurveyMonkey - Información</t>
  </si>
  <si>
    <t>¿Cuáles sectores no ofrecen buenas condiciones de crédito?</t>
  </si>
  <si>
    <t>Acceso al crédito para las empresas, según su tamaño</t>
  </si>
  <si>
    <t>Grandes</t>
  </si>
  <si>
    <t xml:space="preserve"> Medianas</t>
  </si>
  <si>
    <t>Pequeñas</t>
  </si>
  <si>
    <t>Micro</t>
  </si>
  <si>
    <t>Anterior</t>
  </si>
  <si>
    <t>Contemporanea</t>
  </si>
  <si>
    <t>Su entidad</t>
  </si>
  <si>
    <t>16. ¿Cómo considera el acceso al crédito de las empresas de los siguientes tamaños? (1 = Inferior; 2 = Levemente inferior; 3 = Promedio; 4 = Levemente superior;  5 = Superior)</t>
  </si>
  <si>
    <t>Indicador del cambio en las exigencias en el otorgamiento de nuevos créditos por tipo de cartera (bancos)</t>
  </si>
  <si>
    <t>Fecha</t>
  </si>
  <si>
    <t xml:space="preserve">Consumo </t>
  </si>
  <si>
    <t>Variación real anual consumo hogares (eje derecho)</t>
  </si>
  <si>
    <t>Variación real anual formación bruta de capital fijo (eje derecho)</t>
  </si>
  <si>
    <t>Minería y petróleo</t>
  </si>
  <si>
    <t>Mejor Rentabilidad</t>
  </si>
  <si>
    <t>NO SE ACTUALIZÓ POR ERROR</t>
  </si>
  <si>
    <t>Fuente: Encuesta sobre la situación del crédito en Colombia, septiembre de 2016; cálculos del Banco de la República.</t>
  </si>
  <si>
    <t>Mircrocrédito</t>
  </si>
  <si>
    <t>Establecimientos de crédito</t>
  </si>
  <si>
    <t>INFO PLANTILLA T</t>
  </si>
  <si>
    <t>INFO PLANTILLA T-1</t>
  </si>
  <si>
    <t>Bancos: Cartera vivienda</t>
  </si>
  <si>
    <t>Gráfico 13</t>
  </si>
  <si>
    <t>Cambios de las exigencias en la asignación de nuevos créditos en la cartera de vivienda (bancos)</t>
  </si>
  <si>
    <t>Bancos: Cartera microcrédito</t>
  </si>
  <si>
    <t>Gráfico 14</t>
  </si>
  <si>
    <t>Cambios de las exigencias en la asignación de nuevos créditos en la cartera de microcréditos (bancos)</t>
  </si>
  <si>
    <t xml:space="preserve">  (porcentaje)</t>
  </si>
  <si>
    <t>PREGUNTA 34 (Bancos) y 26 (CFC y Cooperativas)</t>
  </si>
  <si>
    <t>TRIMESTRE ANÁLISIS</t>
  </si>
  <si>
    <t>INSERTAR INFO DE SURVEYMONEY ACÁ</t>
  </si>
  <si>
    <t>ENTIDAD</t>
  </si>
  <si>
    <t>El flujo de caja proyectado</t>
  </si>
  <si>
    <t>El crecimiento de las ventas del negocio</t>
  </si>
  <si>
    <t>La historia de crédito del cliente</t>
  </si>
  <si>
    <t>Las utilidades o ingresos recientes de la empresa o persona natural</t>
  </si>
  <si>
    <t>La relación deuda-patrimonio o deuda-activos de la empresa o persona natural</t>
  </si>
  <si>
    <t>La existencia y la cantidad de garantías</t>
  </si>
  <si>
    <t>La actividad económica del cliente</t>
  </si>
  <si>
    <t>Gráfico 15</t>
  </si>
  <si>
    <t>Criterios para la evaluación del riesgo de nuevos clientes</t>
  </si>
  <si>
    <t>(I trimestre de 2015)</t>
  </si>
  <si>
    <t>PREGUNTA 33 (Bancos) y 27 (CFC y Cooperativas)</t>
  </si>
  <si>
    <t>Las tasas de interés están muy altas</t>
  </si>
  <si>
    <t>El proceso del crédito es muy largo</t>
  </si>
  <si>
    <t>Las condiciones de aprobación del crédito son muy difíciles</t>
  </si>
  <si>
    <t>El plazo del crédito es muy corto</t>
  </si>
  <si>
    <t>La cantidad de crédito disponible no es suficiente</t>
  </si>
  <si>
    <t>Las garantías exigidas son muy altas</t>
  </si>
  <si>
    <t>Falta de acompañamiento en la solicitud del crédito</t>
  </si>
  <si>
    <t>Otra*</t>
  </si>
  <si>
    <t>Gráfico 16</t>
  </si>
  <si>
    <t>Comentarios de los clientes en el trámite del crédito</t>
  </si>
  <si>
    <t>Promedio móvil semestral</t>
  </si>
  <si>
    <t>Comentarios de los clientes en el trámite del crédito en los bancos</t>
  </si>
  <si>
    <t>(promedio móvil semestral)</t>
  </si>
  <si>
    <t>Opciones de respuesta</t>
  </si>
  <si>
    <t>Extensión del plazo del crédito</t>
  </si>
  <si>
    <t>Períodos de gracia</t>
  </si>
  <si>
    <t>Capitalización de cuotas atrasadas</t>
  </si>
  <si>
    <t>Disminución de la tasa de interés del crédito</t>
  </si>
  <si>
    <t>Consolidación de créditos</t>
  </si>
  <si>
    <t>Reducción en el monto de los pagos</t>
  </si>
  <si>
    <t>Reducción de la cuota a solo el pago de intereses</t>
  </si>
  <si>
    <t>Diferimiento del pago de intereses</t>
  </si>
  <si>
    <t>Otorgamiento de nuevos créditos para cumplir con obligaciones anteriores</t>
  </si>
  <si>
    <t>Condonación parcial del crédito</t>
  </si>
  <si>
    <t>Reducción de cuota a solo el pago de intereses</t>
  </si>
  <si>
    <t>COOPERATIVAS</t>
  </si>
  <si>
    <t>Otro (especifique)</t>
  </si>
  <si>
    <t>Si realizó restructuración de créditos, ordene según su importancia, en qué modalidades se presentó(aron) el (los) mayor(es) número (s) de restructuraciones (Siendo 1 la más relevante y 4 la menos relevante)</t>
  </si>
  <si>
    <t>2. Si realizó restructuración de créditos, ordene según su importancia, en qué modalidades se presentó(aron) el (los) mayor(es) número (s) de restructuraciones (Siendo 1 la más relevante y 4 la menos relevante)</t>
  </si>
  <si>
    <t>22. En cuál (es) de los siguientes sectores ha realizado un mayor número de restructuraciones de créditos</t>
  </si>
  <si>
    <t>Suma (ordenar según este criterio)</t>
  </si>
  <si>
    <t xml:space="preserve">Departamentos </t>
  </si>
  <si>
    <t>Transporte</t>
  </si>
  <si>
    <t>Actualmente, ¿cuál es el saldo de créditos reestructurados como proporción del saldo total de cada una de las modalidades?</t>
  </si>
  <si>
    <t>Cuadro 1. Cartera reestructurada como porcentaje del saldo total, por tipo de crédito e intemediario</t>
  </si>
  <si>
    <t>0% - 5%</t>
  </si>
  <si>
    <t>5.1% - 10%</t>
  </si>
  <si>
    <t>10.1% - 15%</t>
  </si>
  <si>
    <t>&gt;15%</t>
  </si>
  <si>
    <t>Gráfico 9</t>
  </si>
  <si>
    <t>Comprar títulos o bonos hipotecarios</t>
  </si>
  <si>
    <t>Comprar títulos o bonos privados</t>
  </si>
  <si>
    <t>Prestar a entidades financieras</t>
  </si>
  <si>
    <t>Llevarlos al Banco de la República</t>
  </si>
  <si>
    <t>Prestar a empresas con inversión extranjera</t>
  </si>
  <si>
    <t>Prestar a entes territoriales o empresas públicas</t>
  </si>
  <si>
    <t>Prestar a constructores</t>
  </si>
  <si>
    <t>Prestar a empresas nac. que producen en una alta proporción para m. externo</t>
  </si>
  <si>
    <t>Prestar para microcrédito y/o Pyme</t>
  </si>
  <si>
    <t>Aumentar la posición propia en moneda extranjera</t>
  </si>
  <si>
    <t>Jerarqía</t>
  </si>
  <si>
    <t>Question 17-18, 21-22, 25-26, 29-30</t>
  </si>
  <si>
    <t>Promedio</t>
  </si>
  <si>
    <t>Gráfico 17. Principales medidas de restructuración de créditos</t>
  </si>
  <si>
    <t>Gráfico 18. Restructuraciones de crédito por tipo de cartera</t>
  </si>
  <si>
    <t>Gráfico 19. ¿En cuáles de los siguientes sectores ha realizado un mayor número de restructuraciones de créditos?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</si>
</sst>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3" formatCode="_(* #,##0.00_);_(* \(#,##0.00\);_(* &quot;-&quot;??_);_(@_)"/>
    <numFmt numFmtId="164" formatCode="_(* #,##0.00_);_(* \(\ #,##0.00\ \);_(* &quot;-&quot;??_);_(\ @_ \)"/>
    <numFmt numFmtId="165" formatCode="_-* #,##0.00_-;\-* #,##0.00_-;_-* &quot;-&quot;??_-;_-@_-"/>
    <numFmt numFmtId="166" formatCode="0.0%"/>
    <numFmt numFmtId="167" formatCode="0.0"/>
    <numFmt numFmtId="168" formatCode="_(* #,##0.0_);_(* \(#,##0.0\);_(* &quot;-&quot;??_);_(@_)"/>
    <numFmt numFmtId="169" formatCode="_-* #,##0.00\ _€_-;\-* #,##0.00\ _€_-;_-* &quot;-&quot;??\ _€_-;_-@_-"/>
    <numFmt numFmtId="170" formatCode="_ * #,##0.00_ ;_ * \-#,##0.00_ ;_ * &quot;-&quot;??_ ;_ @_ "/>
    <numFmt numFmtId="171" formatCode="0;[Red]0"/>
  </numFmts>
  <fonts count="9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ahoma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Times New Roman"/>
      <family val="1"/>
    </font>
    <font>
      <sz val="10"/>
      <name val="Microsoft Sans Serif"/>
      <family val="2"/>
    </font>
    <font>
      <sz val="10"/>
      <name val="Tahoma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sz val="8"/>
      <name val="Times New Roman"/>
      <family val="1"/>
    </font>
    <font>
      <sz val="11"/>
      <color indexed="8"/>
      <name val="Times New Roman"/>
      <family val="1"/>
    </font>
    <font>
      <sz val="11"/>
      <color rgb="FFFF0000"/>
      <name val="Times New Roman"/>
      <family val="1"/>
    </font>
    <font>
      <sz val="9"/>
      <color theme="1"/>
      <name val="Times New Roman"/>
      <family val="1"/>
    </font>
    <font>
      <sz val="10"/>
      <color rgb="FFFF0000"/>
      <name val="Times New Roman"/>
      <family val="1"/>
    </font>
    <font>
      <sz val="11"/>
      <color rgb="FFC00000"/>
      <name val="Times New Roman"/>
      <family val="1"/>
    </font>
    <font>
      <u/>
      <sz val="11"/>
      <color rgb="FFC00000"/>
      <name val="Times New Roman"/>
      <family val="1"/>
    </font>
    <font>
      <sz val="11"/>
      <color rgb="FF0070C0"/>
      <name val="Times New Roman"/>
      <family val="1"/>
    </font>
    <font>
      <sz val="10"/>
      <color rgb="FFC00000"/>
      <name val="Times New Roman"/>
      <family val="1"/>
    </font>
    <font>
      <sz val="10"/>
      <color rgb="FF0070C0"/>
      <name val="Times New Roman"/>
      <family val="1"/>
    </font>
    <font>
      <sz val="10"/>
      <name val="Tahoma"/>
      <family val="2"/>
    </font>
    <font>
      <sz val="10"/>
      <name val="Tahoma"/>
      <family val="2"/>
    </font>
    <font>
      <b/>
      <sz val="10"/>
      <name val="Tahoma"/>
      <family val="2"/>
    </font>
    <font>
      <b/>
      <sz val="10"/>
      <name val="Times New Roman"/>
      <family val="1"/>
    </font>
    <font>
      <b/>
      <sz val="11"/>
      <color theme="1"/>
      <name val="Times New Roman"/>
      <family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u/>
      <sz val="11"/>
      <color theme="10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2"/>
      <color theme="1"/>
      <name val="Times New Roman"/>
      <family val="1"/>
    </font>
    <font>
      <sz val="11"/>
      <color theme="1"/>
      <name val="ZapfHumnst BT"/>
      <family val="2"/>
    </font>
    <font>
      <sz val="10"/>
      <name val="ZapfHumnst BT"/>
      <family val="2"/>
    </font>
    <font>
      <sz val="11"/>
      <color rgb="FFFF0000"/>
      <name val="ZapfHumnst BT"/>
      <family val="2"/>
    </font>
    <font>
      <b/>
      <sz val="11"/>
      <color theme="1"/>
      <name val="ZapfHumnst BT"/>
      <family val="2"/>
    </font>
    <font>
      <sz val="11"/>
      <color rgb="FFC00000"/>
      <name val="ZapfHumnst BT"/>
      <family val="2"/>
    </font>
    <font>
      <u/>
      <sz val="11"/>
      <color rgb="FFC00000"/>
      <name val="ZapfHumnst BT"/>
      <family val="2"/>
    </font>
    <font>
      <sz val="11"/>
      <color rgb="FF0070C0"/>
      <name val="ZapfHumnst BT"/>
      <family val="2"/>
    </font>
    <font>
      <sz val="10"/>
      <color rgb="FFC00000"/>
      <name val="ZapfHumnst BT"/>
      <family val="2"/>
    </font>
    <font>
      <sz val="10"/>
      <color rgb="FF0070C0"/>
      <name val="ZapfHumnst BT"/>
      <family val="2"/>
    </font>
    <font>
      <sz val="11"/>
      <name val="ZapfHumnst BT"/>
      <family val="2"/>
    </font>
    <font>
      <b/>
      <sz val="14"/>
      <name val="Times New Roman"/>
      <family val="1"/>
    </font>
    <font>
      <b/>
      <sz val="14"/>
      <color theme="1"/>
      <name val="Times New Roman"/>
      <family val="1"/>
    </font>
    <font>
      <b/>
      <sz val="11"/>
      <color rgb="FFFF0000"/>
      <name val="Times New Roman"/>
      <family val="1"/>
    </font>
    <font>
      <sz val="10"/>
      <name val="MS Sans Serif"/>
      <family val="2"/>
    </font>
    <font>
      <sz val="11"/>
      <name val="Calibri"/>
      <family val="2"/>
      <scheme val="minor"/>
    </font>
    <font>
      <sz val="16"/>
      <color theme="1"/>
      <name val="ZapfHumnst BT"/>
      <family val="2"/>
    </font>
    <font>
      <sz val="14"/>
      <color theme="1"/>
      <name val="ZapfHumnst Dm BT"/>
      <family val="2"/>
    </font>
    <font>
      <sz val="14"/>
      <color theme="1"/>
      <name val="ZapfHumnst BT"/>
      <family val="2"/>
    </font>
    <font>
      <sz val="12"/>
      <color theme="1"/>
      <name val="ZapfHumnst BT"/>
      <family val="2"/>
    </font>
    <font>
      <b/>
      <sz val="11"/>
      <color indexed="81"/>
      <name val="Tahoma"/>
      <family val="2"/>
    </font>
    <font>
      <sz val="11"/>
      <color indexed="81"/>
      <name val="Tahoma"/>
      <family val="2"/>
    </font>
    <font>
      <b/>
      <sz val="10"/>
      <color rgb="FF002060"/>
      <name val="Times New Roman"/>
      <family val="1"/>
    </font>
    <font>
      <b/>
      <sz val="10"/>
      <color theme="6" tint="-0.499984740745262"/>
      <name val="Times New Roman"/>
      <family val="1"/>
    </font>
    <font>
      <sz val="10"/>
      <color theme="6" tint="-0.499984740745262"/>
      <name val="Times New Roman"/>
      <family val="1"/>
    </font>
    <font>
      <sz val="10"/>
      <color theme="5" tint="-0.249977111117893"/>
      <name val="Times New Roman"/>
      <family val="1"/>
    </font>
    <font>
      <sz val="12.6"/>
      <color rgb="FF000000"/>
      <name val="Times New Roman"/>
      <family val="1"/>
    </font>
    <font>
      <u/>
      <sz val="11"/>
      <color indexed="8"/>
      <name val="Times New Roman"/>
      <family val="1"/>
    </font>
    <font>
      <sz val="11"/>
      <color rgb="FF9E0000"/>
      <name val="Calibri"/>
      <family val="2"/>
      <scheme val="minor"/>
    </font>
    <font>
      <sz val="14"/>
      <color theme="1"/>
      <name val="Times New Roman"/>
      <family val="1"/>
    </font>
    <font>
      <u/>
      <sz val="11"/>
      <color theme="1"/>
      <name val="Times New Roman"/>
      <family val="1"/>
    </font>
    <font>
      <b/>
      <u/>
      <sz val="11"/>
      <color theme="1"/>
      <name val="Times New Roman"/>
      <family val="1"/>
    </font>
    <font>
      <sz val="10.5"/>
      <color theme="1"/>
      <name val="Times New Roman"/>
      <family val="1"/>
    </font>
    <font>
      <sz val="11"/>
      <color indexed="8"/>
      <name val="ZapfHumnst BT"/>
      <family val="2"/>
    </font>
    <font>
      <sz val="10"/>
      <color theme="1"/>
      <name val="ZapfHumnst BT"/>
      <family val="2"/>
    </font>
    <font>
      <sz val="14"/>
      <color rgb="FF000000"/>
      <name val="ZapfHumnst BT"/>
      <family val="2"/>
    </font>
    <font>
      <sz val="12"/>
      <name val="ZapfHumnst BT"/>
      <family val="2"/>
    </font>
    <font>
      <b/>
      <sz val="12"/>
      <color indexed="81"/>
      <name val="Tahoma"/>
      <family val="2"/>
    </font>
    <font>
      <sz val="12"/>
      <color indexed="81"/>
      <name val="Tahoma"/>
      <family val="2"/>
    </font>
    <font>
      <sz val="11"/>
      <color theme="5"/>
      <name val="Times New Roman"/>
      <family val="1"/>
    </font>
    <font>
      <b/>
      <sz val="11"/>
      <color theme="5"/>
      <name val="Times New Roman"/>
      <family val="1"/>
    </font>
    <font>
      <sz val="22"/>
      <color rgb="FFFF0000"/>
      <name val="Times New Roman"/>
      <family val="1"/>
    </font>
    <font>
      <b/>
      <sz val="13"/>
      <name val="Times New Roman"/>
      <family val="1"/>
    </font>
    <font>
      <sz val="11"/>
      <color indexed="10"/>
      <name val="Times New Roman"/>
      <family val="1"/>
    </font>
    <font>
      <sz val="10"/>
      <color indexed="10"/>
      <name val="Times New Roman"/>
      <family val="1"/>
    </font>
    <font>
      <u/>
      <sz val="10"/>
      <name val="ZapfHumnst BT"/>
      <family val="2"/>
    </font>
    <font>
      <sz val="9"/>
      <color theme="1"/>
      <name val="Calibri"/>
      <family val="2"/>
      <scheme val="minor"/>
    </font>
    <font>
      <b/>
      <sz val="11"/>
      <name val="Times New Roman"/>
      <family val="1"/>
    </font>
    <font>
      <sz val="9"/>
      <name val="ZapfHumnst BT"/>
      <family val="2"/>
    </font>
    <font>
      <b/>
      <sz val="10"/>
      <color indexed="0"/>
      <name val="Microsoft Sans Serif"/>
      <family val="2"/>
    </font>
    <font>
      <b/>
      <sz val="10"/>
      <color theme="1"/>
      <name val="Calibri"/>
      <family val="2"/>
      <scheme val="minor"/>
    </font>
    <font>
      <sz val="10"/>
      <color theme="1"/>
      <name val="Tahoma"/>
      <family val="2"/>
    </font>
    <font>
      <sz val="8"/>
      <name val="ZapfHumnst BT"/>
      <family val="2"/>
    </font>
    <font>
      <b/>
      <sz val="9"/>
      <color indexed="81"/>
      <name val="Tahoma"/>
      <family val="2"/>
    </font>
  </fonts>
  <fills count="3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rgb="FFFFFFFF"/>
      </patternFill>
    </fill>
  </fills>
  <borders count="3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auto="1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01">
    <xf numFmtId="0" fontId="0" fillId="0" borderId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2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2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0" borderId="0"/>
    <xf numFmtId="0" fontId="6" fillId="0" borderId="0"/>
    <xf numFmtId="9" fontId="2" fillId="0" borderId="0" applyFont="0" applyFill="0" applyBorder="0" applyAlignment="0" applyProtection="0"/>
    <xf numFmtId="0" fontId="20" fillId="0" borderId="0"/>
    <xf numFmtId="0" fontId="2" fillId="0" borderId="0"/>
    <xf numFmtId="0" fontId="21" fillId="0" borderId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6" fillId="6" borderId="0" applyNumberFormat="0" applyBorder="0" applyAlignment="0" applyProtection="0"/>
    <xf numFmtId="0" fontId="26" fillId="6" borderId="0" applyNumberFormat="0" applyBorder="0" applyAlignment="0" applyProtection="0"/>
    <xf numFmtId="0" fontId="26" fillId="6" borderId="0" applyNumberFormat="0" applyBorder="0" applyAlignment="0" applyProtection="0"/>
    <xf numFmtId="0" fontId="26" fillId="6" borderId="0" applyNumberFormat="0" applyBorder="0" applyAlignment="0" applyProtection="0"/>
    <xf numFmtId="0" fontId="27" fillId="18" borderId="7" applyNumberFormat="0" applyAlignment="0" applyProtection="0"/>
    <xf numFmtId="0" fontId="27" fillId="18" borderId="7" applyNumberFormat="0" applyAlignment="0" applyProtection="0"/>
    <xf numFmtId="0" fontId="27" fillId="18" borderId="7" applyNumberFormat="0" applyAlignment="0" applyProtection="0"/>
    <xf numFmtId="0" fontId="27" fillId="18" borderId="7" applyNumberFormat="0" applyAlignment="0" applyProtection="0"/>
    <xf numFmtId="0" fontId="28" fillId="19" borderId="8" applyNumberFormat="0" applyAlignment="0" applyProtection="0"/>
    <xf numFmtId="0" fontId="28" fillId="19" borderId="8" applyNumberFormat="0" applyAlignment="0" applyProtection="0"/>
    <xf numFmtId="0" fontId="28" fillId="19" borderId="8" applyNumberFormat="0" applyAlignment="0" applyProtection="0"/>
    <xf numFmtId="0" fontId="28" fillId="19" borderId="8" applyNumberFormat="0" applyAlignment="0" applyProtection="0"/>
    <xf numFmtId="0" fontId="29" fillId="0" borderId="9" applyNumberFormat="0" applyFill="0" applyAlignment="0" applyProtection="0"/>
    <xf numFmtId="0" fontId="29" fillId="0" borderId="9" applyNumberFormat="0" applyFill="0" applyAlignment="0" applyProtection="0"/>
    <xf numFmtId="0" fontId="29" fillId="0" borderId="9" applyNumberFormat="0" applyFill="0" applyAlignment="0" applyProtection="0"/>
    <xf numFmtId="0" fontId="29" fillId="0" borderId="9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31" fillId="9" borderId="7" applyNumberFormat="0" applyAlignment="0" applyProtection="0"/>
    <xf numFmtId="0" fontId="31" fillId="9" borderId="7" applyNumberFormat="0" applyAlignment="0" applyProtection="0"/>
    <xf numFmtId="0" fontId="31" fillId="9" borderId="7" applyNumberFormat="0" applyAlignment="0" applyProtection="0"/>
    <xf numFmtId="0" fontId="31" fillId="9" borderId="7" applyNumberFormat="0" applyAlignment="0" applyProtection="0"/>
    <xf numFmtId="0" fontId="32" fillId="0" borderId="0" applyNumberFormat="0" applyFill="0" applyBorder="0" applyAlignment="0" applyProtection="0">
      <alignment vertical="top"/>
      <protection locked="0"/>
    </xf>
    <xf numFmtId="0" fontId="33" fillId="5" borderId="0" applyNumberFormat="0" applyBorder="0" applyAlignment="0" applyProtection="0"/>
    <xf numFmtId="0" fontId="33" fillId="5" borderId="0" applyNumberFormat="0" applyBorder="0" applyAlignment="0" applyProtection="0"/>
    <xf numFmtId="0" fontId="33" fillId="5" borderId="0" applyNumberFormat="0" applyBorder="0" applyAlignment="0" applyProtection="0"/>
    <xf numFmtId="0" fontId="33" fillId="5" borderId="0" applyNumberFormat="0" applyBorder="0" applyAlignment="0" applyProtection="0"/>
    <xf numFmtId="43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70" fontId="4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4" fillId="24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4" fillId="0" borderId="0"/>
    <xf numFmtId="0" fontId="4" fillId="0" borderId="0"/>
    <xf numFmtId="0" fontId="3" fillId="25" borderId="10" applyNumberFormat="0" applyFont="0" applyAlignment="0" applyProtection="0"/>
    <xf numFmtId="0" fontId="3" fillId="25" borderId="10" applyNumberFormat="0" applyFont="0" applyAlignment="0" applyProtection="0"/>
    <xf numFmtId="0" fontId="3" fillId="25" borderId="10" applyNumberFormat="0" applyFont="0" applyAlignment="0" applyProtection="0"/>
    <xf numFmtId="0" fontId="3" fillId="25" borderId="10" applyNumberFormat="0" applyFont="0" applyAlignment="0" applyProtection="0"/>
    <xf numFmtId="0" fontId="3" fillId="25" borderId="10" applyNumberFormat="0" applyFont="0" applyAlignment="0" applyProtection="0"/>
    <xf numFmtId="0" fontId="35" fillId="18" borderId="11" applyNumberFormat="0" applyAlignment="0" applyProtection="0"/>
    <xf numFmtId="0" fontId="35" fillId="18" borderId="11" applyNumberFormat="0" applyAlignment="0" applyProtection="0"/>
    <xf numFmtId="0" fontId="35" fillId="18" borderId="11" applyNumberFormat="0" applyAlignment="0" applyProtection="0"/>
    <xf numFmtId="0" fontId="35" fillId="18" borderId="11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9" fillId="0" borderId="13" applyNumberFormat="0" applyFill="0" applyAlignment="0" applyProtection="0"/>
    <xf numFmtId="0" fontId="39" fillId="0" borderId="13" applyNumberFormat="0" applyFill="0" applyAlignment="0" applyProtection="0"/>
    <xf numFmtId="0" fontId="39" fillId="0" borderId="13" applyNumberFormat="0" applyFill="0" applyAlignment="0" applyProtection="0"/>
    <xf numFmtId="0" fontId="39" fillId="0" borderId="13" applyNumberFormat="0" applyFill="0" applyAlignment="0" applyProtection="0"/>
    <xf numFmtId="0" fontId="30" fillId="0" borderId="14" applyNumberFormat="0" applyFill="0" applyAlignment="0" applyProtection="0"/>
    <xf numFmtId="0" fontId="30" fillId="0" borderId="14" applyNumberFormat="0" applyFill="0" applyAlignment="0" applyProtection="0"/>
    <xf numFmtId="0" fontId="30" fillId="0" borderId="14" applyNumberFormat="0" applyFill="0" applyAlignment="0" applyProtection="0"/>
    <xf numFmtId="0" fontId="30" fillId="0" borderId="14" applyNumberFormat="0" applyFill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15" applyNumberFormat="0" applyFill="0" applyAlignment="0" applyProtection="0"/>
    <xf numFmtId="0" fontId="2" fillId="0" borderId="0"/>
    <xf numFmtId="0" fontId="2" fillId="0" borderId="0"/>
    <xf numFmtId="0" fontId="2" fillId="0" borderId="0"/>
    <xf numFmtId="165" fontId="56" fillId="0" borderId="0" applyFont="0" applyFill="0" applyBorder="0" applyAlignment="0" applyProtection="0"/>
    <xf numFmtId="0" fontId="56" fillId="0" borderId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2" fillId="0" borderId="0"/>
    <xf numFmtId="0" fontId="4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4" fillId="0" borderId="0"/>
    <xf numFmtId="0" fontId="1" fillId="0" borderId="0"/>
    <xf numFmtId="0" fontId="5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/>
    <xf numFmtId="0" fontId="6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4" fillId="0" borderId="0"/>
    <xf numFmtId="0" fontId="1" fillId="0" borderId="0"/>
  </cellStyleXfs>
  <cellXfs count="415">
    <xf numFmtId="0" fontId="0" fillId="0" borderId="0" xfId="0"/>
    <xf numFmtId="0" fontId="9" fillId="0" borderId="0" xfId="0" applyFont="1" applyFill="1"/>
    <xf numFmtId="0" fontId="9" fillId="0" borderId="0" xfId="0" applyFont="1" applyFill="1" applyBorder="1"/>
    <xf numFmtId="0" fontId="9" fillId="0" borderId="0" xfId="0" applyFont="1" applyFill="1" applyBorder="1" applyAlignment="1">
      <alignment vertical="center"/>
    </xf>
    <xf numFmtId="17" fontId="9" fillId="0" borderId="0" xfId="0" applyNumberFormat="1" applyFont="1" applyFill="1" applyBorder="1"/>
    <xf numFmtId="0" fontId="9" fillId="2" borderId="0" xfId="0" applyFont="1" applyFill="1"/>
    <xf numFmtId="0" fontId="9" fillId="2" borderId="0" xfId="0" applyFont="1" applyFill="1" applyBorder="1"/>
    <xf numFmtId="43" fontId="9" fillId="2" borderId="0" xfId="22" applyFont="1" applyFill="1"/>
    <xf numFmtId="0" fontId="8" fillId="0" borderId="0" xfId="0" applyFont="1" applyFill="1" applyBorder="1"/>
    <xf numFmtId="10" fontId="9" fillId="2" borderId="0" xfId="0" applyNumberFormat="1" applyFont="1" applyFill="1"/>
    <xf numFmtId="10" fontId="9" fillId="0" borderId="0" xfId="0" applyNumberFormat="1" applyFont="1" applyFill="1" applyBorder="1"/>
    <xf numFmtId="17" fontId="9" fillId="0" borderId="0" xfId="0" applyNumberFormat="1" applyFont="1" applyFill="1" applyBorder="1" applyAlignment="1">
      <alignment horizontal="left"/>
    </xf>
    <xf numFmtId="166" fontId="9" fillId="0" borderId="0" xfId="0" applyNumberFormat="1" applyFont="1" applyFill="1"/>
    <xf numFmtId="0" fontId="9" fillId="0" borderId="0" xfId="0" applyFont="1" applyFill="1" applyAlignment="1"/>
    <xf numFmtId="0" fontId="9" fillId="0" borderId="0" xfId="0" applyFont="1" applyFill="1" applyBorder="1" applyAlignment="1"/>
    <xf numFmtId="10" fontId="9" fillId="0" borderId="0" xfId="1" applyNumberFormat="1" applyFont="1" applyFill="1" applyBorder="1"/>
    <xf numFmtId="10" fontId="5" fillId="0" borderId="0" xfId="1" applyNumberFormat="1" applyFont="1" applyFill="1" applyBorder="1"/>
    <xf numFmtId="0" fontId="9" fillId="0" borderId="0" xfId="0" applyFont="1" applyFill="1" applyBorder="1" applyAlignment="1">
      <alignment vertical="center" wrapText="1"/>
    </xf>
    <xf numFmtId="17" fontId="9" fillId="0" borderId="0" xfId="0" applyNumberFormat="1" applyFont="1" applyFill="1" applyAlignment="1">
      <alignment horizontal="left"/>
    </xf>
    <xf numFmtId="166" fontId="9" fillId="0" borderId="0" xfId="0" applyNumberFormat="1" applyFont="1" applyFill="1" applyBorder="1" applyAlignment="1">
      <alignment horizontal="center" vertical="center"/>
    </xf>
    <xf numFmtId="10" fontId="9" fillId="0" borderId="0" xfId="20" applyNumberFormat="1" applyFont="1" applyFill="1" applyBorder="1"/>
    <xf numFmtId="166" fontId="9" fillId="0" borderId="0" xfId="20" applyNumberFormat="1" applyFont="1" applyFill="1" applyBorder="1" applyAlignment="1"/>
    <xf numFmtId="17" fontId="9" fillId="0" borderId="0" xfId="9" applyNumberFormat="1" applyFont="1" applyFill="1" applyBorder="1" applyAlignment="1">
      <alignment horizontal="left"/>
    </xf>
    <xf numFmtId="166" fontId="9" fillId="0" borderId="0" xfId="9" applyNumberFormat="1" applyFont="1" applyFill="1" applyBorder="1" applyAlignment="1">
      <alignment horizontal="center" vertical="center"/>
    </xf>
    <xf numFmtId="17" fontId="5" fillId="0" borderId="0" xfId="12" applyNumberFormat="1" applyFont="1" applyFill="1"/>
    <xf numFmtId="0" fontId="5" fillId="0" borderId="0" xfId="12" applyFont="1" applyFill="1"/>
    <xf numFmtId="0" fontId="5" fillId="0" borderId="0" xfId="12" applyFont="1" applyFill="1" applyBorder="1" applyAlignment="1">
      <alignment vertical="center"/>
    </xf>
    <xf numFmtId="17" fontId="5" fillId="0" borderId="0" xfId="12" applyNumberFormat="1" applyFont="1" applyFill="1" applyBorder="1" applyAlignment="1">
      <alignment horizontal="left"/>
    </xf>
    <xf numFmtId="166" fontId="5" fillId="0" borderId="0" xfId="12" applyNumberFormat="1" applyFont="1" applyFill="1" applyBorder="1" applyAlignment="1">
      <alignment horizontal="center" vertical="center"/>
    </xf>
    <xf numFmtId="0" fontId="5" fillId="0" borderId="0" xfId="12" applyFont="1" applyFill="1" applyBorder="1"/>
    <xf numFmtId="2" fontId="9" fillId="0" borderId="0" xfId="0" applyNumberFormat="1" applyFont="1" applyFill="1" applyAlignment="1">
      <alignment horizontal="center"/>
    </xf>
    <xf numFmtId="166" fontId="8" fillId="0" borderId="0" xfId="0" applyNumberFormat="1" applyFont="1" applyFill="1" applyBorder="1" applyAlignment="1">
      <alignment horizontal="center" vertical="center"/>
    </xf>
    <xf numFmtId="9" fontId="5" fillId="0" borderId="0" xfId="1" applyFont="1" applyFill="1" applyBorder="1"/>
    <xf numFmtId="166" fontId="15" fillId="0" borderId="0" xfId="0" applyNumberFormat="1" applyFont="1" applyFill="1" applyBorder="1" applyAlignment="1">
      <alignment horizontal="center" vertical="center"/>
    </xf>
    <xf numFmtId="166" fontId="16" fillId="0" borderId="0" xfId="0" applyNumberFormat="1" applyFont="1" applyFill="1" applyBorder="1" applyAlignment="1">
      <alignment horizontal="center" vertical="center"/>
    </xf>
    <xf numFmtId="166" fontId="17" fillId="0" borderId="0" xfId="0" applyNumberFormat="1" applyFont="1" applyFill="1" applyBorder="1" applyAlignment="1">
      <alignment horizontal="center" vertical="center"/>
    </xf>
    <xf numFmtId="0" fontId="5" fillId="0" borderId="0" xfId="9" applyFont="1" applyFill="1" applyBorder="1" applyAlignment="1">
      <alignment vertical="top" wrapText="1"/>
    </xf>
    <xf numFmtId="166" fontId="18" fillId="0" borderId="0" xfId="12" applyNumberFormat="1" applyFont="1" applyFill="1" applyBorder="1" applyAlignment="1">
      <alignment horizontal="center" vertical="center"/>
    </xf>
    <xf numFmtId="166" fontId="19" fillId="0" borderId="0" xfId="12" applyNumberFormat="1" applyFont="1" applyFill="1" applyBorder="1" applyAlignment="1">
      <alignment horizontal="center" vertical="center"/>
    </xf>
    <xf numFmtId="166" fontId="15" fillId="0" borderId="0" xfId="17" applyNumberFormat="1" applyFont="1" applyFill="1" applyAlignment="1">
      <alignment horizontal="center"/>
    </xf>
    <xf numFmtId="0" fontId="9" fillId="2" borderId="0" xfId="0" applyFont="1" applyFill="1" applyAlignment="1"/>
    <xf numFmtId="0" fontId="9" fillId="0" borderId="0" xfId="0" applyFont="1" applyFill="1" applyAlignment="1">
      <alignment horizontal="center"/>
    </xf>
    <xf numFmtId="0" fontId="8" fillId="2" borderId="0" xfId="0" applyFont="1" applyFill="1"/>
    <xf numFmtId="166" fontId="9" fillId="2" borderId="0" xfId="9" applyNumberFormat="1" applyFont="1" applyFill="1" applyBorder="1" applyAlignment="1">
      <alignment horizontal="center" vertical="center"/>
    </xf>
    <xf numFmtId="166" fontId="9" fillId="2" borderId="0" xfId="0" applyNumberFormat="1" applyFont="1" applyFill="1" applyBorder="1" applyAlignment="1">
      <alignment horizontal="center" vertical="center"/>
    </xf>
    <xf numFmtId="166" fontId="15" fillId="2" borderId="0" xfId="0" applyNumberFormat="1" applyFont="1" applyFill="1" applyBorder="1" applyAlignment="1">
      <alignment horizontal="center" vertical="center"/>
    </xf>
    <xf numFmtId="166" fontId="16" fillId="2" borderId="0" xfId="0" applyNumberFormat="1" applyFont="1" applyFill="1" applyBorder="1" applyAlignment="1">
      <alignment horizontal="center" vertical="center"/>
    </xf>
    <xf numFmtId="166" fontId="17" fillId="2" borderId="0" xfId="0" applyNumberFormat="1" applyFont="1" applyFill="1" applyBorder="1" applyAlignment="1">
      <alignment horizontal="center" vertical="center"/>
    </xf>
    <xf numFmtId="0" fontId="9" fillId="2" borderId="0" xfId="0" applyFont="1" applyFill="1" applyAlignment="1">
      <alignment horizontal="left"/>
    </xf>
    <xf numFmtId="17" fontId="5" fillId="2" borderId="0" xfId="12" applyNumberFormat="1" applyFont="1" applyFill="1"/>
    <xf numFmtId="0" fontId="5" fillId="2" borderId="0" xfId="9" applyFont="1" applyFill="1" applyBorder="1" applyAlignment="1">
      <alignment vertical="top" wrapText="1"/>
    </xf>
    <xf numFmtId="0" fontId="5" fillId="2" borderId="0" xfId="12" applyFont="1" applyFill="1" applyBorder="1" applyAlignment="1">
      <alignment vertical="center"/>
    </xf>
    <xf numFmtId="17" fontId="5" fillId="2" borderId="0" xfId="12" applyNumberFormat="1" applyFont="1" applyFill="1" applyBorder="1" applyAlignment="1">
      <alignment horizontal="left"/>
    </xf>
    <xf numFmtId="166" fontId="5" fillId="2" borderId="0" xfId="12" applyNumberFormat="1" applyFont="1" applyFill="1" applyBorder="1" applyAlignment="1">
      <alignment horizontal="center" vertical="center"/>
    </xf>
    <xf numFmtId="0" fontId="5" fillId="2" borderId="0" xfId="12" applyFont="1" applyFill="1" applyBorder="1"/>
    <xf numFmtId="166" fontId="18" fillId="2" borderId="0" xfId="12" applyNumberFormat="1" applyFont="1" applyFill="1" applyBorder="1" applyAlignment="1">
      <alignment horizontal="center" vertical="center"/>
    </xf>
    <xf numFmtId="166" fontId="19" fillId="2" borderId="0" xfId="12" applyNumberFormat="1" applyFont="1" applyFill="1" applyBorder="1" applyAlignment="1">
      <alignment horizontal="center" vertical="center"/>
    </xf>
    <xf numFmtId="166" fontId="15" fillId="2" borderId="0" xfId="17" applyNumberFormat="1" applyFont="1" applyFill="1" applyAlignment="1">
      <alignment horizontal="center"/>
    </xf>
    <xf numFmtId="166" fontId="12" fillId="2" borderId="0" xfId="17" applyNumberFormat="1" applyFont="1" applyFill="1" applyAlignment="1">
      <alignment horizontal="left"/>
    </xf>
    <xf numFmtId="0" fontId="12" fillId="2" borderId="0" xfId="0" applyFont="1" applyFill="1"/>
    <xf numFmtId="17" fontId="14" fillId="2" borderId="0" xfId="12" applyNumberFormat="1" applyFont="1" applyFill="1" applyBorder="1" applyAlignment="1">
      <alignment horizontal="left"/>
    </xf>
    <xf numFmtId="166" fontId="12" fillId="2" borderId="0" xfId="0" applyNumberFormat="1" applyFont="1" applyFill="1" applyBorder="1" applyAlignment="1">
      <alignment horizontal="center" vertical="center"/>
    </xf>
    <xf numFmtId="167" fontId="9" fillId="2" borderId="0" xfId="0" applyNumberFormat="1" applyFont="1" applyFill="1"/>
    <xf numFmtId="0" fontId="24" fillId="2" borderId="0" xfId="0" applyFont="1" applyFill="1"/>
    <xf numFmtId="0" fontId="24" fillId="0" borderId="0" xfId="0" applyFont="1" applyFill="1" applyBorder="1" applyAlignment="1"/>
    <xf numFmtId="0" fontId="24" fillId="0" borderId="16" xfId="0" applyFont="1" applyFill="1" applyBorder="1"/>
    <xf numFmtId="166" fontId="9" fillId="0" borderId="16" xfId="0" applyNumberFormat="1" applyFont="1" applyFill="1" applyBorder="1"/>
    <xf numFmtId="166" fontId="8" fillId="0" borderId="0" xfId="9" applyNumberFormat="1" applyFont="1" applyFill="1" applyBorder="1" applyAlignment="1">
      <alignment horizontal="center" vertical="center"/>
    </xf>
    <xf numFmtId="17" fontId="9" fillId="2" borderId="0" xfId="0" applyNumberFormat="1" applyFont="1" applyFill="1"/>
    <xf numFmtId="2" fontId="9" fillId="2" borderId="0" xfId="0" applyNumberFormat="1" applyFont="1" applyFill="1"/>
    <xf numFmtId="0" fontId="9" fillId="2" borderId="2" xfId="0" applyFont="1" applyFill="1" applyBorder="1"/>
    <xf numFmtId="0" fontId="43" fillId="2" borderId="0" xfId="0" applyFont="1" applyFill="1"/>
    <xf numFmtId="0" fontId="43" fillId="2" borderId="0" xfId="0" applyFont="1" applyFill="1" applyAlignment="1"/>
    <xf numFmtId="0" fontId="43" fillId="2" borderId="0" xfId="0" applyFont="1" applyFill="1" applyBorder="1"/>
    <xf numFmtId="17" fontId="43" fillId="2" borderId="0" xfId="9" applyNumberFormat="1" applyFont="1" applyFill="1" applyBorder="1" applyAlignment="1">
      <alignment horizontal="left"/>
    </xf>
    <xf numFmtId="166" fontId="43" fillId="2" borderId="0" xfId="9" applyNumberFormat="1" applyFont="1" applyFill="1" applyBorder="1" applyAlignment="1">
      <alignment horizontal="center" vertical="center"/>
    </xf>
    <xf numFmtId="166" fontId="43" fillId="2" borderId="0" xfId="0" applyNumberFormat="1" applyFont="1" applyFill="1" applyBorder="1" applyAlignment="1">
      <alignment horizontal="center" vertical="center"/>
    </xf>
    <xf numFmtId="0" fontId="46" fillId="2" borderId="0" xfId="0" applyFont="1" applyFill="1"/>
    <xf numFmtId="17" fontId="43" fillId="2" borderId="0" xfId="0" applyNumberFormat="1" applyFont="1" applyFill="1" applyBorder="1" applyAlignment="1">
      <alignment horizontal="left"/>
    </xf>
    <xf numFmtId="166" fontId="47" fillId="2" borderId="0" xfId="0" applyNumberFormat="1" applyFont="1" applyFill="1" applyBorder="1" applyAlignment="1">
      <alignment horizontal="center" vertical="center"/>
    </xf>
    <xf numFmtId="166" fontId="48" fillId="2" borderId="0" xfId="0" applyNumberFormat="1" applyFont="1" applyFill="1" applyBorder="1" applyAlignment="1">
      <alignment horizontal="center" vertical="center"/>
    </xf>
    <xf numFmtId="166" fontId="49" fillId="2" borderId="0" xfId="0" applyNumberFormat="1" applyFont="1" applyFill="1" applyBorder="1" applyAlignment="1">
      <alignment horizontal="center" vertical="center"/>
    </xf>
    <xf numFmtId="0" fontId="43" fillId="2" borderId="0" xfId="0" applyFont="1" applyFill="1" applyAlignment="1">
      <alignment horizontal="left"/>
    </xf>
    <xf numFmtId="0" fontId="44" fillId="2" borderId="0" xfId="12" applyFont="1" applyFill="1" applyBorder="1" applyAlignment="1">
      <alignment horizontal="left"/>
    </xf>
    <xf numFmtId="0" fontId="44" fillId="2" borderId="0" xfId="9" applyFont="1" applyFill="1" applyBorder="1" applyAlignment="1">
      <alignment vertical="top" wrapText="1"/>
    </xf>
    <xf numFmtId="0" fontId="44" fillId="2" borderId="0" xfId="12" applyFont="1" applyFill="1" applyBorder="1" applyAlignment="1">
      <alignment vertical="center"/>
    </xf>
    <xf numFmtId="17" fontId="44" fillId="2" borderId="0" xfId="12" applyNumberFormat="1" applyFont="1" applyFill="1" applyBorder="1" applyAlignment="1">
      <alignment horizontal="left"/>
    </xf>
    <xf numFmtId="166" fontId="44" fillId="2" borderId="0" xfId="12" applyNumberFormat="1" applyFont="1" applyFill="1" applyBorder="1" applyAlignment="1">
      <alignment horizontal="center" vertical="center"/>
    </xf>
    <xf numFmtId="17" fontId="44" fillId="2" borderId="0" xfId="12" applyNumberFormat="1" applyFont="1" applyFill="1" applyBorder="1"/>
    <xf numFmtId="166" fontId="50" fillId="2" borderId="0" xfId="12" applyNumberFormat="1" applyFont="1" applyFill="1" applyBorder="1" applyAlignment="1">
      <alignment horizontal="center" vertical="center"/>
    </xf>
    <xf numFmtId="166" fontId="51" fillId="2" borderId="0" xfId="12" applyNumberFormat="1" applyFont="1" applyFill="1" applyBorder="1" applyAlignment="1">
      <alignment horizontal="center" vertical="center"/>
    </xf>
    <xf numFmtId="0" fontId="52" fillId="2" borderId="0" xfId="0" applyFont="1" applyFill="1"/>
    <xf numFmtId="166" fontId="47" fillId="2" borderId="0" xfId="17" applyNumberFormat="1" applyFont="1" applyFill="1" applyAlignment="1">
      <alignment horizontal="center"/>
    </xf>
    <xf numFmtId="166" fontId="45" fillId="2" borderId="0" xfId="17" applyNumberFormat="1" applyFont="1" applyFill="1" applyAlignment="1">
      <alignment horizontal="left"/>
    </xf>
    <xf numFmtId="0" fontId="43" fillId="2" borderId="0" xfId="0" applyFont="1" applyFill="1" applyBorder="1" applyAlignment="1"/>
    <xf numFmtId="0" fontId="44" fillId="2" borderId="0" xfId="0" applyFont="1" applyFill="1"/>
    <xf numFmtId="0" fontId="45" fillId="3" borderId="0" xfId="0" applyFont="1" applyFill="1" applyBorder="1"/>
    <xf numFmtId="0" fontId="9" fillId="2" borderId="18" xfId="0" applyFont="1" applyFill="1" applyBorder="1"/>
    <xf numFmtId="0" fontId="9" fillId="2" borderId="18" xfId="0" applyFont="1" applyFill="1" applyBorder="1" applyAlignment="1">
      <alignment vertical="center"/>
    </xf>
    <xf numFmtId="0" fontId="9" fillId="2" borderId="18" xfId="0" applyFont="1" applyFill="1" applyBorder="1" applyAlignment="1">
      <alignment vertical="center" wrapText="1"/>
    </xf>
    <xf numFmtId="0" fontId="9" fillId="2" borderId="20" xfId="0" applyFont="1" applyFill="1" applyBorder="1" applyAlignment="1">
      <alignment vertical="center" wrapText="1"/>
    </xf>
    <xf numFmtId="17" fontId="9" fillId="2" borderId="19" xfId="0" applyNumberFormat="1" applyFont="1" applyFill="1" applyBorder="1"/>
    <xf numFmtId="2" fontId="9" fillId="2" borderId="21" xfId="0" applyNumberFormat="1" applyFont="1" applyFill="1" applyBorder="1"/>
    <xf numFmtId="2" fontId="0" fillId="2" borderId="20" xfId="0" applyNumberFormat="1" applyFill="1" applyBorder="1" applyAlignment="1">
      <alignment horizontal="center"/>
    </xf>
    <xf numFmtId="2" fontId="9" fillId="2" borderId="19" xfId="0" applyNumberFormat="1" applyFont="1" applyFill="1" applyBorder="1"/>
    <xf numFmtId="2" fontId="9" fillId="2" borderId="19" xfId="20" applyNumberFormat="1" applyFont="1" applyFill="1" applyBorder="1"/>
    <xf numFmtId="2" fontId="0" fillId="2" borderId="21" xfId="0" applyNumberFormat="1" applyFill="1" applyBorder="1" applyAlignment="1">
      <alignment horizontal="center"/>
    </xf>
    <xf numFmtId="17" fontId="9" fillId="2" borderId="0" xfId="0" applyNumberFormat="1" applyFont="1" applyFill="1" applyBorder="1"/>
    <xf numFmtId="2" fontId="9" fillId="2" borderId="0" xfId="0" applyNumberFormat="1" applyFont="1" applyFill="1" applyBorder="1"/>
    <xf numFmtId="17" fontId="9" fillId="2" borderId="3" xfId="0" applyNumberFormat="1" applyFont="1" applyFill="1" applyBorder="1"/>
    <xf numFmtId="2" fontId="0" fillId="2" borderId="0" xfId="0" applyNumberFormat="1" applyFill="1" applyAlignment="1">
      <alignment horizontal="center"/>
    </xf>
    <xf numFmtId="2" fontId="9" fillId="2" borderId="3" xfId="0" applyNumberFormat="1" applyFont="1" applyFill="1" applyBorder="1"/>
    <xf numFmtId="2" fontId="9" fillId="2" borderId="3" xfId="20" applyNumberFormat="1" applyFont="1" applyFill="1" applyBorder="1"/>
    <xf numFmtId="2" fontId="0" fillId="2" borderId="17" xfId="0" applyNumberFormat="1" applyFill="1" applyBorder="1" applyAlignment="1">
      <alignment horizontal="center"/>
    </xf>
    <xf numFmtId="10" fontId="9" fillId="2" borderId="0" xfId="1" applyNumberFormat="1" applyFont="1" applyFill="1"/>
    <xf numFmtId="2" fontId="9" fillId="2" borderId="0" xfId="1" applyNumberFormat="1" applyFont="1" applyFill="1" applyBorder="1"/>
    <xf numFmtId="2" fontId="9" fillId="2" borderId="0" xfId="22" applyNumberFormat="1" applyFont="1" applyFill="1" applyBorder="1"/>
    <xf numFmtId="4" fontId="0" fillId="0" borderId="0" xfId="0" applyNumberFormat="1"/>
    <xf numFmtId="2" fontId="9" fillId="2" borderId="0" xfId="20" applyNumberFormat="1" applyFont="1" applyFill="1" applyBorder="1"/>
    <xf numFmtId="2" fontId="8" fillId="0" borderId="0" xfId="20" applyNumberFormat="1" applyFont="1" applyFill="1" applyBorder="1"/>
    <xf numFmtId="14" fontId="9" fillId="2" borderId="0" xfId="0" applyNumberFormat="1" applyFont="1" applyFill="1"/>
    <xf numFmtId="49" fontId="43" fillId="2" borderId="0" xfId="0" applyNumberFormat="1" applyFont="1" applyFill="1" applyBorder="1"/>
    <xf numFmtId="2" fontId="43" fillId="2" borderId="0" xfId="0" applyNumberFormat="1" applyFont="1" applyFill="1" applyBorder="1"/>
    <xf numFmtId="17" fontId="43" fillId="2" borderId="0" xfId="0" applyNumberFormat="1" applyFont="1" applyFill="1"/>
    <xf numFmtId="0" fontId="58" fillId="2" borderId="0" xfId="0" applyFont="1" applyFill="1"/>
    <xf numFmtId="0" fontId="59" fillId="2" borderId="0" xfId="0" applyFont="1" applyFill="1"/>
    <xf numFmtId="0" fontId="60" fillId="2" borderId="0" xfId="0" applyFont="1" applyFill="1"/>
    <xf numFmtId="0" fontId="61" fillId="0" borderId="0" xfId="0" applyFont="1" applyFill="1"/>
    <xf numFmtId="0" fontId="61" fillId="2" borderId="0" xfId="0" applyFont="1" applyFill="1"/>
    <xf numFmtId="0" fontId="44" fillId="2" borderId="0" xfId="0" applyFont="1" applyFill="1" applyBorder="1"/>
    <xf numFmtId="0" fontId="45" fillId="0" borderId="0" xfId="0" applyFont="1" applyFill="1"/>
    <xf numFmtId="2" fontId="9" fillId="0" borderId="0" xfId="0" applyNumberFormat="1" applyFont="1" applyFill="1" applyBorder="1"/>
    <xf numFmtId="2" fontId="9" fillId="0" borderId="0" xfId="0" applyNumberFormat="1" applyFont="1" applyFill="1"/>
    <xf numFmtId="0" fontId="24" fillId="0" borderId="0" xfId="0" applyFont="1" applyFill="1"/>
    <xf numFmtId="17" fontId="9" fillId="0" borderId="0" xfId="0" applyNumberFormat="1" applyFont="1" applyFill="1"/>
    <xf numFmtId="43" fontId="5" fillId="0" borderId="0" xfId="22" applyFont="1" applyFill="1" applyBorder="1" applyAlignment="1">
      <alignment horizontal="center"/>
    </xf>
    <xf numFmtId="43" fontId="9" fillId="0" borderId="0" xfId="22" applyFont="1" applyFill="1"/>
    <xf numFmtId="43" fontId="5" fillId="0" borderId="2" xfId="22" applyFont="1" applyFill="1" applyBorder="1" applyAlignment="1">
      <alignment horizontal="center"/>
    </xf>
    <xf numFmtId="9" fontId="5" fillId="0" borderId="0" xfId="1" applyNumberFormat="1" applyFont="1" applyFill="1" applyBorder="1" applyAlignment="1">
      <alignment horizontal="center"/>
    </xf>
    <xf numFmtId="2" fontId="5" fillId="0" borderId="0" xfId="1" applyNumberFormat="1" applyFont="1" applyFill="1" applyBorder="1" applyAlignment="1">
      <alignment horizontal="center"/>
    </xf>
    <xf numFmtId="9" fontId="5" fillId="0" borderId="0" xfId="1" applyFont="1" applyFill="1" applyBorder="1" applyAlignment="1">
      <alignment horizontal="center"/>
    </xf>
    <xf numFmtId="0" fontId="8" fillId="2" borderId="0" xfId="0" applyFont="1" applyFill="1" applyAlignment="1">
      <alignment horizontal="left" vertical="top"/>
    </xf>
    <xf numFmtId="0" fontId="42" fillId="2" borderId="0" xfId="0" applyFont="1" applyFill="1"/>
    <xf numFmtId="0" fontId="8" fillId="2" borderId="0" xfId="0" applyFont="1" applyFill="1" applyBorder="1"/>
    <xf numFmtId="0" fontId="9" fillId="0" borderId="17" xfId="0" applyFont="1" applyFill="1" applyBorder="1"/>
    <xf numFmtId="17" fontId="9" fillId="0" borderId="0" xfId="2" applyNumberFormat="1" applyFont="1" applyFill="1" applyBorder="1"/>
    <xf numFmtId="43" fontId="5" fillId="0" borderId="17" xfId="22" applyFont="1" applyFill="1" applyBorder="1" applyAlignment="1">
      <alignment horizontal="center"/>
    </xf>
    <xf numFmtId="43" fontId="9" fillId="0" borderId="0" xfId="22" applyFont="1" applyFill="1" applyBorder="1"/>
    <xf numFmtId="43" fontId="9" fillId="0" borderId="17" xfId="22" applyFont="1" applyFill="1" applyBorder="1"/>
    <xf numFmtId="9" fontId="64" fillId="0" borderId="0" xfId="1" applyFont="1" applyFill="1" applyBorder="1" applyAlignment="1">
      <alignment horizontal="center"/>
    </xf>
    <xf numFmtId="9" fontId="65" fillId="0" borderId="0" xfId="1" applyFont="1" applyFill="1" applyBorder="1" applyAlignment="1">
      <alignment horizontal="center"/>
    </xf>
    <xf numFmtId="9" fontId="66" fillId="0" borderId="0" xfId="1" applyFont="1" applyFill="1" applyBorder="1" applyAlignment="1">
      <alignment horizontal="center"/>
    </xf>
    <xf numFmtId="9" fontId="67" fillId="0" borderId="0" xfId="1" applyFont="1" applyFill="1" applyBorder="1" applyAlignment="1">
      <alignment horizontal="center"/>
    </xf>
    <xf numFmtId="0" fontId="68" fillId="2" borderId="0" xfId="0" applyFont="1" applyFill="1" applyBorder="1" applyAlignment="1">
      <alignment horizontal="left" readingOrder="1"/>
    </xf>
    <xf numFmtId="0" fontId="42" fillId="2" borderId="0" xfId="0" applyFont="1" applyFill="1" applyBorder="1"/>
    <xf numFmtId="0" fontId="10" fillId="2" borderId="0" xfId="0" applyFont="1" applyFill="1" applyBorder="1"/>
    <xf numFmtId="0" fontId="69" fillId="2" borderId="0" xfId="0" applyFont="1" applyFill="1"/>
    <xf numFmtId="0" fontId="70" fillId="0" borderId="4" xfId="0" applyFont="1" applyBorder="1" applyAlignment="1"/>
    <xf numFmtId="17" fontId="5" fillId="2" borderId="0" xfId="16" applyNumberFormat="1" applyFont="1" applyFill="1" applyAlignment="1">
      <alignment wrapText="1"/>
    </xf>
    <xf numFmtId="0" fontId="70" fillId="26" borderId="0" xfId="0" applyFont="1" applyFill="1" applyAlignment="1"/>
    <xf numFmtId="0" fontId="0" fillId="0" borderId="0" xfId="0" applyAlignment="1"/>
    <xf numFmtId="9" fontId="9" fillId="2" borderId="0" xfId="0" applyNumberFormat="1" applyFont="1" applyFill="1"/>
    <xf numFmtId="2" fontId="11" fillId="2" borderId="0" xfId="0" applyNumberFormat="1" applyFont="1" applyFill="1"/>
    <xf numFmtId="0" fontId="5" fillId="2" borderId="0" xfId="16" applyFont="1" applyFill="1"/>
    <xf numFmtId="166" fontId="9" fillId="2" borderId="0" xfId="0" applyNumberFormat="1" applyFont="1" applyFill="1"/>
    <xf numFmtId="0" fontId="70" fillId="0" borderId="0" xfId="0" applyFont="1" applyAlignment="1"/>
    <xf numFmtId="0" fontId="71" fillId="2" borderId="0" xfId="0" applyFont="1" applyFill="1"/>
    <xf numFmtId="166" fontId="11" fillId="2" borderId="0" xfId="0" applyNumberFormat="1" applyFont="1" applyFill="1"/>
    <xf numFmtId="9" fontId="9" fillId="2" borderId="0" xfId="0" applyNumberFormat="1" applyFont="1" applyFill="1" applyBorder="1"/>
    <xf numFmtId="0" fontId="0" fillId="0" borderId="2" xfId="0" applyFont="1" applyBorder="1" applyAlignment="1"/>
    <xf numFmtId="166" fontId="9" fillId="2" borderId="0" xfId="1" applyNumberFormat="1" applyFont="1" applyFill="1"/>
    <xf numFmtId="10" fontId="9" fillId="2" borderId="0" xfId="0" applyNumberFormat="1" applyFont="1" applyFill="1" applyBorder="1"/>
    <xf numFmtId="17" fontId="9" fillId="2" borderId="0" xfId="0" applyNumberFormat="1" applyFont="1" applyFill="1" applyAlignment="1">
      <alignment horizontal="center"/>
    </xf>
    <xf numFmtId="166" fontId="9" fillId="2" borderId="0" xfId="1" applyNumberFormat="1" applyFont="1" applyFill="1" applyBorder="1" applyAlignment="1">
      <alignment horizontal="center"/>
    </xf>
    <xf numFmtId="9" fontId="5" fillId="2" borderId="0" xfId="11" applyNumberFormat="1" applyFont="1" applyFill="1"/>
    <xf numFmtId="0" fontId="72" fillId="2" borderId="0" xfId="0" applyFont="1" applyFill="1" applyBorder="1"/>
    <xf numFmtId="0" fontId="9" fillId="2" borderId="0" xfId="0" applyFont="1" applyFill="1" applyBorder="1" applyAlignment="1">
      <alignment horizontal="left"/>
    </xf>
    <xf numFmtId="17" fontId="9" fillId="2" borderId="0" xfId="0" applyNumberFormat="1" applyFont="1" applyFill="1" applyBorder="1" applyAlignment="1">
      <alignment horizontal="left"/>
    </xf>
    <xf numFmtId="43" fontId="9" fillId="2" borderId="0" xfId="22" applyFont="1" applyFill="1" applyBorder="1" applyAlignment="1">
      <alignment horizontal="center"/>
    </xf>
    <xf numFmtId="43" fontId="5" fillId="2" borderId="0" xfId="22" applyFont="1" applyFill="1" applyBorder="1" applyAlignment="1">
      <alignment horizontal="center"/>
    </xf>
    <xf numFmtId="10" fontId="5" fillId="2" borderId="0" xfId="0" applyNumberFormat="1" applyFont="1" applyFill="1" applyBorder="1" applyAlignment="1">
      <alignment horizontal="center"/>
    </xf>
    <xf numFmtId="43" fontId="9" fillId="2" borderId="0" xfId="22" applyFont="1" applyFill="1" applyBorder="1"/>
    <xf numFmtId="10" fontId="23" fillId="2" borderId="0" xfId="0" applyNumberFormat="1" applyFont="1" applyFill="1" applyBorder="1" applyAlignment="1">
      <alignment horizontal="center"/>
    </xf>
    <xf numFmtId="9" fontId="9" fillId="0" borderId="0" xfId="20" applyNumberFormat="1" applyFont="1" applyFill="1" applyBorder="1" applyAlignment="1">
      <alignment horizontal="center"/>
    </xf>
    <xf numFmtId="0" fontId="73" fillId="0" borderId="0" xfId="0" applyFont="1" applyFill="1" applyBorder="1"/>
    <xf numFmtId="17" fontId="8" fillId="0" borderId="0" xfId="0" applyNumberFormat="1" applyFont="1" applyFill="1" applyBorder="1" applyAlignment="1">
      <alignment horizontal="left"/>
    </xf>
    <xf numFmtId="43" fontId="8" fillId="0" borderId="0" xfId="22" applyFont="1" applyFill="1" applyBorder="1" applyAlignment="1">
      <alignment horizontal="center"/>
    </xf>
    <xf numFmtId="9" fontId="8" fillId="0" borderId="0" xfId="20" applyFont="1" applyFill="1" applyBorder="1" applyAlignment="1">
      <alignment horizontal="center"/>
    </xf>
    <xf numFmtId="43" fontId="9" fillId="0" borderId="0" xfId="22" applyFont="1" applyFill="1" applyBorder="1" applyAlignment="1">
      <alignment horizontal="center"/>
    </xf>
    <xf numFmtId="9" fontId="9" fillId="0" borderId="0" xfId="20" applyFont="1" applyFill="1" applyBorder="1" applyAlignment="1">
      <alignment horizontal="center"/>
    </xf>
    <xf numFmtId="9" fontId="9" fillId="0" borderId="0" xfId="1" applyFont="1" applyFill="1" applyBorder="1" applyAlignment="1">
      <alignment horizontal="center"/>
    </xf>
    <xf numFmtId="9" fontId="9" fillId="2" borderId="0" xfId="1" applyFont="1" applyFill="1" applyBorder="1" applyAlignment="1">
      <alignment horizontal="center"/>
    </xf>
    <xf numFmtId="0" fontId="74" fillId="2" borderId="0" xfId="0" applyFont="1" applyFill="1"/>
    <xf numFmtId="0" fontId="13" fillId="2" borderId="0" xfId="0" applyFont="1" applyFill="1"/>
    <xf numFmtId="166" fontId="9" fillId="0" borderId="0" xfId="1" applyNumberFormat="1" applyFont="1" applyFill="1"/>
    <xf numFmtId="0" fontId="9" fillId="0" borderId="2" xfId="0" applyFont="1" applyFill="1" applyBorder="1"/>
    <xf numFmtId="9" fontId="9" fillId="0" borderId="0" xfId="1" applyFont="1" applyFill="1"/>
    <xf numFmtId="167" fontId="9" fillId="0" borderId="0" xfId="0" applyNumberFormat="1" applyFont="1" applyFill="1" applyAlignment="1">
      <alignment horizontal="center"/>
    </xf>
    <xf numFmtId="0" fontId="11" fillId="0" borderId="0" xfId="0" applyFont="1" applyFill="1" applyBorder="1" applyAlignment="1"/>
    <xf numFmtId="0" fontId="75" fillId="2" borderId="0" xfId="0" applyFont="1" applyFill="1" applyBorder="1" applyAlignment="1"/>
    <xf numFmtId="10" fontId="43" fillId="2" borderId="0" xfId="1" applyNumberFormat="1" applyFont="1" applyFill="1" applyBorder="1"/>
    <xf numFmtId="0" fontId="11" fillId="0" borderId="2" xfId="0" applyFont="1" applyFill="1" applyBorder="1"/>
    <xf numFmtId="167" fontId="9" fillId="0" borderId="0" xfId="0" applyNumberFormat="1" applyFont="1" applyFill="1"/>
    <xf numFmtId="10" fontId="9" fillId="0" borderId="0" xfId="1" applyNumberFormat="1" applyFont="1" applyFill="1"/>
    <xf numFmtId="9" fontId="9" fillId="0" borderId="0" xfId="2" applyFont="1"/>
    <xf numFmtId="10" fontId="44" fillId="2" borderId="0" xfId="1" applyNumberFormat="1" applyFont="1" applyFill="1" applyBorder="1"/>
    <xf numFmtId="10" fontId="43" fillId="2" borderId="0" xfId="1" applyNumberFormat="1" applyFont="1" applyFill="1"/>
    <xf numFmtId="0" fontId="76" fillId="2" borderId="0" xfId="0" applyFont="1" applyFill="1"/>
    <xf numFmtId="10" fontId="5" fillId="0" borderId="0" xfId="1" applyNumberFormat="1" applyFont="1" applyFill="1"/>
    <xf numFmtId="0" fontId="9" fillId="0" borderId="4" xfId="0" applyFont="1" applyFill="1" applyBorder="1" applyAlignment="1"/>
    <xf numFmtId="10" fontId="9" fillId="0" borderId="0" xfId="1" applyNumberFormat="1" applyFont="1" applyFill="1" applyBorder="1" applyAlignment="1">
      <alignment horizontal="center"/>
    </xf>
    <xf numFmtId="171" fontId="9" fillId="0" borderId="0" xfId="18" applyNumberFormat="1" applyFont="1" applyFill="1"/>
    <xf numFmtId="10" fontId="9" fillId="0" borderId="0" xfId="1" applyNumberFormat="1" applyFont="1" applyFill="1" applyAlignment="1">
      <alignment horizontal="center"/>
    </xf>
    <xf numFmtId="10" fontId="43" fillId="2" borderId="0" xfId="1" applyNumberFormat="1" applyFont="1" applyFill="1" applyAlignment="1">
      <alignment horizontal="center"/>
    </xf>
    <xf numFmtId="0" fontId="75" fillId="2" borderId="0" xfId="0" applyFont="1" applyFill="1" applyBorder="1"/>
    <xf numFmtId="0" fontId="45" fillId="2" borderId="0" xfId="0" applyFont="1" applyFill="1" applyBorder="1"/>
    <xf numFmtId="0" fontId="77" fillId="2" borderId="0" xfId="0" applyFont="1" applyFill="1" applyBorder="1" applyAlignment="1">
      <alignment horizontal="left" vertical="top" readingOrder="1"/>
    </xf>
    <xf numFmtId="0" fontId="46" fillId="2" borderId="0" xfId="0" applyFont="1" applyFill="1" applyBorder="1"/>
    <xf numFmtId="0" fontId="75" fillId="2" borderId="0" xfId="0" applyFont="1" applyFill="1" applyBorder="1" applyAlignment="1">
      <alignment horizontal="left"/>
    </xf>
    <xf numFmtId="166" fontId="9" fillId="0" borderId="0" xfId="2" applyNumberFormat="1" applyFont="1" applyFill="1" applyBorder="1"/>
    <xf numFmtId="0" fontId="11" fillId="0" borderId="0" xfId="0" applyFont="1" applyFill="1" applyBorder="1" applyAlignment="1">
      <alignment horizontal="left"/>
    </xf>
    <xf numFmtId="0" fontId="11" fillId="0" borderId="0" xfId="0" applyFont="1" applyFill="1" applyBorder="1" applyAlignment="1">
      <alignment horizontal="center"/>
    </xf>
    <xf numFmtId="0" fontId="8" fillId="28" borderId="0" xfId="0" applyFont="1" applyFill="1" applyBorder="1"/>
    <xf numFmtId="0" fontId="52" fillId="2" borderId="0" xfId="0" applyFont="1" applyFill="1" applyBorder="1"/>
    <xf numFmtId="0" fontId="52" fillId="2" borderId="0" xfId="0" applyFont="1" applyFill="1" applyBorder="1" applyAlignment="1">
      <alignment horizontal="left" vertical="top"/>
    </xf>
    <xf numFmtId="0" fontId="8" fillId="0" borderId="0" xfId="0" applyFont="1" applyFill="1" applyBorder="1" applyAlignment="1">
      <alignment horizontal="center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center" wrapText="1"/>
    </xf>
    <xf numFmtId="17" fontId="8" fillId="0" borderId="0" xfId="0" applyNumberFormat="1" applyFont="1" applyFill="1" applyBorder="1"/>
    <xf numFmtId="2" fontId="8" fillId="0" borderId="0" xfId="0" applyNumberFormat="1" applyFont="1" applyFill="1" applyBorder="1" applyAlignment="1">
      <alignment horizontal="center" vertical="center"/>
    </xf>
    <xf numFmtId="2" fontId="8" fillId="0" borderId="0" xfId="22" applyNumberFormat="1" applyFont="1" applyFill="1" applyAlignment="1">
      <alignment horizontal="center" vertical="center"/>
    </xf>
    <xf numFmtId="0" fontId="78" fillId="2" borderId="0" xfId="0" applyFont="1" applyFill="1" applyBorder="1"/>
    <xf numFmtId="2" fontId="8" fillId="0" borderId="0" xfId="0" applyNumberFormat="1" applyFont="1" applyFill="1" applyAlignment="1">
      <alignment horizontal="center" vertical="center"/>
    </xf>
    <xf numFmtId="167" fontId="8" fillId="0" borderId="0" xfId="0" applyNumberFormat="1" applyFont="1" applyFill="1" applyAlignment="1">
      <alignment horizontal="center" vertical="center"/>
    </xf>
    <xf numFmtId="2" fontId="8" fillId="0" borderId="0" xfId="22" applyNumberFormat="1" applyFont="1" applyFill="1" applyBorder="1" applyAlignment="1">
      <alignment horizontal="center" vertical="center"/>
    </xf>
    <xf numFmtId="2" fontId="8" fillId="0" borderId="0" xfId="22" applyNumberFormat="1" applyFont="1" applyFill="1"/>
    <xf numFmtId="2" fontId="8" fillId="0" borderId="0" xfId="0" applyNumberFormat="1" applyFont="1" applyFill="1" applyBorder="1" applyAlignment="1">
      <alignment horizontal="center"/>
    </xf>
    <xf numFmtId="2" fontId="8" fillId="0" borderId="0" xfId="22" applyNumberFormat="1" applyFont="1" applyFill="1" applyBorder="1" applyAlignment="1">
      <alignment horizontal="center"/>
    </xf>
    <xf numFmtId="2" fontId="8" fillId="0" borderId="0" xfId="0" applyNumberFormat="1" applyFont="1" applyFill="1" applyBorder="1"/>
    <xf numFmtId="43" fontId="82" fillId="2" borderId="0" xfId="22" applyFont="1" applyFill="1" applyBorder="1"/>
    <xf numFmtId="0" fontId="81" fillId="2" borderId="0" xfId="0" applyFont="1" applyFill="1" applyBorder="1"/>
    <xf numFmtId="43" fontId="9" fillId="0" borderId="0" xfId="0" applyNumberFormat="1" applyFont="1" applyFill="1" applyBorder="1"/>
    <xf numFmtId="43" fontId="15" fillId="0" borderId="0" xfId="22" applyFont="1" applyFill="1" applyBorder="1"/>
    <xf numFmtId="43" fontId="8" fillId="0" borderId="0" xfId="22" applyFont="1" applyFill="1" applyBorder="1"/>
    <xf numFmtId="1" fontId="9" fillId="2" borderId="0" xfId="0" applyNumberFormat="1" applyFont="1" applyFill="1"/>
    <xf numFmtId="0" fontId="12" fillId="0" borderId="0" xfId="0" applyFont="1" applyFill="1"/>
    <xf numFmtId="0" fontId="83" fillId="0" borderId="0" xfId="0" applyFont="1" applyFill="1"/>
    <xf numFmtId="168" fontId="9" fillId="2" borderId="0" xfId="22" applyNumberFormat="1" applyFont="1" applyFill="1"/>
    <xf numFmtId="0" fontId="9" fillId="0" borderId="0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5" fillId="0" borderId="0" xfId="0" applyFont="1" applyFill="1" applyBorder="1" applyAlignment="1">
      <alignment vertical="top" wrapText="1"/>
    </xf>
    <xf numFmtId="0" fontId="57" fillId="0" borderId="0" xfId="0" applyFont="1" applyAlignment="1"/>
    <xf numFmtId="0" fontId="9" fillId="2" borderId="0" xfId="0" applyFont="1" applyFill="1" applyBorder="1" applyAlignment="1">
      <alignment wrapText="1"/>
    </xf>
    <xf numFmtId="43" fontId="9" fillId="0" borderId="0" xfId="0" applyNumberFormat="1" applyFont="1" applyFill="1"/>
    <xf numFmtId="0" fontId="9" fillId="0" borderId="19" xfId="0" applyFont="1" applyFill="1" applyBorder="1"/>
    <xf numFmtId="0" fontId="9" fillId="0" borderId="21" xfId="0" applyFont="1" applyFill="1" applyBorder="1"/>
    <xf numFmtId="0" fontId="9" fillId="0" borderId="20" xfId="0" applyFont="1" applyFill="1" applyBorder="1"/>
    <xf numFmtId="0" fontId="46" fillId="2" borderId="0" xfId="0" applyFont="1" applyFill="1" applyAlignment="1">
      <alignment horizontal="left"/>
    </xf>
    <xf numFmtId="17" fontId="44" fillId="2" borderId="0" xfId="12" applyNumberFormat="1" applyFont="1" applyFill="1"/>
    <xf numFmtId="0" fontId="44" fillId="2" borderId="0" xfId="12" applyFont="1" applyFill="1" applyBorder="1"/>
    <xf numFmtId="0" fontId="52" fillId="2" borderId="0" xfId="0" applyFont="1" applyFill="1" applyAlignment="1">
      <alignment horizontal="left"/>
    </xf>
    <xf numFmtId="166" fontId="8" fillId="0" borderId="0" xfId="1" applyNumberFormat="1" applyFont="1" applyFill="1" applyBorder="1" applyAlignment="1">
      <alignment horizontal="center" vertical="center"/>
    </xf>
    <xf numFmtId="166" fontId="9" fillId="0" borderId="0" xfId="1" applyNumberFormat="1" applyFont="1" applyFill="1" applyBorder="1" applyAlignment="1">
      <alignment horizontal="center" vertical="center"/>
    </xf>
    <xf numFmtId="0" fontId="43" fillId="0" borderId="0" xfId="0" applyFont="1" applyFill="1" applyBorder="1"/>
    <xf numFmtId="0" fontId="43" fillId="0" borderId="0" xfId="0" applyFont="1" applyFill="1"/>
    <xf numFmtId="166" fontId="43" fillId="0" borderId="0" xfId="9" applyNumberFormat="1" applyFont="1" applyFill="1" applyBorder="1" applyAlignment="1">
      <alignment horizontal="center" vertical="center"/>
    </xf>
    <xf numFmtId="0" fontId="84" fillId="0" borderId="0" xfId="16" applyFont="1" applyFill="1" applyBorder="1"/>
    <xf numFmtId="0" fontId="5" fillId="0" borderId="0" xfId="16" applyFont="1" applyFill="1" applyBorder="1"/>
    <xf numFmtId="0" fontId="5" fillId="2" borderId="0" xfId="16" applyFont="1" applyFill="1" applyBorder="1"/>
    <xf numFmtId="17" fontId="5" fillId="2" borderId="0" xfId="16" applyNumberFormat="1" applyFont="1" applyFill="1" applyBorder="1" applyAlignment="1">
      <alignment horizontal="center"/>
    </xf>
    <xf numFmtId="0" fontId="24" fillId="0" borderId="2" xfId="0" applyFont="1" applyFill="1" applyBorder="1" applyAlignment="1"/>
    <xf numFmtId="0" fontId="5" fillId="0" borderId="2" xfId="16" applyFont="1" applyFill="1" applyBorder="1"/>
    <xf numFmtId="0" fontId="23" fillId="2" borderId="0" xfId="16" applyFont="1" applyFill="1" applyBorder="1"/>
    <xf numFmtId="0" fontId="5" fillId="2" borderId="23" xfId="16" applyFont="1" applyFill="1" applyBorder="1"/>
    <xf numFmtId="0" fontId="5" fillId="0" borderId="0" xfId="7" applyFont="1" applyFill="1" applyBorder="1" applyAlignment="1"/>
    <xf numFmtId="0" fontId="5" fillId="2" borderId="0" xfId="7" applyFont="1" applyFill="1" applyBorder="1" applyAlignment="1"/>
    <xf numFmtId="167" fontId="5" fillId="3" borderId="0" xfId="22" applyNumberFormat="1" applyFont="1" applyFill="1" applyBorder="1"/>
    <xf numFmtId="10" fontId="9" fillId="2" borderId="0" xfId="2" applyNumberFormat="1" applyFont="1" applyFill="1"/>
    <xf numFmtId="167" fontId="5" fillId="2" borderId="0" xfId="22" applyNumberFormat="1" applyFont="1" applyFill="1" applyBorder="1"/>
    <xf numFmtId="10" fontId="9" fillId="0" borderId="0" xfId="18" applyNumberFormat="1" applyFont="1" applyFill="1" applyBorder="1"/>
    <xf numFmtId="10" fontId="85" fillId="0" borderId="0" xfId="1" applyNumberFormat="1" applyFont="1" applyFill="1" applyBorder="1"/>
    <xf numFmtId="0" fontId="86" fillId="0" borderId="0" xfId="16" applyFont="1" applyFill="1" applyBorder="1"/>
    <xf numFmtId="43" fontId="5" fillId="0" borderId="0" xfId="22" applyFont="1" applyFill="1" applyBorder="1"/>
    <xf numFmtId="10" fontId="5" fillId="0" borderId="0" xfId="7" applyNumberFormat="1" applyFont="1" applyFill="1" applyBorder="1"/>
    <xf numFmtId="0" fontId="52" fillId="2" borderId="0" xfId="16" applyFont="1" applyFill="1" applyBorder="1"/>
    <xf numFmtId="10" fontId="43" fillId="2" borderId="0" xfId="18" applyNumberFormat="1" applyFont="1" applyFill="1" applyBorder="1"/>
    <xf numFmtId="10" fontId="44" fillId="2" borderId="0" xfId="7" applyNumberFormat="1" applyFont="1" applyFill="1" applyBorder="1"/>
    <xf numFmtId="0" fontId="44" fillId="2" borderId="0" xfId="16" applyFont="1" applyFill="1" applyBorder="1"/>
    <xf numFmtId="10" fontId="43" fillId="2" borderId="0" xfId="0" applyNumberFormat="1" applyFont="1" applyFill="1" applyBorder="1"/>
    <xf numFmtId="0" fontId="5" fillId="0" borderId="0" xfId="16" applyFont="1" applyFill="1" applyBorder="1" applyAlignment="1">
      <alignment horizontal="center"/>
    </xf>
    <xf numFmtId="166" fontId="43" fillId="2" borderId="0" xfId="0" applyNumberFormat="1" applyFont="1" applyFill="1" applyBorder="1"/>
    <xf numFmtId="17" fontId="87" fillId="2" borderId="0" xfId="16" applyNumberFormat="1" applyFont="1" applyFill="1" applyBorder="1"/>
    <xf numFmtId="0" fontId="44" fillId="2" borderId="0" xfId="7" applyFont="1" applyFill="1" applyBorder="1" applyAlignment="1"/>
    <xf numFmtId="0" fontId="5" fillId="0" borderId="0" xfId="0" applyFont="1" applyFill="1" applyBorder="1" applyAlignment="1"/>
    <xf numFmtId="17" fontId="23" fillId="0" borderId="24" xfId="16" applyNumberFormat="1" applyFont="1" applyFill="1" applyBorder="1" applyAlignment="1">
      <alignment horizontal="center" vertical="center"/>
    </xf>
    <xf numFmtId="17" fontId="23" fillId="0" borderId="25" xfId="16" applyNumberFormat="1" applyFont="1" applyFill="1" applyBorder="1" applyAlignment="1">
      <alignment horizontal="center" vertical="center"/>
    </xf>
    <xf numFmtId="0" fontId="23" fillId="0" borderId="26" xfId="16" applyFont="1" applyFill="1" applyBorder="1" applyAlignment="1">
      <alignment horizontal="center" vertical="center"/>
    </xf>
    <xf numFmtId="167" fontId="5" fillId="0" borderId="0" xfId="16" applyNumberFormat="1" applyFont="1" applyFill="1" applyBorder="1"/>
    <xf numFmtId="0" fontId="88" fillId="0" borderId="0" xfId="0" applyFont="1" applyFill="1"/>
    <xf numFmtId="0" fontId="9" fillId="0" borderId="0" xfId="0" applyFont="1" applyBorder="1" applyAlignment="1"/>
    <xf numFmtId="0" fontId="9" fillId="0" borderId="0" xfId="0" applyFont="1" applyAlignment="1"/>
    <xf numFmtId="0" fontId="8" fillId="0" borderId="0" xfId="0" applyFont="1" applyFill="1"/>
    <xf numFmtId="0" fontId="89" fillId="0" borderId="2" xfId="0" applyFont="1" applyFill="1" applyBorder="1" applyAlignment="1">
      <alignment horizontal="center" vertical="center" wrapText="1"/>
    </xf>
    <xf numFmtId="0" fontId="89" fillId="0" borderId="27" xfId="0" applyFont="1" applyFill="1" applyBorder="1" applyAlignment="1">
      <alignment horizontal="center" vertical="center" wrapText="1"/>
    </xf>
    <xf numFmtId="0" fontId="8" fillId="0" borderId="0" xfId="0" applyFont="1" applyFill="1" applyAlignment="1"/>
    <xf numFmtId="17" fontId="8" fillId="0" borderId="0" xfId="0" applyNumberFormat="1" applyFont="1" applyFill="1" applyAlignment="1">
      <alignment horizontal="left"/>
    </xf>
    <xf numFmtId="168" fontId="8" fillId="0" borderId="0" xfId="22" applyNumberFormat="1" applyFont="1" applyFill="1"/>
    <xf numFmtId="168" fontId="8" fillId="0" borderId="3" xfId="22" applyNumberFormat="1" applyFont="1" applyFill="1" applyBorder="1"/>
    <xf numFmtId="168" fontId="8" fillId="0" borderId="0" xfId="0" applyNumberFormat="1" applyFont="1" applyFill="1"/>
    <xf numFmtId="168" fontId="8" fillId="0" borderId="0" xfId="0" applyNumberFormat="1" applyFont="1" applyFill="1" applyBorder="1"/>
    <xf numFmtId="167" fontId="8" fillId="0" borderId="0" xfId="0" applyNumberFormat="1" applyFont="1" applyFill="1" applyAlignment="1">
      <alignment horizontal="right"/>
    </xf>
    <xf numFmtId="167" fontId="8" fillId="0" borderId="17" xfId="0" applyNumberFormat="1" applyFont="1" applyFill="1" applyBorder="1" applyAlignment="1">
      <alignment horizontal="right"/>
    </xf>
    <xf numFmtId="167" fontId="8" fillId="0" borderId="23" xfId="0" applyNumberFormat="1" applyFont="1" applyFill="1" applyBorder="1" applyAlignment="1">
      <alignment horizontal="right"/>
    </xf>
    <xf numFmtId="167" fontId="8" fillId="0" borderId="0" xfId="0" applyNumberFormat="1" applyFont="1" applyFill="1" applyBorder="1" applyAlignment="1">
      <alignment horizontal="right"/>
    </xf>
    <xf numFmtId="168" fontId="8" fillId="0" borderId="0" xfId="22" applyNumberFormat="1" applyFont="1" applyFill="1" applyBorder="1"/>
    <xf numFmtId="167" fontId="8" fillId="0" borderId="0" xfId="0" applyNumberFormat="1" applyFont="1" applyFill="1"/>
    <xf numFmtId="0" fontId="90" fillId="2" borderId="0" xfId="0" applyFont="1" applyFill="1" applyAlignment="1">
      <alignment horizontal="left"/>
    </xf>
    <xf numFmtId="0" fontId="91" fillId="2" borderId="0" xfId="255" applyFont="1" applyFill="1" applyAlignment="1">
      <alignment vertical="center" wrapText="1"/>
    </xf>
    <xf numFmtId="0" fontId="2" fillId="2" borderId="0" xfId="255" applyFill="1"/>
    <xf numFmtId="0" fontId="2" fillId="2" borderId="0" xfId="255" applyFont="1" applyFill="1" applyAlignment="1">
      <alignment horizontal="center" vertical="center" wrapText="1"/>
    </xf>
    <xf numFmtId="0" fontId="2" fillId="2" borderId="0" xfId="255" applyFill="1" applyAlignment="1">
      <alignment wrapText="1"/>
    </xf>
    <xf numFmtId="0" fontId="22" fillId="2" borderId="0" xfId="255" applyFont="1" applyFill="1" applyAlignment="1">
      <alignment wrapText="1"/>
    </xf>
    <xf numFmtId="0" fontId="22" fillId="2" borderId="0" xfId="255" applyFont="1" applyFill="1"/>
    <xf numFmtId="17" fontId="22" fillId="2" borderId="0" xfId="255" applyNumberFormat="1" applyFont="1" applyFill="1" applyAlignment="1">
      <alignment horizontal="center"/>
    </xf>
    <xf numFmtId="17" fontId="2" fillId="2" borderId="0" xfId="255" applyNumberFormat="1" applyFont="1" applyFill="1" applyAlignment="1">
      <alignment horizontal="center"/>
    </xf>
    <xf numFmtId="0" fontId="92" fillId="2" borderId="0" xfId="0" applyFont="1" applyFill="1" applyAlignment="1">
      <alignment horizontal="left" vertical="center"/>
    </xf>
    <xf numFmtId="2" fontId="93" fillId="29" borderId="0" xfId="0" applyNumberFormat="1" applyFont="1" applyFill="1" applyAlignment="1">
      <alignment horizontal="center" vertical="center"/>
    </xf>
    <xf numFmtId="167" fontId="2" fillId="2" borderId="0" xfId="255" applyNumberFormat="1" applyFill="1" applyAlignment="1">
      <alignment horizontal="center"/>
    </xf>
    <xf numFmtId="0" fontId="2" fillId="2" borderId="0" xfId="255" applyFont="1" applyFill="1"/>
    <xf numFmtId="2" fontId="93" fillId="29" borderId="0" xfId="0" applyNumberFormat="1" applyFont="1" applyFill="1" applyAlignment="1">
      <alignment horizontal="right" vertical="center"/>
    </xf>
    <xf numFmtId="167" fontId="2" fillId="2" borderId="0" xfId="255" applyNumberFormat="1" applyFont="1" applyFill="1" applyAlignment="1">
      <alignment horizontal="center"/>
    </xf>
    <xf numFmtId="167" fontId="93" fillId="29" borderId="0" xfId="0" applyNumberFormat="1" applyFont="1" applyFill="1" applyAlignment="1">
      <alignment horizontal="right" vertical="center"/>
    </xf>
    <xf numFmtId="0" fontId="10" fillId="2" borderId="0" xfId="0" applyFont="1" applyFill="1" applyAlignment="1">
      <alignment horizontal="left"/>
    </xf>
    <xf numFmtId="0" fontId="23" fillId="2" borderId="0" xfId="0" applyFont="1" applyFill="1" applyAlignment="1">
      <alignment vertical="center" wrapText="1"/>
    </xf>
    <xf numFmtId="17" fontId="9" fillId="2" borderId="0" xfId="0" applyNumberFormat="1" applyFont="1" applyFill="1" applyAlignment="1"/>
    <xf numFmtId="17" fontId="24" fillId="2" borderId="0" xfId="0" applyNumberFormat="1" applyFont="1" applyFill="1" applyAlignment="1">
      <alignment horizontal="center"/>
    </xf>
    <xf numFmtId="0" fontId="24" fillId="2" borderId="0" xfId="0" applyFont="1" applyFill="1" applyAlignment="1">
      <alignment horizontal="center"/>
    </xf>
    <xf numFmtId="17" fontId="89" fillId="0" borderId="0" xfId="0" applyNumberFormat="1" applyFont="1" applyFill="1" applyAlignment="1">
      <alignment horizontal="center"/>
    </xf>
    <xf numFmtId="0" fontId="89" fillId="0" borderId="0" xfId="0" applyFont="1" applyFill="1" applyAlignment="1">
      <alignment horizontal="center"/>
    </xf>
    <xf numFmtId="0" fontId="9" fillId="2" borderId="4" xfId="0" applyFont="1" applyFill="1" applyBorder="1" applyAlignment="1">
      <alignment wrapText="1"/>
    </xf>
    <xf numFmtId="167" fontId="8" fillId="2" borderId="4" xfId="0" applyNumberFormat="1" applyFont="1" applyFill="1" applyBorder="1" applyAlignment="1">
      <alignment horizontal="center"/>
    </xf>
    <xf numFmtId="167" fontId="8" fillId="2" borderId="0" xfId="0" applyNumberFormat="1" applyFont="1" applyFill="1" applyBorder="1" applyAlignment="1">
      <alignment horizontal="center"/>
    </xf>
    <xf numFmtId="167" fontId="12" fillId="0" borderId="0" xfId="0" applyNumberFormat="1" applyFont="1" applyFill="1"/>
    <xf numFmtId="0" fontId="9" fillId="2" borderId="2" xfId="0" applyFont="1" applyFill="1" applyBorder="1" applyAlignment="1">
      <alignment wrapText="1"/>
    </xf>
    <xf numFmtId="167" fontId="8" fillId="2" borderId="2" xfId="0" applyNumberFormat="1" applyFont="1" applyFill="1" applyBorder="1" applyAlignment="1">
      <alignment horizontal="center"/>
    </xf>
    <xf numFmtId="0" fontId="94" fillId="2" borderId="0" xfId="0" applyFont="1" applyFill="1" applyAlignment="1">
      <alignment horizontal="left"/>
    </xf>
    <xf numFmtId="0" fontId="24" fillId="2" borderId="0" xfId="0" applyFont="1" applyFill="1" applyAlignment="1">
      <alignment horizontal="left" vertical="center"/>
    </xf>
    <xf numFmtId="167" fontId="8" fillId="2" borderId="0" xfId="0" applyNumberFormat="1" applyFont="1" applyFill="1" applyAlignment="1">
      <alignment horizontal="center"/>
    </xf>
    <xf numFmtId="167" fontId="9" fillId="2" borderId="0" xfId="0" applyNumberFormat="1" applyFont="1" applyFill="1" applyAlignment="1">
      <alignment horizontal="center"/>
    </xf>
    <xf numFmtId="0" fontId="55" fillId="2" borderId="0" xfId="0" applyFont="1" applyFill="1"/>
    <xf numFmtId="0" fontId="2" fillId="2" borderId="0" xfId="0" applyFont="1" applyFill="1" applyAlignment="1">
      <alignment wrapText="1"/>
    </xf>
    <xf numFmtId="2" fontId="9" fillId="2" borderId="0" xfId="0" applyNumberFormat="1" applyFont="1" applyFill="1" applyAlignment="1">
      <alignment horizontal="center"/>
    </xf>
    <xf numFmtId="0" fontId="0" fillId="2" borderId="0" xfId="0" applyFill="1"/>
    <xf numFmtId="0" fontId="9" fillId="2" borderId="28" xfId="0" applyFont="1" applyFill="1" applyBorder="1"/>
    <xf numFmtId="17" fontId="24" fillId="2" borderId="1" xfId="0" applyNumberFormat="1" applyFont="1" applyFill="1" applyBorder="1" applyAlignment="1">
      <alignment horizontal="center"/>
    </xf>
    <xf numFmtId="0" fontId="24" fillId="2" borderId="1" xfId="0" applyFont="1" applyFill="1" applyBorder="1" applyAlignment="1">
      <alignment horizontal="center"/>
    </xf>
    <xf numFmtId="0" fontId="24" fillId="2" borderId="6" xfId="0" applyFont="1" applyFill="1" applyBorder="1" applyAlignment="1">
      <alignment horizontal="center"/>
    </xf>
    <xf numFmtId="0" fontId="9" fillId="2" borderId="30" xfId="0" applyFont="1" applyFill="1" applyBorder="1" applyAlignment="1">
      <alignment wrapText="1"/>
    </xf>
    <xf numFmtId="167" fontId="57" fillId="2" borderId="23" xfId="0" applyNumberFormat="1" applyFont="1" applyFill="1" applyBorder="1" applyAlignment="1">
      <alignment horizontal="center"/>
    </xf>
    <xf numFmtId="0" fontId="9" fillId="2" borderId="31" xfId="0" applyFont="1" applyFill="1" applyBorder="1" applyAlignment="1">
      <alignment wrapText="1"/>
    </xf>
    <xf numFmtId="167" fontId="57" fillId="2" borderId="32" xfId="0" applyNumberFormat="1" applyFont="1" applyFill="1" applyBorder="1" applyAlignment="1">
      <alignment horizontal="center"/>
    </xf>
    <xf numFmtId="167" fontId="9" fillId="2" borderId="0" xfId="0" applyNumberFormat="1" applyFont="1" applyFill="1" applyBorder="1" applyAlignment="1"/>
    <xf numFmtId="167" fontId="9" fillId="2" borderId="0" xfId="22" applyNumberFormat="1" applyFont="1" applyFill="1" applyBorder="1" applyAlignment="1"/>
    <xf numFmtId="167" fontId="5" fillId="2" borderId="0" xfId="22" applyNumberFormat="1" applyFont="1" applyFill="1" applyBorder="1" applyAlignment="1"/>
    <xf numFmtId="1" fontId="9" fillId="2" borderId="0" xfId="0" applyNumberFormat="1" applyFont="1" applyFill="1" applyBorder="1" applyAlignment="1"/>
    <xf numFmtId="167" fontId="5" fillId="2" borderId="0" xfId="0" applyNumberFormat="1" applyFont="1" applyFill="1" applyBorder="1" applyAlignment="1"/>
    <xf numFmtId="167" fontId="8" fillId="2" borderId="0" xfId="0" applyNumberFormat="1" applyFont="1" applyFill="1" applyBorder="1" applyAlignment="1"/>
    <xf numFmtId="167" fontId="8" fillId="2" borderId="0" xfId="22" applyNumberFormat="1" applyFont="1" applyFill="1" applyBorder="1" applyAlignment="1"/>
    <xf numFmtId="167" fontId="0" fillId="0" borderId="0" xfId="0" applyNumberFormat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166" fontId="9" fillId="0" borderId="0" xfId="0" applyNumberFormat="1" applyFont="1" applyFill="1" applyBorder="1"/>
    <xf numFmtId="166" fontId="6" fillId="30" borderId="0" xfId="268" applyNumberFormat="1" applyFont="1" applyFill="1" applyBorder="1" applyAlignment="1">
      <alignment horizontal="center" vertical="center"/>
    </xf>
    <xf numFmtId="0" fontId="0" fillId="0" borderId="0" xfId="0"/>
    <xf numFmtId="167" fontId="2" fillId="2" borderId="0" xfId="255" applyNumberFormat="1" applyFill="1"/>
    <xf numFmtId="167" fontId="8" fillId="2" borderId="33" xfId="0" applyNumberFormat="1" applyFont="1" applyFill="1" applyBorder="1" applyAlignment="1">
      <alignment horizontal="center"/>
    </xf>
    <xf numFmtId="0" fontId="0" fillId="2" borderId="30" xfId="0" applyFill="1" applyBorder="1"/>
    <xf numFmtId="0" fontId="0" fillId="2" borderId="4" xfId="0" applyFill="1" applyBorder="1"/>
    <xf numFmtId="0" fontId="0" fillId="2" borderId="31" xfId="0" applyFill="1" applyBorder="1"/>
    <xf numFmtId="167" fontId="8" fillId="2" borderId="16" xfId="0" applyNumberFormat="1" applyFont="1" applyFill="1" applyBorder="1" applyAlignment="1">
      <alignment horizontal="center"/>
    </xf>
    <xf numFmtId="0" fontId="45" fillId="0" borderId="0" xfId="0" applyFont="1" applyFill="1" applyBorder="1"/>
    <xf numFmtId="0" fontId="9" fillId="2" borderId="19" xfId="0" applyFont="1" applyFill="1" applyBorder="1" applyAlignment="1">
      <alignment horizontal="center"/>
    </xf>
    <xf numFmtId="0" fontId="9" fillId="2" borderId="20" xfId="0" applyFont="1" applyFill="1" applyBorder="1" applyAlignment="1">
      <alignment horizontal="center"/>
    </xf>
    <xf numFmtId="0" fontId="9" fillId="2" borderId="21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left" vertical="top" wrapText="1"/>
    </xf>
    <xf numFmtId="0" fontId="5" fillId="0" borderId="0" xfId="0" applyFont="1" applyFill="1" applyBorder="1" applyAlignment="1">
      <alignment vertical="top" wrapText="1"/>
    </xf>
    <xf numFmtId="0" fontId="22" fillId="25" borderId="5" xfId="0" applyFont="1" applyFill="1" applyBorder="1" applyAlignment="1">
      <alignment vertical="top" wrapText="1"/>
    </xf>
    <xf numFmtId="0" fontId="22" fillId="25" borderId="1" xfId="0" applyFont="1" applyFill="1" applyBorder="1" applyAlignment="1">
      <alignment vertical="top" wrapText="1"/>
    </xf>
    <xf numFmtId="0" fontId="22" fillId="25" borderId="6" xfId="0" applyFont="1" applyFill="1" applyBorder="1" applyAlignment="1">
      <alignment vertical="top" wrapText="1"/>
    </xf>
    <xf numFmtId="17" fontId="24" fillId="0" borderId="2" xfId="0" applyNumberFormat="1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44" fillId="2" borderId="0" xfId="9" applyFont="1" applyFill="1" applyBorder="1" applyAlignment="1">
      <alignment horizontal="center" vertical="top" wrapText="1"/>
    </xf>
    <xf numFmtId="0" fontId="5" fillId="2" borderId="0" xfId="9" applyFont="1" applyFill="1" applyBorder="1" applyAlignment="1">
      <alignment horizontal="center" vertical="top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3" fillId="0" borderId="0" xfId="0" applyFont="1" applyFill="1" applyBorder="1" applyAlignment="1">
      <alignment horizontal="center"/>
    </xf>
    <xf numFmtId="0" fontId="54" fillId="0" borderId="0" xfId="0" applyFont="1" applyFill="1" applyBorder="1" applyAlignment="1">
      <alignment horizontal="center"/>
    </xf>
    <xf numFmtId="17" fontId="23" fillId="2" borderId="22" xfId="16" applyNumberFormat="1" applyFont="1" applyFill="1" applyBorder="1" applyAlignment="1">
      <alignment horizontal="center"/>
    </xf>
    <xf numFmtId="0" fontId="9" fillId="2" borderId="0" xfId="0" applyFont="1" applyFill="1" applyBorder="1" applyAlignment="1">
      <alignment wrapText="1"/>
    </xf>
    <xf numFmtId="9" fontId="9" fillId="2" borderId="0" xfId="0" applyNumberFormat="1" applyFont="1" applyFill="1" applyBorder="1" applyAlignment="1">
      <alignment wrapText="1"/>
    </xf>
    <xf numFmtId="0" fontId="55" fillId="2" borderId="0" xfId="0" applyFont="1" applyFill="1" applyBorder="1" applyAlignment="1">
      <alignment horizontal="center"/>
    </xf>
    <xf numFmtId="0" fontId="89" fillId="0" borderId="0" xfId="0" applyFont="1" applyFill="1" applyAlignment="1">
      <alignment horizontal="center"/>
    </xf>
    <xf numFmtId="0" fontId="23" fillId="2" borderId="0" xfId="0" applyFont="1" applyFill="1" applyAlignment="1">
      <alignment vertical="center" wrapText="1"/>
    </xf>
    <xf numFmtId="0" fontId="46" fillId="2" borderId="29" xfId="0" applyFont="1" applyFill="1" applyBorder="1" applyAlignment="1">
      <alignment horizontal="center" vertical="center"/>
    </xf>
    <xf numFmtId="0" fontId="46" fillId="2" borderId="30" xfId="0" applyFont="1" applyFill="1" applyBorder="1" applyAlignment="1">
      <alignment horizontal="center" vertical="center"/>
    </xf>
    <xf numFmtId="0" fontId="46" fillId="2" borderId="31" xfId="0" applyFont="1" applyFill="1" applyBorder="1" applyAlignment="1">
      <alignment horizontal="center" vertical="center"/>
    </xf>
    <xf numFmtId="0" fontId="24" fillId="0" borderId="2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0" fontId="9" fillId="0" borderId="6" xfId="0" applyFont="1" applyFill="1" applyBorder="1" applyAlignment="1">
      <alignment horizontal="center"/>
    </xf>
    <xf numFmtId="17" fontId="9" fillId="0" borderId="0" xfId="0" applyNumberFormat="1" applyFont="1" applyFill="1" applyAlignment="1">
      <alignment horizontal="center"/>
    </xf>
    <xf numFmtId="0" fontId="0" fillId="27" borderId="0" xfId="0" applyFont="1" applyFill="1" applyBorder="1" applyAlignment="1">
      <alignment wrapText="1"/>
    </xf>
  </cellXfs>
  <cellStyles count="301">
    <cellStyle name="20% - Énfasis1 2" xfId="29"/>
    <cellStyle name="20% - Énfasis1 2 2" xfId="30"/>
    <cellStyle name="20% - Énfasis1 3" xfId="31"/>
    <cellStyle name="20% - Énfasis1 4" xfId="32"/>
    <cellStyle name="20% - Énfasis1 5" xfId="33"/>
    <cellStyle name="20% - Énfasis2 2" xfId="34"/>
    <cellStyle name="20% - Énfasis2 2 2" xfId="35"/>
    <cellStyle name="20% - Énfasis2 3" xfId="36"/>
    <cellStyle name="20% - Énfasis2 4" xfId="37"/>
    <cellStyle name="20% - Énfasis2 5" xfId="38"/>
    <cellStyle name="20% - Énfasis3 2" xfId="39"/>
    <cellStyle name="20% - Énfasis3 2 2" xfId="40"/>
    <cellStyle name="20% - Énfasis3 3" xfId="41"/>
    <cellStyle name="20% - Énfasis3 4" xfId="42"/>
    <cellStyle name="20% - Énfasis3 5" xfId="43"/>
    <cellStyle name="20% - Énfasis4 2" xfId="44"/>
    <cellStyle name="20% - Énfasis4 2 2" xfId="45"/>
    <cellStyle name="20% - Énfasis4 3" xfId="46"/>
    <cellStyle name="20% - Énfasis4 4" xfId="47"/>
    <cellStyle name="20% - Énfasis4 5" xfId="48"/>
    <cellStyle name="20% - Énfasis5 2" xfId="49"/>
    <cellStyle name="20% - Énfasis5 2 2" xfId="50"/>
    <cellStyle name="20% - Énfasis5 3" xfId="51"/>
    <cellStyle name="20% - Énfasis5 4" xfId="52"/>
    <cellStyle name="20% - Énfasis5 5" xfId="53"/>
    <cellStyle name="20% - Énfasis6 2" xfId="54"/>
    <cellStyle name="20% - Énfasis6 2 2" xfId="55"/>
    <cellStyle name="20% - Énfasis6 3" xfId="56"/>
    <cellStyle name="20% - Énfasis6 4" xfId="57"/>
    <cellStyle name="20% - Énfasis6 5" xfId="58"/>
    <cellStyle name="40% - Énfasis1 2" xfId="59"/>
    <cellStyle name="40% - Énfasis1 2 2" xfId="60"/>
    <cellStyle name="40% - Énfasis1 3" xfId="61"/>
    <cellStyle name="40% - Énfasis1 4" xfId="62"/>
    <cellStyle name="40% - Énfasis1 5" xfId="63"/>
    <cellStyle name="40% - Énfasis2 2" xfId="64"/>
    <cellStyle name="40% - Énfasis2 2 2" xfId="65"/>
    <cellStyle name="40% - Énfasis2 3" xfId="66"/>
    <cellStyle name="40% - Énfasis2 4" xfId="67"/>
    <cellStyle name="40% - Énfasis2 5" xfId="68"/>
    <cellStyle name="40% - Énfasis3 2" xfId="69"/>
    <cellStyle name="40% - Énfasis3 2 2" xfId="70"/>
    <cellStyle name="40% - Énfasis3 3" xfId="71"/>
    <cellStyle name="40% - Énfasis3 4" xfId="72"/>
    <cellStyle name="40% - Énfasis3 5" xfId="73"/>
    <cellStyle name="40% - Énfasis4 2" xfId="74"/>
    <cellStyle name="40% - Énfasis4 2 2" xfId="75"/>
    <cellStyle name="40% - Énfasis4 3" xfId="76"/>
    <cellStyle name="40% - Énfasis4 4" xfId="77"/>
    <cellStyle name="40% - Énfasis4 5" xfId="78"/>
    <cellStyle name="40% - Énfasis5 2" xfId="79"/>
    <cellStyle name="40% - Énfasis5 2 2" xfId="80"/>
    <cellStyle name="40% - Énfasis5 3" xfId="81"/>
    <cellStyle name="40% - Énfasis5 4" xfId="82"/>
    <cellStyle name="40% - Énfasis5 5" xfId="83"/>
    <cellStyle name="40% - Énfasis6 2" xfId="84"/>
    <cellStyle name="40% - Énfasis6 2 2" xfId="85"/>
    <cellStyle name="40% - Énfasis6 3" xfId="86"/>
    <cellStyle name="40% - Énfasis6 4" xfId="87"/>
    <cellStyle name="40% - Énfasis6 5" xfId="88"/>
    <cellStyle name="60% - Énfasis1 2" xfId="89"/>
    <cellStyle name="60% - Énfasis1 3" xfId="90"/>
    <cellStyle name="60% - Énfasis1 4" xfId="91"/>
    <cellStyle name="60% - Énfasis1 5" xfId="92"/>
    <cellStyle name="60% - Énfasis2 2" xfId="93"/>
    <cellStyle name="60% - Énfasis2 3" xfId="94"/>
    <cellStyle name="60% - Énfasis2 4" xfId="95"/>
    <cellStyle name="60% - Énfasis2 5" xfId="96"/>
    <cellStyle name="60% - Énfasis3 2" xfId="97"/>
    <cellStyle name="60% - Énfasis3 3" xfId="98"/>
    <cellStyle name="60% - Énfasis3 4" xfId="99"/>
    <cellStyle name="60% - Énfasis3 5" xfId="100"/>
    <cellStyle name="60% - Énfasis4 2" xfId="101"/>
    <cellStyle name="60% - Énfasis4 3" xfId="102"/>
    <cellStyle name="60% - Énfasis4 4" xfId="103"/>
    <cellStyle name="60% - Énfasis4 5" xfId="104"/>
    <cellStyle name="60% - Énfasis5 2" xfId="105"/>
    <cellStyle name="60% - Énfasis5 3" xfId="106"/>
    <cellStyle name="60% - Énfasis5 4" xfId="107"/>
    <cellStyle name="60% - Énfasis5 5" xfId="108"/>
    <cellStyle name="60% - Énfasis6 2" xfId="109"/>
    <cellStyle name="60% - Énfasis6 3" xfId="110"/>
    <cellStyle name="60% - Énfasis6 4" xfId="111"/>
    <cellStyle name="60% - Énfasis6 5" xfId="112"/>
    <cellStyle name="Buena 2" xfId="113"/>
    <cellStyle name="Buena 3" xfId="114"/>
    <cellStyle name="Buena 4" xfId="115"/>
    <cellStyle name="Buena 5" xfId="116"/>
    <cellStyle name="Cálculo 2" xfId="117"/>
    <cellStyle name="Cálculo 3" xfId="118"/>
    <cellStyle name="Cálculo 4" xfId="119"/>
    <cellStyle name="Cálculo 5" xfId="120"/>
    <cellStyle name="Celda de comprobación 2" xfId="121"/>
    <cellStyle name="Celda de comprobación 3" xfId="122"/>
    <cellStyle name="Celda de comprobación 4" xfId="123"/>
    <cellStyle name="Celda de comprobación 5" xfId="124"/>
    <cellStyle name="Celda vinculada 2" xfId="125"/>
    <cellStyle name="Celda vinculada 3" xfId="126"/>
    <cellStyle name="Celda vinculada 4" xfId="127"/>
    <cellStyle name="Celda vinculada 5" xfId="128"/>
    <cellStyle name="Encabezado 4 2" xfId="129"/>
    <cellStyle name="Encabezado 4 3" xfId="130"/>
    <cellStyle name="Encabezado 4 4" xfId="131"/>
    <cellStyle name="Encabezado 4 5" xfId="132"/>
    <cellStyle name="Énfasis1 2" xfId="133"/>
    <cellStyle name="Énfasis1 3" xfId="134"/>
    <cellStyle name="Énfasis1 4" xfId="135"/>
    <cellStyle name="Énfasis1 5" xfId="136"/>
    <cellStyle name="Énfasis2 2" xfId="137"/>
    <cellStyle name="Énfasis2 3" xfId="138"/>
    <cellStyle name="Énfasis2 4" xfId="139"/>
    <cellStyle name="Énfasis2 5" xfId="140"/>
    <cellStyle name="Énfasis3 2" xfId="141"/>
    <cellStyle name="Énfasis3 3" xfId="142"/>
    <cellStyle name="Énfasis3 4" xfId="143"/>
    <cellStyle name="Énfasis3 5" xfId="144"/>
    <cellStyle name="Énfasis4 2" xfId="145"/>
    <cellStyle name="Énfasis4 3" xfId="146"/>
    <cellStyle name="Énfasis4 4" xfId="147"/>
    <cellStyle name="Énfasis4 5" xfId="148"/>
    <cellStyle name="Énfasis5 2" xfId="149"/>
    <cellStyle name="Énfasis5 3" xfId="150"/>
    <cellStyle name="Énfasis5 4" xfId="151"/>
    <cellStyle name="Énfasis5 5" xfId="152"/>
    <cellStyle name="Énfasis6 2" xfId="153"/>
    <cellStyle name="Énfasis6 3" xfId="154"/>
    <cellStyle name="Énfasis6 4" xfId="155"/>
    <cellStyle name="Énfasis6 5" xfId="156"/>
    <cellStyle name="Entrada 2" xfId="157"/>
    <cellStyle name="Entrada 3" xfId="158"/>
    <cellStyle name="Entrada 4" xfId="159"/>
    <cellStyle name="Entrada 5" xfId="160"/>
    <cellStyle name="Hipervínculo 2" xfId="161"/>
    <cellStyle name="Incorrecto 2" xfId="162"/>
    <cellStyle name="Incorrecto 3" xfId="163"/>
    <cellStyle name="Incorrecto 4" xfId="164"/>
    <cellStyle name="Incorrecto 5" xfId="165"/>
    <cellStyle name="Millares" xfId="22" builtinId="3"/>
    <cellStyle name="Millares 10" xfId="264"/>
    <cellStyle name="Millares 10 2" xfId="296"/>
    <cellStyle name="Millares 2" xfId="3"/>
    <cellStyle name="Millares 2 2" xfId="4"/>
    <cellStyle name="Millares 2 2 2" xfId="166"/>
    <cellStyle name="Millares 2 2 3" xfId="282"/>
    <cellStyle name="Millares 2 3" xfId="167"/>
    <cellStyle name="Millares 2 4" xfId="168"/>
    <cellStyle name="Millares 2 5" xfId="256"/>
    <cellStyle name="Millares 3" xfId="5"/>
    <cellStyle name="Millares 3 2" xfId="6"/>
    <cellStyle name="Millares 3 2 2" xfId="265"/>
    <cellStyle name="Millares 3 2 2 2" xfId="280"/>
    <cellStyle name="Millares 3 2 2 3" xfId="297"/>
    <cellStyle name="Millares 3 3" xfId="169"/>
    <cellStyle name="Millares 3 3 2" xfId="281"/>
    <cellStyle name="Millares 3 3 3" xfId="292"/>
    <cellStyle name="Millares 3 4" xfId="261"/>
    <cellStyle name="Millares 4" xfId="170"/>
    <cellStyle name="Millares 5" xfId="171"/>
    <cellStyle name="Millares 5 2" xfId="172"/>
    <cellStyle name="Millares 6" xfId="173"/>
    <cellStyle name="Millares 7" xfId="174"/>
    <cellStyle name="Millares 7 2" xfId="175"/>
    <cellStyle name="Millares 8" xfId="176"/>
    <cellStyle name="Millares 8 2" xfId="177"/>
    <cellStyle name="Millares 9" xfId="178"/>
    <cellStyle name="Neutral 2" xfId="179"/>
    <cellStyle name="Normal" xfId="0" builtinId="0"/>
    <cellStyle name="Normal 10" xfId="268"/>
    <cellStyle name="Normal 10 2" xfId="298"/>
    <cellStyle name="Normal 2" xfId="7"/>
    <cellStyle name="Normal 2 2" xfId="8"/>
    <cellStyle name="Normal 2 2 2" xfId="180"/>
    <cellStyle name="Normal 2 2 3" xfId="260"/>
    <cellStyle name="Normal 2 2 3 2" xfId="267"/>
    <cellStyle name="Normal 2 2 3 3" xfId="294"/>
    <cellStyle name="Normal 2 3" xfId="9"/>
    <cellStyle name="Normal 2 3 2" xfId="10"/>
    <cellStyle name="Normal 2 3 3" xfId="278"/>
    <cellStyle name="Normal 2 4" xfId="24"/>
    <cellStyle name="Normal 2 4 2" xfId="266"/>
    <cellStyle name="Normal 2 4 3" xfId="289"/>
    <cellStyle name="Normal 2 5" xfId="27"/>
    <cellStyle name="Normal 2 5 2" xfId="279"/>
    <cellStyle name="Normal 2 5 3" xfId="291"/>
    <cellStyle name="Normal 2 6" xfId="257"/>
    <cellStyle name="Normal 2_Cuadros base 2000 (Compendio) 07 10 2010" xfId="181"/>
    <cellStyle name="Normal 3" xfId="11"/>
    <cellStyle name="Normal 3 10" xfId="182"/>
    <cellStyle name="Normal 3 11" xfId="183"/>
    <cellStyle name="Normal 3 12" xfId="184"/>
    <cellStyle name="Normal 3 13" xfId="185"/>
    <cellStyle name="Normal 3 14" xfId="186"/>
    <cellStyle name="Normal 3 15" xfId="187"/>
    <cellStyle name="Normal 3 16" xfId="188"/>
    <cellStyle name="Normal 3 17" xfId="189"/>
    <cellStyle name="Normal 3 18" xfId="190"/>
    <cellStyle name="Normal 3 19" xfId="191"/>
    <cellStyle name="Normal 3 2" xfId="12"/>
    <cellStyle name="Normal 3 2 2" xfId="192"/>
    <cellStyle name="Normal 3 2 3" xfId="193"/>
    <cellStyle name="Normal 3 2 4" xfId="284"/>
    <cellStyle name="Normal 3 2_Cuadros de publicación base 2005_16 10 2010" xfId="194"/>
    <cellStyle name="Normal 3 20" xfId="195"/>
    <cellStyle name="Normal 3 21" xfId="196"/>
    <cellStyle name="Normal 3 22" xfId="197"/>
    <cellStyle name="Normal 3 23" xfId="198"/>
    <cellStyle name="Normal 3 24" xfId="199"/>
    <cellStyle name="Normal 3 25" xfId="200"/>
    <cellStyle name="Normal 3 26" xfId="201"/>
    <cellStyle name="Normal 3 27" xfId="202"/>
    <cellStyle name="Normal 3 28" xfId="203"/>
    <cellStyle name="Normal 3 29" xfId="204"/>
    <cellStyle name="Normal 3 3" xfId="205"/>
    <cellStyle name="Normal 3 30" xfId="206"/>
    <cellStyle name="Normal 3 30 2" xfId="277"/>
    <cellStyle name="Normal 3 30 3" xfId="293"/>
    <cellStyle name="Normal 3 31" xfId="271"/>
    <cellStyle name="Normal 3 32" xfId="272"/>
    <cellStyle name="Normal 3 4" xfId="207"/>
    <cellStyle name="Normal 3 5" xfId="208"/>
    <cellStyle name="Normal 3 6" xfId="209"/>
    <cellStyle name="Normal 3 7" xfId="210"/>
    <cellStyle name="Normal 3 8" xfId="211"/>
    <cellStyle name="Normal 3 9" xfId="212"/>
    <cellStyle name="Normal 3_Cuadros base 2000 (Compendio) 07 10 2010" xfId="213"/>
    <cellStyle name="Normal 4" xfId="13"/>
    <cellStyle name="Normal 4 2" xfId="214"/>
    <cellStyle name="Normal 4 3" xfId="215"/>
    <cellStyle name="Normal 4 4" xfId="262"/>
    <cellStyle name="Normal 4 4 2" xfId="276"/>
    <cellStyle name="Normal 4 4 3" xfId="295"/>
    <cellStyle name="Normal 5" xfId="14"/>
    <cellStyle name="Normal 5 2" xfId="269"/>
    <cellStyle name="Normal 5 2 2" xfId="275"/>
    <cellStyle name="Normal 5 2 3" xfId="299"/>
    <cellStyle name="Normal 6" xfId="15"/>
    <cellStyle name="Normal 6 2" xfId="270"/>
    <cellStyle name="Normal 6 2 2" xfId="274"/>
    <cellStyle name="Normal 6 2 3" xfId="300"/>
    <cellStyle name="Normal 7" xfId="23"/>
    <cellStyle name="Normal 7 2" xfId="254"/>
    <cellStyle name="Normal 7 3" xfId="263"/>
    <cellStyle name="Normal 7 4" xfId="288"/>
    <cellStyle name="Normal 8" xfId="26"/>
    <cellStyle name="Normal 8 2" xfId="253"/>
    <cellStyle name="Normal 8 3" xfId="290"/>
    <cellStyle name="Normal 9" xfId="28"/>
    <cellStyle name="Normal 9 2" xfId="255"/>
    <cellStyle name="Normal_SurveySummary_07172008-BANCOS_1" xfId="16"/>
    <cellStyle name="Notas 2" xfId="216"/>
    <cellStyle name="Notas 2 2" xfId="217"/>
    <cellStyle name="Notas 3" xfId="218"/>
    <cellStyle name="Notas 4" xfId="219"/>
    <cellStyle name="Notas 5" xfId="220"/>
    <cellStyle name="Porcentaje" xfId="1" builtinId="5"/>
    <cellStyle name="Porcentaje 2" xfId="17"/>
    <cellStyle name="Porcentaje 2 2" xfId="259"/>
    <cellStyle name="Porcentaje 2 3" xfId="285"/>
    <cellStyle name="Porcentaje 3" xfId="21"/>
    <cellStyle name="Porcentaje 4" xfId="283"/>
    <cellStyle name="Porcentual 2" xfId="18"/>
    <cellStyle name="Porcentual 2 2" xfId="19"/>
    <cellStyle name="Porcentual 2 2 2" xfId="273"/>
    <cellStyle name="Porcentual 2 2 3" xfId="287"/>
    <cellStyle name="Porcentual 2 3" xfId="25"/>
    <cellStyle name="Porcentual 2 4" xfId="258"/>
    <cellStyle name="Porcentual 2 5" xfId="286"/>
    <cellStyle name="Porcentual 3" xfId="20"/>
    <cellStyle name="Porcentual 4" xfId="2"/>
    <cellStyle name="Salida 2" xfId="221"/>
    <cellStyle name="Salida 3" xfId="222"/>
    <cellStyle name="Salida 4" xfId="223"/>
    <cellStyle name="Salida 5" xfId="224"/>
    <cellStyle name="Texto de advertencia 2" xfId="225"/>
    <cellStyle name="Texto de advertencia 2 2" xfId="226"/>
    <cellStyle name="Texto de advertencia 3" xfId="227"/>
    <cellStyle name="Texto de advertencia 4" xfId="228"/>
    <cellStyle name="Texto de advertencia 5" xfId="229"/>
    <cellStyle name="Texto explicativo 2" xfId="230"/>
    <cellStyle name="Texto explicativo 3" xfId="231"/>
    <cellStyle name="Texto explicativo 4" xfId="232"/>
    <cellStyle name="Texto explicativo 5" xfId="233"/>
    <cellStyle name="Título 1 2" xfId="234"/>
    <cellStyle name="Título 1 3" xfId="235"/>
    <cellStyle name="Título 1 4" xfId="236"/>
    <cellStyle name="Título 1 5" xfId="237"/>
    <cellStyle name="Título 2 2" xfId="238"/>
    <cellStyle name="Título 2 3" xfId="239"/>
    <cellStyle name="Título 2 4" xfId="240"/>
    <cellStyle name="Título 2 5" xfId="241"/>
    <cellStyle name="Título 3 2" xfId="242"/>
    <cellStyle name="Título 3 3" xfId="243"/>
    <cellStyle name="Título 3 4" xfId="244"/>
    <cellStyle name="Título 3 5" xfId="245"/>
    <cellStyle name="Título 4" xfId="246"/>
    <cellStyle name="Título 5" xfId="247"/>
    <cellStyle name="Título 6" xfId="248"/>
    <cellStyle name="Título 7" xfId="249"/>
    <cellStyle name="Título 8" xfId="250"/>
    <cellStyle name="Título 9" xfId="251"/>
    <cellStyle name="Total 2" xfId="252"/>
  </cellStyles>
  <dxfs count="0"/>
  <tableStyles count="0" defaultTableStyle="TableStyleMedium2" defaultPivotStyle="PivotStyleLight16"/>
  <colors>
    <mruColors>
      <color rgb="FF9E0000"/>
      <color rgb="FFEAB200"/>
      <color rgb="FF7F7F7F"/>
      <color rgb="FFEAC000"/>
      <color rgb="FF6E473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1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2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_rels/chart3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_rels/chart3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1.xml"/></Relationships>
</file>

<file path=xl/charts/_rels/chart3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2.xml"/></Relationships>
</file>

<file path=xl/charts/_rels/chart3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3.xml"/></Relationships>
</file>

<file path=xl/charts/_rels/chart3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5.xml"/></Relationships>
</file>

<file path=xl/charts/_rels/chart3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97029076039404"/>
          <c:y val="0.19132042096057716"/>
          <c:w val="0.82069989784988107"/>
          <c:h val="0.70493393519407521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'G1'!$C$5</c:f>
              <c:strCache>
                <c:ptCount val="1"/>
                <c:pt idx="0">
                  <c:v>Crecimiento nominal anual de la cartera (eje derecho)</c:v>
                </c:pt>
              </c:strCache>
            </c:strRef>
          </c:tx>
          <c:spPr>
            <a:solidFill>
              <a:srgbClr val="EAB200"/>
            </a:solidFill>
            <a:ln w="0">
              <a:noFill/>
            </a:ln>
          </c:spPr>
          <c:invertIfNegative val="0"/>
          <c:cat>
            <c:numRef>
              <c:f>'G1'!$B$6:$B$39</c:f>
              <c:numCache>
                <c:formatCode>mmm\-yy</c:formatCode>
                <c:ptCount val="34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</c:numCache>
            </c:numRef>
          </c:cat>
          <c:val>
            <c:numRef>
              <c:f>'G1'!$C$6:$C$39</c:f>
              <c:numCache>
                <c:formatCode>0.00</c:formatCode>
                <c:ptCount val="34"/>
                <c:pt idx="0">
                  <c:v>7.4261138210334643</c:v>
                </c:pt>
                <c:pt idx="1">
                  <c:v>3.1840525409451814</c:v>
                </c:pt>
                <c:pt idx="2">
                  <c:v>0.50512871098633561</c:v>
                </c:pt>
                <c:pt idx="3">
                  <c:v>1.4112419140821952</c:v>
                </c:pt>
                <c:pt idx="4">
                  <c:v>4.5739805368728348</c:v>
                </c:pt>
                <c:pt idx="5">
                  <c:v>8.5717185371959825</c:v>
                </c:pt>
                <c:pt idx="6">
                  <c:v>12.995731727908954</c:v>
                </c:pt>
                <c:pt idx="7">
                  <c:v>16.200468484250941</c:v>
                </c:pt>
                <c:pt idx="8">
                  <c:v>19.45686187199367</c:v>
                </c:pt>
                <c:pt idx="9">
                  <c:v>24.50544216217294</c:v>
                </c:pt>
                <c:pt idx="10">
                  <c:v>25.23352346496943</c:v>
                </c:pt>
                <c:pt idx="11">
                  <c:v>25.047145202110421</c:v>
                </c:pt>
                <c:pt idx="12">
                  <c:v>24.761273444550568</c:v>
                </c:pt>
                <c:pt idx="13">
                  <c:v>21.148017235887306</c:v>
                </c:pt>
                <c:pt idx="14">
                  <c:v>19.213272638746304</c:v>
                </c:pt>
                <c:pt idx="15">
                  <c:v>17.21252209535993</c:v>
                </c:pt>
                <c:pt idx="16">
                  <c:v>14.904486117318051</c:v>
                </c:pt>
                <c:pt idx="17">
                  <c:v>13.227435179109603</c:v>
                </c:pt>
                <c:pt idx="18">
                  <c:v>12.679612728601297</c:v>
                </c:pt>
                <c:pt idx="19">
                  <c:v>11.917728330015255</c:v>
                </c:pt>
                <c:pt idx="20">
                  <c:v>11.535354504244633</c:v>
                </c:pt>
                <c:pt idx="21">
                  <c:v>11.828220931570389</c:v>
                </c:pt>
                <c:pt idx="22">
                  <c:v>12.12259652810892</c:v>
                </c:pt>
                <c:pt idx="23" formatCode="_(* #,##0.00_);_(* \(#,##0.00\);_(* &quot;-&quot;??_);_(@_)">
                  <c:v>13.005246594211716</c:v>
                </c:pt>
                <c:pt idx="24">
                  <c:v>13.226508903143742</c:v>
                </c:pt>
                <c:pt idx="25">
                  <c:v>13.722222916255467</c:v>
                </c:pt>
                <c:pt idx="26">
                  <c:v>12.895712275156001</c:v>
                </c:pt>
                <c:pt idx="27">
                  <c:v>11.822366406634544</c:v>
                </c:pt>
                <c:pt idx="28">
                  <c:v>11.397820002000225</c:v>
                </c:pt>
                <c:pt idx="29">
                  <c:v>11.735090751367117</c:v>
                </c:pt>
                <c:pt idx="30">
                  <c:v>12.194477244057001</c:v>
                </c:pt>
                <c:pt idx="31">
                  <c:v>13.183805818327542</c:v>
                </c:pt>
                <c:pt idx="32">
                  <c:v>13.667998604074839</c:v>
                </c:pt>
                <c:pt idx="33">
                  <c:v>12.287578614609984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30"/>
        <c:axId val="625343456"/>
        <c:axId val="625341216"/>
      </c:barChart>
      <c:lineChart>
        <c:grouping val="standard"/>
        <c:varyColors val="0"/>
        <c:ser>
          <c:idx val="1"/>
          <c:order val="0"/>
          <c:tx>
            <c:strRef>
              <c:f>'G1'!$D$5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'G1'!$B$6:$B$40</c:f>
              <c:numCache>
                <c:formatCode>mmm\-yy</c:formatCode>
                <c:ptCount val="35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</c:numCache>
            </c:numRef>
          </c:cat>
          <c:val>
            <c:numRef>
              <c:f>'G1'!$D$6:$D$40</c:f>
              <c:numCache>
                <c:formatCode>0.00</c:formatCode>
                <c:ptCount val="35"/>
                <c:pt idx="0">
                  <c:v>-61.438514555384096</c:v>
                </c:pt>
                <c:pt idx="1">
                  <c:v>-60.095523265261797</c:v>
                </c:pt>
                <c:pt idx="2">
                  <c:v>-27.717380767674488</c:v>
                </c:pt>
                <c:pt idx="3">
                  <c:v>-41.228947590803408</c:v>
                </c:pt>
                <c:pt idx="4">
                  <c:v>18.861525537696693</c:v>
                </c:pt>
                <c:pt idx="5">
                  <c:v>13.340983204213099</c:v>
                </c:pt>
                <c:pt idx="6">
                  <c:v>24.386637161073114</c:v>
                </c:pt>
                <c:pt idx="7">
                  <c:v>51.806103627977549</c:v>
                </c:pt>
                <c:pt idx="8">
                  <c:v>16.538269645493749</c:v>
                </c:pt>
                <c:pt idx="9">
                  <c:v>58.683051118741282</c:v>
                </c:pt>
                <c:pt idx="10">
                  <c:v>29.561322591725041</c:v>
                </c:pt>
                <c:pt idx="11">
                  <c:v>20.964664828486498</c:v>
                </c:pt>
                <c:pt idx="12">
                  <c:v>1.9411022805851563</c:v>
                </c:pt>
                <c:pt idx="13">
                  <c:v>-18.683690483436958</c:v>
                </c:pt>
                <c:pt idx="14">
                  <c:v>-13.777358889603105</c:v>
                </c:pt>
                <c:pt idx="15">
                  <c:v>-1.6439123012226726</c:v>
                </c:pt>
                <c:pt idx="16">
                  <c:v>-48.856766401392591</c:v>
                </c:pt>
                <c:pt idx="17">
                  <c:v>7.8063591507559424</c:v>
                </c:pt>
                <c:pt idx="18">
                  <c:v>13.140152081813017</c:v>
                </c:pt>
                <c:pt idx="19">
                  <c:v>21.996714369601101</c:v>
                </c:pt>
                <c:pt idx="20">
                  <c:v>-19.529064046001324</c:v>
                </c:pt>
                <c:pt idx="21">
                  <c:v>5.6362994244033144</c:v>
                </c:pt>
                <c:pt idx="22">
                  <c:v>1.1053231152901835</c:v>
                </c:pt>
                <c:pt idx="23">
                  <c:v>44.638774939660124</c:v>
                </c:pt>
                <c:pt idx="24">
                  <c:v>5.743970345203266</c:v>
                </c:pt>
                <c:pt idx="25">
                  <c:v>-7.1496326128352772</c:v>
                </c:pt>
                <c:pt idx="26">
                  <c:v>11.764709492778938</c:v>
                </c:pt>
                <c:pt idx="27">
                  <c:v>-4.6728254802521629</c:v>
                </c:pt>
                <c:pt idx="28">
                  <c:v>-13.215377154477101</c:v>
                </c:pt>
                <c:pt idx="29">
                  <c:v>-17.517089608582101</c:v>
                </c:pt>
                <c:pt idx="30">
                  <c:v>-19.748852493241561</c:v>
                </c:pt>
                <c:pt idx="31">
                  <c:v>-0.77537873105685917</c:v>
                </c:pt>
                <c:pt idx="32">
                  <c:v>-30.55368257319056</c:v>
                </c:pt>
                <c:pt idx="33">
                  <c:v>-15.349906491735524</c:v>
                </c:pt>
                <c:pt idx="34">
                  <c:v>-21.374492142629641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5344016"/>
        <c:axId val="625352416"/>
      </c:lineChart>
      <c:dateAx>
        <c:axId val="625344016"/>
        <c:scaling>
          <c:orientation val="minMax"/>
          <c:max val="42979"/>
          <c:min val="40695"/>
        </c:scaling>
        <c:delete val="0"/>
        <c:axPos val="b"/>
        <c:numFmt formatCode="mmm\-yy" sourceLinked="1"/>
        <c:majorTickMark val="in"/>
        <c:minorTickMark val="none"/>
        <c:tickLblPos val="low"/>
        <c:spPr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25352416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625352416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869939853986655E-2"/>
              <c:y val="1.7168604719666865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25344016"/>
        <c:crosses val="autoZero"/>
        <c:crossBetween val="between"/>
      </c:valAx>
      <c:valAx>
        <c:axId val="625341216"/>
        <c:scaling>
          <c:orientation val="minMax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83830767930899375"/>
              <c:y val="4.4027121966369751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25343456"/>
        <c:crosses val="max"/>
        <c:crossBetween val="between"/>
      </c:valAx>
      <c:dateAx>
        <c:axId val="625343456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625341216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099" l="0.70000000000000062" r="0.70000000000000062" t="0.75000000000001099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3952528272993529E-2"/>
          <c:y val="0.12947162854643171"/>
          <c:w val="0.87318461883033904"/>
          <c:h val="0.63551087364079528"/>
        </c:manualLayout>
      </c:layout>
      <c:lineChart>
        <c:grouping val="standard"/>
        <c:varyColors val="0"/>
        <c:ser>
          <c:idx val="0"/>
          <c:order val="0"/>
          <c:tx>
            <c:strRef>
              <c:f>'G3'!$K$4</c:f>
              <c:strCache>
                <c:ptCount val="1"/>
                <c:pt idx="0">
                  <c:v>Microempresas</c:v>
                </c:pt>
              </c:strCache>
            </c:strRef>
          </c:tx>
          <c:marker>
            <c:symbol val="none"/>
          </c:marker>
          <c:cat>
            <c:numRef>
              <c:f>'G3'!$B$5:$B$38</c:f>
              <c:numCache>
                <c:formatCode>mmm\-yy</c:formatCode>
                <c:ptCount val="34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</c:numCache>
            </c:numRef>
          </c:cat>
          <c:val>
            <c:numRef>
              <c:f>'G3'!$K$5:$K$38</c:f>
              <c:numCache>
                <c:formatCode>_(* #,##0.00_);_(* \(#,##0.00\);_(* "-"??_);_(@_)</c:formatCode>
                <c:ptCount val="34"/>
                <c:pt idx="0">
                  <c:v>-14.285714285714285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0</c:v>
                </c:pt>
                <c:pt idx="6">
                  <c:v>66.666666666666657</c:v>
                </c:pt>
                <c:pt idx="7">
                  <c:v>42.857142857142854</c:v>
                </c:pt>
                <c:pt idx="8">
                  <c:v>66.666666666666657</c:v>
                </c:pt>
                <c:pt idx="9">
                  <c:v>50</c:v>
                </c:pt>
                <c:pt idx="10">
                  <c:v>50</c:v>
                </c:pt>
                <c:pt idx="11">
                  <c:v>33.333333333333329</c:v>
                </c:pt>
                <c:pt idx="12">
                  <c:v>33.333333333333329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-42.857142857142854</c:v>
                </c:pt>
                <c:pt idx="17">
                  <c:v>0</c:v>
                </c:pt>
                <c:pt idx="18">
                  <c:v>14.285714285714285</c:v>
                </c:pt>
                <c:pt idx="19">
                  <c:v>16.666666666666664</c:v>
                </c:pt>
                <c:pt idx="20">
                  <c:v>0</c:v>
                </c:pt>
                <c:pt idx="21">
                  <c:v>-50</c:v>
                </c:pt>
                <c:pt idx="22">
                  <c:v>-25</c:v>
                </c:pt>
                <c:pt idx="23">
                  <c:v>25</c:v>
                </c:pt>
                <c:pt idx="24">
                  <c:v>-40</c:v>
                </c:pt>
                <c:pt idx="25">
                  <c:v>0</c:v>
                </c:pt>
                <c:pt idx="26">
                  <c:v>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  <c:pt idx="30">
                  <c:v>-40</c:v>
                </c:pt>
                <c:pt idx="31">
                  <c:v>0</c:v>
                </c:pt>
                <c:pt idx="32">
                  <c:v>40</c:v>
                </c:pt>
                <c:pt idx="33" formatCode="General">
                  <c:v>-66.666666666666657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'G3'!$L$4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'G3'!$B$5:$B$38</c:f>
              <c:numCache>
                <c:formatCode>mmm\-yy</c:formatCode>
                <c:ptCount val="34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</c:numCache>
            </c:numRef>
          </c:cat>
          <c:val>
            <c:numRef>
              <c:f>'G3'!$L$5:$L$38</c:f>
              <c:numCache>
                <c:formatCode>_(* #,##0.00_);_(* \(#,##0.00\);_(* "-"??_);_(@_)</c:formatCode>
                <c:ptCount val="34"/>
                <c:pt idx="0">
                  <c:v>-14.285714285714285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-28.571428571428569</c:v>
                </c:pt>
                <c:pt idx="6">
                  <c:v>50</c:v>
                </c:pt>
                <c:pt idx="7">
                  <c:v>28.571428571428569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16.666666666666664</c:v>
                </c:pt>
                <c:pt idx="13">
                  <c:v>0</c:v>
                </c:pt>
                <c:pt idx="14">
                  <c:v>28.571428571428569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-25</c:v>
                </c:pt>
                <c:pt idx="22">
                  <c:v>-75</c:v>
                </c:pt>
                <c:pt idx="23">
                  <c:v>25</c:v>
                </c:pt>
                <c:pt idx="24">
                  <c:v>-60</c:v>
                </c:pt>
                <c:pt idx="25">
                  <c:v>-20</c:v>
                </c:pt>
                <c:pt idx="26">
                  <c:v>40</c:v>
                </c:pt>
                <c:pt idx="27">
                  <c:v>-60</c:v>
                </c:pt>
                <c:pt idx="28">
                  <c:v>0</c:v>
                </c:pt>
                <c:pt idx="29">
                  <c:v>-25</c:v>
                </c:pt>
                <c:pt idx="30">
                  <c:v>-60</c:v>
                </c:pt>
                <c:pt idx="31">
                  <c:v>-60</c:v>
                </c:pt>
                <c:pt idx="32">
                  <c:v>20</c:v>
                </c:pt>
                <c:pt idx="33" formatCode="General">
                  <c:v>-66.666666666666657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'G3'!$M$4</c:f>
              <c:strCache>
                <c:ptCount val="1"/>
                <c:pt idx="0">
                  <c:v>Empresas medianas</c:v>
                </c:pt>
              </c:strCache>
            </c:strRef>
          </c:tx>
          <c:marker>
            <c:symbol val="none"/>
          </c:marker>
          <c:cat>
            <c:numRef>
              <c:f>'G3'!$B$5:$B$38</c:f>
              <c:numCache>
                <c:formatCode>mmm\-yy</c:formatCode>
                <c:ptCount val="34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</c:numCache>
            </c:numRef>
          </c:cat>
          <c:val>
            <c:numRef>
              <c:f>'G3'!$M$5:$M$38</c:f>
              <c:numCache>
                <c:formatCode>_(* #,##0.00_);_(* \(#,##0.00\);_(* "-"??_);_(@_)</c:formatCode>
                <c:ptCount val="34"/>
                <c:pt idx="0">
                  <c:v>0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-14.285714285714285</c:v>
                </c:pt>
                <c:pt idx="4">
                  <c:v>-28.571428571428569</c:v>
                </c:pt>
                <c:pt idx="5">
                  <c:v>-42.857142857142854</c:v>
                </c:pt>
                <c:pt idx="6">
                  <c:v>50</c:v>
                </c:pt>
                <c:pt idx="7">
                  <c:v>-14.285714285714285</c:v>
                </c:pt>
                <c:pt idx="8">
                  <c:v>16.666666666666664</c:v>
                </c:pt>
                <c:pt idx="9">
                  <c:v>66.666666666666657</c:v>
                </c:pt>
                <c:pt idx="10">
                  <c:v>50</c:v>
                </c:pt>
                <c:pt idx="11">
                  <c:v>-16.666666666666664</c:v>
                </c:pt>
                <c:pt idx="12">
                  <c:v>-16.666666666666664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-14.285714285714285</c:v>
                </c:pt>
                <c:pt idx="18">
                  <c:v>0</c:v>
                </c:pt>
                <c:pt idx="19">
                  <c:v>-33.333333333333329</c:v>
                </c:pt>
                <c:pt idx="20">
                  <c:v>-20</c:v>
                </c:pt>
                <c:pt idx="21">
                  <c:v>-25</c:v>
                </c:pt>
                <c:pt idx="22">
                  <c:v>-75</c:v>
                </c:pt>
                <c:pt idx="23">
                  <c:v>0</c:v>
                </c:pt>
                <c:pt idx="24">
                  <c:v>-40</c:v>
                </c:pt>
                <c:pt idx="25">
                  <c:v>0</c:v>
                </c:pt>
                <c:pt idx="26">
                  <c:v>-20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  <c:pt idx="30">
                  <c:v>-60</c:v>
                </c:pt>
                <c:pt idx="31">
                  <c:v>-60</c:v>
                </c:pt>
                <c:pt idx="32">
                  <c:v>20</c:v>
                </c:pt>
                <c:pt idx="33" formatCode="General">
                  <c:v>-33.333333333333329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'G3'!$N$4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'G3'!$B$5:$B$38</c:f>
              <c:numCache>
                <c:formatCode>mmm\-yy</c:formatCode>
                <c:ptCount val="34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</c:numCache>
            </c:numRef>
          </c:cat>
          <c:val>
            <c:numRef>
              <c:f>'G3'!$N$5:$N$38</c:f>
              <c:numCache>
                <c:formatCode>_(* #,##0.00_);_(* \(#,##0.00\);_(* "-"??_);_(@_)</c:formatCode>
                <c:ptCount val="34"/>
                <c:pt idx="0">
                  <c:v>-28.571428571428569</c:v>
                </c:pt>
                <c:pt idx="1">
                  <c:v>0</c:v>
                </c:pt>
                <c:pt idx="2">
                  <c:v>-28.571428571428569</c:v>
                </c:pt>
                <c:pt idx="3">
                  <c:v>-14.285714285714285</c:v>
                </c:pt>
                <c:pt idx="4">
                  <c:v>-57.142857142857139</c:v>
                </c:pt>
                <c:pt idx="5">
                  <c:v>-28.571428571428569</c:v>
                </c:pt>
                <c:pt idx="6">
                  <c:v>0</c:v>
                </c:pt>
                <c:pt idx="7">
                  <c:v>-42.857142857142854</c:v>
                </c:pt>
                <c:pt idx="8">
                  <c:v>0</c:v>
                </c:pt>
                <c:pt idx="9">
                  <c:v>-16.666666666666664</c:v>
                </c:pt>
                <c:pt idx="10">
                  <c:v>0</c:v>
                </c:pt>
                <c:pt idx="11">
                  <c:v>-50</c:v>
                </c:pt>
                <c:pt idx="12">
                  <c:v>-50</c:v>
                </c:pt>
                <c:pt idx="13">
                  <c:v>0</c:v>
                </c:pt>
                <c:pt idx="14">
                  <c:v>14.285714285714285</c:v>
                </c:pt>
                <c:pt idx="15">
                  <c:v>-28.571428571428569</c:v>
                </c:pt>
                <c:pt idx="16">
                  <c:v>-57.142857142857139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-66.666666666666657</c:v>
                </c:pt>
                <c:pt idx="20">
                  <c:v>-20</c:v>
                </c:pt>
                <c:pt idx="21">
                  <c:v>-75</c:v>
                </c:pt>
                <c:pt idx="22">
                  <c:v>-75</c:v>
                </c:pt>
                <c:pt idx="23">
                  <c:v>-75</c:v>
                </c:pt>
                <c:pt idx="24">
                  <c:v>-60</c:v>
                </c:pt>
                <c:pt idx="25">
                  <c:v>-40</c:v>
                </c:pt>
                <c:pt idx="26">
                  <c:v>-40</c:v>
                </c:pt>
                <c:pt idx="27">
                  <c:v>-60</c:v>
                </c:pt>
                <c:pt idx="28">
                  <c:v>-40</c:v>
                </c:pt>
                <c:pt idx="29">
                  <c:v>-50</c:v>
                </c:pt>
                <c:pt idx="30">
                  <c:v>-40</c:v>
                </c:pt>
                <c:pt idx="31">
                  <c:v>-60</c:v>
                </c:pt>
                <c:pt idx="32">
                  <c:v>-20</c:v>
                </c:pt>
                <c:pt idx="33" formatCode="General">
                  <c:v>-100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4785904"/>
        <c:axId val="630689216"/>
      </c:lineChart>
      <c:dateAx>
        <c:axId val="604785904"/>
        <c:scaling>
          <c:orientation val="minMax"/>
          <c:max val="42979"/>
          <c:min val="40513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-2700000"/>
          <a:lstStyle/>
          <a:p>
            <a:pPr>
              <a:defRPr/>
            </a:pPr>
            <a:endParaRPr lang="es-CO"/>
          </a:p>
        </c:txPr>
        <c:crossAx val="630689216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63068921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604785904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449174142356E-2"/>
          <c:y val="0.8880555555555556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504281913785414E-2"/>
          <c:y val="0.12828902522154037"/>
          <c:w val="0.89115579065973072"/>
          <c:h val="0.5205248173450564"/>
        </c:manualLayout>
      </c:layout>
      <c:lineChart>
        <c:grouping val="standard"/>
        <c:varyColors val="0"/>
        <c:ser>
          <c:idx val="2"/>
          <c:order val="0"/>
          <c:tx>
            <c:strRef>
              <c:f>'G4'!$K$2</c:f>
              <c:strCache>
                <c:ptCount val="1"/>
                <c:pt idx="0">
                  <c:v>Prestar para consumo</c:v>
                </c:pt>
              </c:strCache>
            </c:strRef>
          </c:tx>
          <c:marker>
            <c:symbol val="none"/>
          </c:marker>
          <c:cat>
            <c:numRef>
              <c:f>'G4'!$C$8:$C$41</c:f>
              <c:numCache>
                <c:formatCode>mmm\-yy</c:formatCode>
                <c:ptCount val="34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</c:numCache>
            </c:numRef>
          </c:cat>
          <c:val>
            <c:numRef>
              <c:f>'G4'!$K$8:$K$41</c:f>
              <c:numCache>
                <c:formatCode>0.0</c:formatCode>
                <c:ptCount val="34"/>
                <c:pt idx="0">
                  <c:v>11.92982456140351</c:v>
                </c:pt>
                <c:pt idx="1">
                  <c:v>9.5860566448801734</c:v>
                </c:pt>
                <c:pt idx="2">
                  <c:v>9.9291938997821347</c:v>
                </c:pt>
                <c:pt idx="3">
                  <c:v>12.205022359821122</c:v>
                </c:pt>
                <c:pt idx="4">
                  <c:v>12.222222222222221</c:v>
                </c:pt>
                <c:pt idx="5">
                  <c:v>14.736842105263156</c:v>
                </c:pt>
                <c:pt idx="6">
                  <c:v>18.43137254901961</c:v>
                </c:pt>
                <c:pt idx="7">
                  <c:v>17.89473684210526</c:v>
                </c:pt>
                <c:pt idx="8">
                  <c:v>18.148148148148145</c:v>
                </c:pt>
                <c:pt idx="9">
                  <c:v>19.682539682539684</c:v>
                </c:pt>
                <c:pt idx="10">
                  <c:v>18.516594516594516</c:v>
                </c:pt>
                <c:pt idx="11">
                  <c:v>21.269841269841269</c:v>
                </c:pt>
                <c:pt idx="12">
                  <c:v>18.041771094402673</c:v>
                </c:pt>
                <c:pt idx="13">
                  <c:v>18.698161741640003</c:v>
                </c:pt>
                <c:pt idx="14">
                  <c:v>20.578743961352654</c:v>
                </c:pt>
                <c:pt idx="15">
                  <c:v>20</c:v>
                </c:pt>
                <c:pt idx="16">
                  <c:v>13.684210526315791</c:v>
                </c:pt>
                <c:pt idx="17">
                  <c:v>17.460317460317459</c:v>
                </c:pt>
                <c:pt idx="18">
                  <c:v>21.111111111111107</c:v>
                </c:pt>
                <c:pt idx="19">
                  <c:v>17.593984962406015</c:v>
                </c:pt>
                <c:pt idx="20">
                  <c:v>20.37037037037037</c:v>
                </c:pt>
                <c:pt idx="21">
                  <c:v>16.666666666666664</c:v>
                </c:pt>
                <c:pt idx="22">
                  <c:v>23.076923076923077</c:v>
                </c:pt>
                <c:pt idx="23">
                  <c:v>20.888888888888889</c:v>
                </c:pt>
                <c:pt idx="24">
                  <c:v>19.6078431372549</c:v>
                </c:pt>
                <c:pt idx="25">
                  <c:v>15.714285714285712</c:v>
                </c:pt>
                <c:pt idx="26">
                  <c:v>13.333333333333334</c:v>
                </c:pt>
                <c:pt idx="27">
                  <c:v>13.176470588235295</c:v>
                </c:pt>
                <c:pt idx="28">
                  <c:v>17.29044834307992</c:v>
                </c:pt>
                <c:pt idx="29">
                  <c:v>15.682539682539682</c:v>
                </c:pt>
                <c:pt idx="30">
                  <c:v>19.499999999999996</c:v>
                </c:pt>
                <c:pt idx="31">
                  <c:v>19.611111111111114</c:v>
                </c:pt>
                <c:pt idx="32">
                  <c:v>15.046296296296296</c:v>
                </c:pt>
                <c:pt idx="33">
                  <c:v>16.996187363834423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'G4'!$L$2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'G4'!$C$8:$C$41</c:f>
              <c:numCache>
                <c:formatCode>mmm\-yy</c:formatCode>
                <c:ptCount val="34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</c:numCache>
            </c:numRef>
          </c:cat>
          <c:val>
            <c:numRef>
              <c:f>'G4'!$L$8:$L$41</c:f>
              <c:numCache>
                <c:formatCode>0.0</c:formatCode>
                <c:ptCount val="34"/>
                <c:pt idx="0">
                  <c:v>18.245614035087719</c:v>
                </c:pt>
                <c:pt idx="1">
                  <c:v>18.327026717119598</c:v>
                </c:pt>
                <c:pt idx="2">
                  <c:v>15.958605664488019</c:v>
                </c:pt>
                <c:pt idx="3">
                  <c:v>11.308336199977067</c:v>
                </c:pt>
                <c:pt idx="4">
                  <c:v>17.037037037037038</c:v>
                </c:pt>
                <c:pt idx="5">
                  <c:v>19.298245614035086</c:v>
                </c:pt>
                <c:pt idx="6">
                  <c:v>17.254901960784313</c:v>
                </c:pt>
                <c:pt idx="7">
                  <c:v>21.05263157894737</c:v>
                </c:pt>
                <c:pt idx="8">
                  <c:v>14.074074074074074</c:v>
                </c:pt>
                <c:pt idx="9">
                  <c:v>16.50793650793651</c:v>
                </c:pt>
                <c:pt idx="10">
                  <c:v>15.001443001442999</c:v>
                </c:pt>
                <c:pt idx="11">
                  <c:v>14.603174603174605</c:v>
                </c:pt>
                <c:pt idx="12">
                  <c:v>16.16791979949874</c:v>
                </c:pt>
                <c:pt idx="13">
                  <c:v>12.402911098563271</c:v>
                </c:pt>
                <c:pt idx="14">
                  <c:v>13.585990338164253</c:v>
                </c:pt>
                <c:pt idx="15">
                  <c:v>15.454545454545453</c:v>
                </c:pt>
                <c:pt idx="16">
                  <c:v>20.701754385964911</c:v>
                </c:pt>
                <c:pt idx="17">
                  <c:v>19.047619047619051</c:v>
                </c:pt>
                <c:pt idx="18">
                  <c:v>15.555555555555559</c:v>
                </c:pt>
                <c:pt idx="19">
                  <c:v>16.05402394876079</c:v>
                </c:pt>
                <c:pt idx="20">
                  <c:v>17.037037037037038</c:v>
                </c:pt>
                <c:pt idx="21">
                  <c:v>15.833333333333336</c:v>
                </c:pt>
                <c:pt idx="22">
                  <c:v>15.384615384615383</c:v>
                </c:pt>
                <c:pt idx="23">
                  <c:v>14.666666666666666</c:v>
                </c:pt>
                <c:pt idx="24">
                  <c:v>14.901960784313726</c:v>
                </c:pt>
                <c:pt idx="25">
                  <c:v>16.666666666666664</c:v>
                </c:pt>
                <c:pt idx="26">
                  <c:v>15.111111111111111</c:v>
                </c:pt>
                <c:pt idx="27">
                  <c:v>14.168300653594773</c:v>
                </c:pt>
                <c:pt idx="28">
                  <c:v>12.207315674807937</c:v>
                </c:pt>
                <c:pt idx="29">
                  <c:v>15.444444444444445</c:v>
                </c:pt>
                <c:pt idx="30">
                  <c:v>12.96031746031746</c:v>
                </c:pt>
                <c:pt idx="31">
                  <c:v>16.051587301587301</c:v>
                </c:pt>
                <c:pt idx="32">
                  <c:v>13.238304093567251</c:v>
                </c:pt>
                <c:pt idx="33">
                  <c:v>16.977124183006538</c:v>
                </c:pt>
              </c:numCache>
            </c:numRef>
          </c:val>
          <c:smooth val="0"/>
        </c:ser>
        <c:ser>
          <c:idx val="4"/>
          <c:order val="2"/>
          <c:tx>
            <c:strRef>
              <c:f>'G4'!$P$2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>
              <a:solidFill>
                <a:schemeClr val="accent6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'G4'!$C$8:$C$41</c:f>
              <c:numCache>
                <c:formatCode>mmm\-yy</c:formatCode>
                <c:ptCount val="34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</c:numCache>
            </c:numRef>
          </c:cat>
          <c:val>
            <c:numRef>
              <c:f>'G4'!$P$8:$P$41</c:f>
              <c:numCache>
                <c:formatCode>0.0</c:formatCode>
                <c:ptCount val="34"/>
                <c:pt idx="0">
                  <c:v>7.0175438596491224</c:v>
                </c:pt>
                <c:pt idx="1">
                  <c:v>7.9371631693613125</c:v>
                </c:pt>
                <c:pt idx="2">
                  <c:v>8.60566448801743</c:v>
                </c:pt>
                <c:pt idx="3">
                  <c:v>8.4795321637426895</c:v>
                </c:pt>
                <c:pt idx="4">
                  <c:v>11.481481481481483</c:v>
                </c:pt>
                <c:pt idx="5">
                  <c:v>8.0701754385964897</c:v>
                </c:pt>
                <c:pt idx="6">
                  <c:v>10.196078431372548</c:v>
                </c:pt>
                <c:pt idx="7">
                  <c:v>11.929824561403509</c:v>
                </c:pt>
                <c:pt idx="8">
                  <c:v>12.962962962962962</c:v>
                </c:pt>
                <c:pt idx="9">
                  <c:v>13.015873015873014</c:v>
                </c:pt>
                <c:pt idx="10">
                  <c:v>9.7748917748917759</c:v>
                </c:pt>
                <c:pt idx="11">
                  <c:v>11.111111111111112</c:v>
                </c:pt>
                <c:pt idx="12">
                  <c:v>13.258980785296574</c:v>
                </c:pt>
                <c:pt idx="13">
                  <c:v>15.931363322667671</c:v>
                </c:pt>
                <c:pt idx="14">
                  <c:v>16.152657004830917</c:v>
                </c:pt>
                <c:pt idx="15">
                  <c:v>13.636363636363635</c:v>
                </c:pt>
                <c:pt idx="16">
                  <c:v>10.526315789473683</c:v>
                </c:pt>
                <c:pt idx="17">
                  <c:v>11.428571428571429</c:v>
                </c:pt>
                <c:pt idx="18">
                  <c:v>14.074074074074074</c:v>
                </c:pt>
                <c:pt idx="19">
                  <c:v>6.2183235867446394</c:v>
                </c:pt>
                <c:pt idx="20">
                  <c:v>11.481481481481483</c:v>
                </c:pt>
                <c:pt idx="21">
                  <c:v>12.916666666666664</c:v>
                </c:pt>
                <c:pt idx="22">
                  <c:v>11.794871794871794</c:v>
                </c:pt>
                <c:pt idx="23">
                  <c:v>12</c:v>
                </c:pt>
                <c:pt idx="24">
                  <c:v>9.4117647058823533</c:v>
                </c:pt>
                <c:pt idx="25">
                  <c:v>12.857142857142859</c:v>
                </c:pt>
                <c:pt idx="26">
                  <c:v>14.222222222222221</c:v>
                </c:pt>
                <c:pt idx="27">
                  <c:v>16.166666666666668</c:v>
                </c:pt>
                <c:pt idx="28">
                  <c:v>12.148836142644191</c:v>
                </c:pt>
                <c:pt idx="29">
                  <c:v>14.634920634920634</c:v>
                </c:pt>
                <c:pt idx="30">
                  <c:v>10.702380952380951</c:v>
                </c:pt>
                <c:pt idx="31">
                  <c:v>13.083333333333332</c:v>
                </c:pt>
                <c:pt idx="32">
                  <c:v>15.484892787524368</c:v>
                </c:pt>
                <c:pt idx="33">
                  <c:v>11.470588235294118</c:v>
                </c:pt>
              </c:numCache>
            </c:numRef>
          </c:val>
          <c:smooth val="0"/>
        </c:ser>
        <c:ser>
          <c:idx val="0"/>
          <c:order val="3"/>
          <c:tx>
            <c:strRef>
              <c:f>'G4'!$O$2</c:f>
              <c:strCache>
                <c:ptCount val="1"/>
                <c:pt idx="0">
                  <c:v>Prestar a empresas nac. que producen en una alta proporción para m. externo</c:v>
                </c:pt>
              </c:strCache>
            </c:strRef>
          </c:tx>
          <c:marker>
            <c:symbol val="none"/>
          </c:marker>
          <c:cat>
            <c:numRef>
              <c:f>'G4'!$C$8:$C$41</c:f>
              <c:numCache>
                <c:formatCode>mmm\-yy</c:formatCode>
                <c:ptCount val="34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</c:numCache>
            </c:numRef>
          </c:cat>
          <c:val>
            <c:numRef>
              <c:f>'G4'!$O$8:$O$41</c:f>
              <c:numCache>
                <c:formatCode>0.0</c:formatCode>
                <c:ptCount val="34"/>
                <c:pt idx="0">
                  <c:v>6.666666666666667</c:v>
                </c:pt>
                <c:pt idx="1">
                  <c:v>5.1656920077972703</c:v>
                </c:pt>
                <c:pt idx="2">
                  <c:v>3.9733115468409581</c:v>
                </c:pt>
                <c:pt idx="3">
                  <c:v>8.1699346405228752</c:v>
                </c:pt>
                <c:pt idx="4">
                  <c:v>5.5555555555555554</c:v>
                </c:pt>
                <c:pt idx="5">
                  <c:v>2.807017543859649</c:v>
                </c:pt>
                <c:pt idx="6">
                  <c:v>4.3137254901960782</c:v>
                </c:pt>
                <c:pt idx="7">
                  <c:v>4.2105263157894743</c:v>
                </c:pt>
                <c:pt idx="8">
                  <c:v>2.2222222222222223</c:v>
                </c:pt>
                <c:pt idx="9">
                  <c:v>5.3968253968253972</c:v>
                </c:pt>
                <c:pt idx="10">
                  <c:v>7.9971139971139973</c:v>
                </c:pt>
                <c:pt idx="11">
                  <c:v>6.9841269841269842</c:v>
                </c:pt>
                <c:pt idx="12">
                  <c:v>7.4068504594820377</c:v>
                </c:pt>
                <c:pt idx="13">
                  <c:v>9.0193864106907586</c:v>
                </c:pt>
                <c:pt idx="14">
                  <c:v>3.278743961352657</c:v>
                </c:pt>
                <c:pt idx="15">
                  <c:v>4.5454545454545459</c:v>
                </c:pt>
                <c:pt idx="16">
                  <c:v>5.9649122807017543</c:v>
                </c:pt>
                <c:pt idx="17">
                  <c:v>10.15873015873016</c:v>
                </c:pt>
                <c:pt idx="18">
                  <c:v>9.2592592592592595</c:v>
                </c:pt>
                <c:pt idx="19">
                  <c:v>9.9081035923141165</c:v>
                </c:pt>
                <c:pt idx="20">
                  <c:v>6.666666666666667</c:v>
                </c:pt>
                <c:pt idx="21">
                  <c:v>12.5</c:v>
                </c:pt>
                <c:pt idx="22">
                  <c:v>6.1538461538461542</c:v>
                </c:pt>
                <c:pt idx="23">
                  <c:v>13.333333333333334</c:v>
                </c:pt>
                <c:pt idx="24">
                  <c:v>11.764705882352942</c:v>
                </c:pt>
                <c:pt idx="25">
                  <c:v>18.571428571428569</c:v>
                </c:pt>
                <c:pt idx="26">
                  <c:v>19.111111111111111</c:v>
                </c:pt>
                <c:pt idx="27">
                  <c:v>7.6486928104575167</c:v>
                </c:pt>
                <c:pt idx="28">
                  <c:v>9.541337002637313</c:v>
                </c:pt>
                <c:pt idx="29">
                  <c:v>9.9841269841269842</c:v>
                </c:pt>
                <c:pt idx="30">
                  <c:v>13.460317460317459</c:v>
                </c:pt>
                <c:pt idx="31">
                  <c:v>9.0793650793650791</c:v>
                </c:pt>
                <c:pt idx="32">
                  <c:v>11.712962962962964</c:v>
                </c:pt>
                <c:pt idx="33">
                  <c:v>10.144335511982572</c:v>
                </c:pt>
              </c:numCache>
            </c:numRef>
          </c:val>
          <c:smooth val="0"/>
        </c:ser>
        <c:ser>
          <c:idx val="5"/>
          <c:order val="4"/>
          <c:tx>
            <c:strRef>
              <c:f>'G4'!$N$2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>
              <a:solidFill>
                <a:schemeClr val="accent5"/>
              </a:solidFill>
            </a:ln>
          </c:spPr>
          <c:marker>
            <c:symbol val="none"/>
          </c:marker>
          <c:cat>
            <c:numRef>
              <c:f>'G4'!$C$8:$C$41</c:f>
              <c:numCache>
                <c:formatCode>mmm\-yy</c:formatCode>
                <c:ptCount val="34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</c:numCache>
            </c:numRef>
          </c:cat>
          <c:val>
            <c:numRef>
              <c:f>'G4'!$N$8:$N$41</c:f>
              <c:numCache>
                <c:formatCode>0.0</c:formatCode>
                <c:ptCount val="34"/>
                <c:pt idx="0">
                  <c:v>5.6140350877192979</c:v>
                </c:pt>
                <c:pt idx="1">
                  <c:v>5.6644880174291945</c:v>
                </c:pt>
                <c:pt idx="2">
                  <c:v>3.9515250544662304</c:v>
                </c:pt>
                <c:pt idx="3">
                  <c:v>4.2884990253411299</c:v>
                </c:pt>
                <c:pt idx="4">
                  <c:v>4.0740740740740744</c:v>
                </c:pt>
                <c:pt idx="5">
                  <c:v>8.0701754385964914</c:v>
                </c:pt>
                <c:pt idx="6">
                  <c:v>9.0196078431372548</c:v>
                </c:pt>
                <c:pt idx="7">
                  <c:v>6.666666666666667</c:v>
                </c:pt>
                <c:pt idx="8">
                  <c:v>10.74074074074074</c:v>
                </c:pt>
                <c:pt idx="9">
                  <c:v>8.2539682539682531</c:v>
                </c:pt>
                <c:pt idx="10">
                  <c:v>8.3145743145743154</c:v>
                </c:pt>
                <c:pt idx="11">
                  <c:v>7.3015873015873023</c:v>
                </c:pt>
                <c:pt idx="12">
                  <c:v>7.1261487050960746</c:v>
                </c:pt>
                <c:pt idx="13">
                  <c:v>9.383273731099818</c:v>
                </c:pt>
                <c:pt idx="14">
                  <c:v>13.372463768115942</c:v>
                </c:pt>
                <c:pt idx="15">
                  <c:v>12.424242424242426</c:v>
                </c:pt>
                <c:pt idx="16">
                  <c:v>12.631578947368421</c:v>
                </c:pt>
                <c:pt idx="17">
                  <c:v>11.746031746031747</c:v>
                </c:pt>
                <c:pt idx="18">
                  <c:v>12.222222222222223</c:v>
                </c:pt>
                <c:pt idx="19">
                  <c:v>9.2926761347813986</c:v>
                </c:pt>
                <c:pt idx="20">
                  <c:v>11.851851851851853</c:v>
                </c:pt>
                <c:pt idx="21">
                  <c:v>7.9166666666666661</c:v>
                </c:pt>
                <c:pt idx="22">
                  <c:v>10.76923076923077</c:v>
                </c:pt>
                <c:pt idx="23">
                  <c:v>7.5555555555555554</c:v>
                </c:pt>
                <c:pt idx="24">
                  <c:v>7.0588235294117645</c:v>
                </c:pt>
                <c:pt idx="25">
                  <c:v>8.5714285714285712</c:v>
                </c:pt>
                <c:pt idx="26">
                  <c:v>6.666666666666667</c:v>
                </c:pt>
                <c:pt idx="27">
                  <c:v>9.2892156862745097</c:v>
                </c:pt>
                <c:pt idx="28">
                  <c:v>9.2730191491801399</c:v>
                </c:pt>
                <c:pt idx="29">
                  <c:v>9.0476190476190474</c:v>
                </c:pt>
                <c:pt idx="30">
                  <c:v>9.4047619047619051</c:v>
                </c:pt>
                <c:pt idx="31">
                  <c:v>6.7936507936507935</c:v>
                </c:pt>
                <c:pt idx="32">
                  <c:v>6.9322612085769979</c:v>
                </c:pt>
                <c:pt idx="33">
                  <c:v>9.1775599128540311</c:v>
                </c:pt>
              </c:numCache>
            </c:numRef>
          </c:val>
          <c:smooth val="0"/>
        </c:ser>
        <c:ser>
          <c:idx val="3"/>
          <c:order val="5"/>
          <c:tx>
            <c:strRef>
              <c:f>'G4'!$D$2</c:f>
              <c:strCache>
                <c:ptCount val="1"/>
                <c:pt idx="0">
                  <c:v>Comprar títulos de deuda pública</c:v>
                </c:pt>
              </c:strCache>
            </c:strRef>
          </c:tx>
          <c:marker>
            <c:symbol val="none"/>
          </c:marker>
          <c:cat>
            <c:numRef>
              <c:f>'G4'!$C$8:$C$41</c:f>
              <c:numCache>
                <c:formatCode>mmm\-yy</c:formatCode>
                <c:ptCount val="34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</c:numCache>
            </c:numRef>
          </c:cat>
          <c:val>
            <c:numRef>
              <c:f>'G4'!$D$8:$D$41</c:f>
              <c:numCache>
                <c:formatCode>0.0</c:formatCode>
                <c:ptCount val="34"/>
                <c:pt idx="0">
                  <c:v>12.982456140350878</c:v>
                </c:pt>
                <c:pt idx="1">
                  <c:v>18.653824102740511</c:v>
                </c:pt>
                <c:pt idx="2">
                  <c:v>13.022875816993462</c:v>
                </c:pt>
                <c:pt idx="3">
                  <c:v>14.427244582043341</c:v>
                </c:pt>
                <c:pt idx="4">
                  <c:v>12.962962962962962</c:v>
                </c:pt>
                <c:pt idx="5">
                  <c:v>13.333333333333334</c:v>
                </c:pt>
                <c:pt idx="6">
                  <c:v>14.117647058823529</c:v>
                </c:pt>
                <c:pt idx="7">
                  <c:v>11.578947368421051</c:v>
                </c:pt>
                <c:pt idx="8">
                  <c:v>11.481481481481485</c:v>
                </c:pt>
                <c:pt idx="9">
                  <c:v>10.158730158730158</c:v>
                </c:pt>
                <c:pt idx="10">
                  <c:v>12.675324675324676</c:v>
                </c:pt>
                <c:pt idx="11">
                  <c:v>12.380952380952381</c:v>
                </c:pt>
                <c:pt idx="12">
                  <c:v>9.6240601503759411</c:v>
                </c:pt>
                <c:pt idx="13">
                  <c:v>8.7665474621996342</c:v>
                </c:pt>
                <c:pt idx="14">
                  <c:v>8.6004830917874386</c:v>
                </c:pt>
                <c:pt idx="15">
                  <c:v>9.696969696969699</c:v>
                </c:pt>
                <c:pt idx="16">
                  <c:v>3.8596491228070176</c:v>
                </c:pt>
                <c:pt idx="17">
                  <c:v>3.4920634920634921</c:v>
                </c:pt>
                <c:pt idx="18">
                  <c:v>2.5925925925925926</c:v>
                </c:pt>
                <c:pt idx="19">
                  <c:v>8.7468671679198007</c:v>
                </c:pt>
                <c:pt idx="20">
                  <c:v>5.5555555555555554</c:v>
                </c:pt>
                <c:pt idx="21">
                  <c:v>1.6666666666666667</c:v>
                </c:pt>
                <c:pt idx="22">
                  <c:v>5.6410256410256405</c:v>
                </c:pt>
                <c:pt idx="23">
                  <c:v>6.2222222222222223</c:v>
                </c:pt>
                <c:pt idx="24">
                  <c:v>7.4509803921568629</c:v>
                </c:pt>
                <c:pt idx="25">
                  <c:v>7.6190476190476195</c:v>
                </c:pt>
                <c:pt idx="26">
                  <c:v>6.2222222222222223</c:v>
                </c:pt>
                <c:pt idx="27">
                  <c:v>8.2598039215686256</c:v>
                </c:pt>
                <c:pt idx="28">
                  <c:v>13.142988189427818</c:v>
                </c:pt>
                <c:pt idx="29">
                  <c:v>9.2222222222222232</c:v>
                </c:pt>
                <c:pt idx="30">
                  <c:v>7.0357142857142865</c:v>
                </c:pt>
                <c:pt idx="31">
                  <c:v>8.4960317460317452</c:v>
                </c:pt>
                <c:pt idx="32">
                  <c:v>9.2690058479532169</c:v>
                </c:pt>
                <c:pt idx="33">
                  <c:v>6.492374727668845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4069488"/>
        <c:axId val="594070048"/>
      </c:lineChart>
      <c:dateAx>
        <c:axId val="594069488"/>
        <c:scaling>
          <c:orientation val="minMax"/>
          <c:max val="42979"/>
          <c:min val="40513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900"/>
            </a:pPr>
            <a:endParaRPr lang="es-CO"/>
          </a:p>
        </c:txPr>
        <c:crossAx val="594070048"/>
        <c:crosses val="autoZero"/>
        <c:auto val="1"/>
        <c:lblOffset val="100"/>
        <c:baseTimeUnit val="months"/>
        <c:majorUnit val="6"/>
        <c:majorTimeUnit val="months"/>
      </c:dateAx>
      <c:valAx>
        <c:axId val="59407004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crossAx val="594069488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75124208150527338"/>
          <c:w val="0.9627603570611124"/>
          <c:h val="0.2310495858876208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1" l="0.70000000000000062" r="0.70000000000000062" t="0.7500000000000081" header="0.30000000000000032" footer="0.30000000000000032"/>
    <c:pageSetup/>
  </c:printSettings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700244385440046E-2"/>
          <c:y val="0.1191162475751255"/>
          <c:w val="0.88708919600093206"/>
          <c:h val="0.53573595476022229"/>
        </c:manualLayout>
      </c:layout>
      <c:lineChart>
        <c:grouping val="standard"/>
        <c:varyColors val="0"/>
        <c:ser>
          <c:idx val="2"/>
          <c:order val="0"/>
          <c:tx>
            <c:strRef>
              <c:f>'G4'!$K$60</c:f>
              <c:strCache>
                <c:ptCount val="1"/>
                <c:pt idx="0">
                  <c:v>Prestar para consumo</c:v>
                </c:pt>
              </c:strCache>
            </c:strRef>
          </c:tx>
          <c:marker>
            <c:symbol val="none"/>
          </c:marker>
          <c:cat>
            <c:numRef>
              <c:f>'G4'!$C$63:$C$98</c:f>
              <c:numCache>
                <c:formatCode>mmm\-yy</c:formatCode>
                <c:ptCount val="36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</c:numCache>
            </c:numRef>
          </c:cat>
          <c:val>
            <c:numRef>
              <c:f>'G4'!$K$63:$K$98</c:f>
              <c:numCache>
                <c:formatCode>0.0</c:formatCode>
                <c:ptCount val="36"/>
                <c:pt idx="0">
                  <c:v>11.78066378066378</c:v>
                </c:pt>
                <c:pt idx="1">
                  <c:v>13.684210526315788</c:v>
                </c:pt>
                <c:pt idx="2">
                  <c:v>13.759398496240602</c:v>
                </c:pt>
                <c:pt idx="3">
                  <c:v>10.259332454984628</c:v>
                </c:pt>
                <c:pt idx="4">
                  <c:v>13.030303030303028</c:v>
                </c:pt>
                <c:pt idx="5">
                  <c:v>15.454545454545453</c:v>
                </c:pt>
                <c:pt idx="6">
                  <c:v>17.777777777777779</c:v>
                </c:pt>
                <c:pt idx="7">
                  <c:v>20.740740740740744</c:v>
                </c:pt>
                <c:pt idx="8">
                  <c:v>22.489393418185987</c:v>
                </c:pt>
                <c:pt idx="9">
                  <c:v>19.166666666666668</c:v>
                </c:pt>
                <c:pt idx="10">
                  <c:v>19.166666666666664</c:v>
                </c:pt>
                <c:pt idx="11">
                  <c:v>18.571428571428569</c:v>
                </c:pt>
                <c:pt idx="12">
                  <c:v>18.571428571428573</c:v>
                </c:pt>
                <c:pt idx="13">
                  <c:v>20.888888888888889</c:v>
                </c:pt>
                <c:pt idx="14">
                  <c:v>18.140056022408963</c:v>
                </c:pt>
                <c:pt idx="15">
                  <c:v>20.512820512820511</c:v>
                </c:pt>
                <c:pt idx="16">
                  <c:v>20.063492063492063</c:v>
                </c:pt>
                <c:pt idx="17">
                  <c:v>16.25</c:v>
                </c:pt>
                <c:pt idx="18">
                  <c:v>19.111111111111111</c:v>
                </c:pt>
                <c:pt idx="19">
                  <c:v>17.260348583877995</c:v>
                </c:pt>
                <c:pt idx="20">
                  <c:v>22.222222222222225</c:v>
                </c:pt>
                <c:pt idx="21">
                  <c:v>19.966329966329965</c:v>
                </c:pt>
                <c:pt idx="22">
                  <c:v>13.333333333333334</c:v>
                </c:pt>
                <c:pt idx="23">
                  <c:v>16.19047619047619</c:v>
                </c:pt>
                <c:pt idx="24">
                  <c:v>16.296296296296298</c:v>
                </c:pt>
                <c:pt idx="25">
                  <c:v>21.481481481481481</c:v>
                </c:pt>
                <c:pt idx="26">
                  <c:v>12.38095238095238</c:v>
                </c:pt>
                <c:pt idx="27">
                  <c:v>19.035409035409035</c:v>
                </c:pt>
                <c:pt idx="28">
                  <c:v>19.313131313131311</c:v>
                </c:pt>
                <c:pt idx="29">
                  <c:v>13.80952380952381</c:v>
                </c:pt>
                <c:pt idx="30">
                  <c:v>17.999999999999996</c:v>
                </c:pt>
                <c:pt idx="31">
                  <c:v>18.531746031746032</c:v>
                </c:pt>
                <c:pt idx="32">
                  <c:v>19.454545454545453</c:v>
                </c:pt>
                <c:pt idx="33">
                  <c:v>18.666666666666664</c:v>
                </c:pt>
                <c:pt idx="34">
                  <c:v>17.333333333333332</c:v>
                </c:pt>
                <c:pt idx="35">
                  <c:v>19.25925925925926</c:v>
                </c:pt>
              </c:numCache>
            </c:numRef>
          </c:val>
          <c:smooth val="0"/>
        </c:ser>
        <c:ser>
          <c:idx val="3"/>
          <c:order val="1"/>
          <c:tx>
            <c:strRef>
              <c:f>'G4'!$P$60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>
              <a:solidFill>
                <a:schemeClr val="accent6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'G4'!$C$63:$C$98</c:f>
              <c:numCache>
                <c:formatCode>mmm\-yy</c:formatCode>
                <c:ptCount val="36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</c:numCache>
            </c:numRef>
          </c:cat>
          <c:val>
            <c:numRef>
              <c:f>'G4'!$P$63:$P$98</c:f>
              <c:numCache>
                <c:formatCode>0.0</c:formatCode>
                <c:ptCount val="36"/>
                <c:pt idx="0">
                  <c:v>4.4617604617604618</c:v>
                </c:pt>
                <c:pt idx="1">
                  <c:v>2.807017543859649</c:v>
                </c:pt>
                <c:pt idx="2">
                  <c:v>11.781954887218046</c:v>
                </c:pt>
                <c:pt idx="3">
                  <c:v>13.599316142794402</c:v>
                </c:pt>
                <c:pt idx="4">
                  <c:v>7.5757575757575761</c:v>
                </c:pt>
                <c:pt idx="5">
                  <c:v>10</c:v>
                </c:pt>
                <c:pt idx="6">
                  <c:v>12.222222222222221</c:v>
                </c:pt>
                <c:pt idx="7">
                  <c:v>15.43859649122807</c:v>
                </c:pt>
                <c:pt idx="8">
                  <c:v>13.678477238848757</c:v>
                </c:pt>
                <c:pt idx="9">
                  <c:v>12.916666666666668</c:v>
                </c:pt>
                <c:pt idx="10">
                  <c:v>11.25</c:v>
                </c:pt>
                <c:pt idx="11">
                  <c:v>13.80952380952381</c:v>
                </c:pt>
                <c:pt idx="12">
                  <c:v>17.142857142857142</c:v>
                </c:pt>
                <c:pt idx="13">
                  <c:v>15.111111111111109</c:v>
                </c:pt>
                <c:pt idx="14">
                  <c:v>17.861811391223156</c:v>
                </c:pt>
                <c:pt idx="15">
                  <c:v>19.487179487179489</c:v>
                </c:pt>
                <c:pt idx="16">
                  <c:v>16.424603174603174</c:v>
                </c:pt>
                <c:pt idx="17">
                  <c:v>14.583333333333334</c:v>
                </c:pt>
                <c:pt idx="18">
                  <c:v>16</c:v>
                </c:pt>
                <c:pt idx="19">
                  <c:v>16.225490196078432</c:v>
                </c:pt>
                <c:pt idx="20">
                  <c:v>12.888888888888889</c:v>
                </c:pt>
                <c:pt idx="21">
                  <c:v>20.45117845117845</c:v>
                </c:pt>
                <c:pt idx="22">
                  <c:v>21.212121212121211</c:v>
                </c:pt>
                <c:pt idx="23">
                  <c:v>11.904761904761905</c:v>
                </c:pt>
                <c:pt idx="24">
                  <c:v>17.777777777777779</c:v>
                </c:pt>
                <c:pt idx="25">
                  <c:v>14.814814814814813</c:v>
                </c:pt>
                <c:pt idx="26">
                  <c:v>17.142857142857142</c:v>
                </c:pt>
                <c:pt idx="27">
                  <c:v>17.216117216117219</c:v>
                </c:pt>
                <c:pt idx="28">
                  <c:v>15.535353535353536</c:v>
                </c:pt>
                <c:pt idx="29">
                  <c:v>9.9470899470899479</c:v>
                </c:pt>
                <c:pt idx="30">
                  <c:v>11.333333333333334</c:v>
                </c:pt>
                <c:pt idx="31">
                  <c:v>14.404761904761903</c:v>
                </c:pt>
                <c:pt idx="32">
                  <c:v>7.7710437710437699</c:v>
                </c:pt>
                <c:pt idx="33">
                  <c:v>14.666666666666664</c:v>
                </c:pt>
                <c:pt idx="34">
                  <c:v>13.999999999999998</c:v>
                </c:pt>
                <c:pt idx="35">
                  <c:v>14.074074074074074</c:v>
                </c:pt>
              </c:numCache>
            </c:numRef>
          </c:val>
          <c:smooth val="0"/>
        </c:ser>
        <c:ser>
          <c:idx val="0"/>
          <c:order val="2"/>
          <c:tx>
            <c:strRef>
              <c:f>'G4'!$L$60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'G4'!$C$63:$C$98</c:f>
              <c:numCache>
                <c:formatCode>mmm\-yy</c:formatCode>
                <c:ptCount val="36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</c:numCache>
            </c:numRef>
          </c:cat>
          <c:val>
            <c:numRef>
              <c:f>'G4'!$L$63:$L$98</c:f>
              <c:numCache>
                <c:formatCode>0.0</c:formatCode>
                <c:ptCount val="36"/>
                <c:pt idx="0">
                  <c:v>18.112554112554111</c:v>
                </c:pt>
                <c:pt idx="1">
                  <c:v>17.543859649122805</c:v>
                </c:pt>
                <c:pt idx="2">
                  <c:v>18.854636591478695</c:v>
                </c:pt>
                <c:pt idx="3">
                  <c:v>19.548811092289352</c:v>
                </c:pt>
                <c:pt idx="4">
                  <c:v>17.878787878787879</c:v>
                </c:pt>
                <c:pt idx="5">
                  <c:v>18.181818181818183</c:v>
                </c:pt>
                <c:pt idx="6">
                  <c:v>14.444444444444448</c:v>
                </c:pt>
                <c:pt idx="7">
                  <c:v>14.819401444788442</c:v>
                </c:pt>
                <c:pt idx="8">
                  <c:v>15.231051484921455</c:v>
                </c:pt>
                <c:pt idx="9">
                  <c:v>12.5</c:v>
                </c:pt>
                <c:pt idx="10">
                  <c:v>14.583333333333334</c:v>
                </c:pt>
                <c:pt idx="11">
                  <c:v>18.571428571428573</c:v>
                </c:pt>
                <c:pt idx="12">
                  <c:v>17.619047619047617</c:v>
                </c:pt>
                <c:pt idx="13">
                  <c:v>19.555555555555557</c:v>
                </c:pt>
                <c:pt idx="14">
                  <c:v>15.671335200746963</c:v>
                </c:pt>
                <c:pt idx="15">
                  <c:v>20</c:v>
                </c:pt>
                <c:pt idx="16">
                  <c:v>18.829365079365083</c:v>
                </c:pt>
                <c:pt idx="17">
                  <c:v>19.166666666666668</c:v>
                </c:pt>
                <c:pt idx="18">
                  <c:v>14.666666666666666</c:v>
                </c:pt>
                <c:pt idx="19">
                  <c:v>12.946623093681916</c:v>
                </c:pt>
                <c:pt idx="20">
                  <c:v>11.111111111111112</c:v>
                </c:pt>
                <c:pt idx="21">
                  <c:v>15.265993265993266</c:v>
                </c:pt>
                <c:pt idx="22">
                  <c:v>16.969696969696972</c:v>
                </c:pt>
                <c:pt idx="23">
                  <c:v>10</c:v>
                </c:pt>
                <c:pt idx="24">
                  <c:v>17.037037037037038</c:v>
                </c:pt>
                <c:pt idx="25">
                  <c:v>15.555555555555555</c:v>
                </c:pt>
                <c:pt idx="26">
                  <c:v>12.857142857142859</c:v>
                </c:pt>
                <c:pt idx="27">
                  <c:v>19.780219780219781</c:v>
                </c:pt>
                <c:pt idx="28">
                  <c:v>18.202020202020201</c:v>
                </c:pt>
                <c:pt idx="29">
                  <c:v>12.751322751322752</c:v>
                </c:pt>
                <c:pt idx="30">
                  <c:v>20</c:v>
                </c:pt>
                <c:pt idx="31">
                  <c:v>10.198412698412698</c:v>
                </c:pt>
                <c:pt idx="32">
                  <c:v>13.771043771043773</c:v>
                </c:pt>
                <c:pt idx="33">
                  <c:v>18</c:v>
                </c:pt>
                <c:pt idx="34">
                  <c:v>10.666666666666668</c:v>
                </c:pt>
                <c:pt idx="35">
                  <c:v>14.074074074074074</c:v>
                </c:pt>
              </c:numCache>
            </c:numRef>
          </c:val>
          <c:smooth val="0"/>
        </c:ser>
        <c:ser>
          <c:idx val="1"/>
          <c:order val="3"/>
          <c:tx>
            <c:strRef>
              <c:f>'G4'!$F$60</c:f>
              <c:strCache>
                <c:ptCount val="1"/>
                <c:pt idx="0">
                  <c:v>Comprar títulos o bonos privados</c:v>
                </c:pt>
              </c:strCache>
            </c:strRef>
          </c:tx>
          <c:spPr>
            <a:ln>
              <a:solidFill>
                <a:srgbClr val="002060"/>
              </a:solidFill>
            </a:ln>
          </c:spPr>
          <c:marker>
            <c:symbol val="none"/>
          </c:marker>
          <c:cat>
            <c:numRef>
              <c:f>'G4'!$C$63:$C$98</c:f>
              <c:numCache>
                <c:formatCode>mmm\-yy</c:formatCode>
                <c:ptCount val="36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</c:numCache>
            </c:numRef>
          </c:cat>
          <c:val>
            <c:numRef>
              <c:f>'G4'!$F$63:$F$98</c:f>
              <c:numCache>
                <c:formatCode>0.0</c:formatCode>
                <c:ptCount val="36"/>
                <c:pt idx="0">
                  <c:v>3.8585858585858586</c:v>
                </c:pt>
                <c:pt idx="1">
                  <c:v>4.9122807017543861</c:v>
                </c:pt>
                <c:pt idx="2">
                  <c:v>4.0701754385964906</c:v>
                </c:pt>
                <c:pt idx="3">
                  <c:v>5.6776460254721126</c:v>
                </c:pt>
                <c:pt idx="4">
                  <c:v>4.8484848484848486</c:v>
                </c:pt>
                <c:pt idx="5">
                  <c:v>3.9393939393939399</c:v>
                </c:pt>
                <c:pt idx="6">
                  <c:v>4.4444444444444446</c:v>
                </c:pt>
                <c:pt idx="7">
                  <c:v>3.751863318426786</c:v>
                </c:pt>
                <c:pt idx="8">
                  <c:v>5.9133126934984519</c:v>
                </c:pt>
                <c:pt idx="9">
                  <c:v>2.9166666666666665</c:v>
                </c:pt>
                <c:pt idx="10">
                  <c:v>3.75</c:v>
                </c:pt>
                <c:pt idx="11">
                  <c:v>0.95238095238095233</c:v>
                </c:pt>
                <c:pt idx="12">
                  <c:v>2.8571428571428572</c:v>
                </c:pt>
                <c:pt idx="13">
                  <c:v>0</c:v>
                </c:pt>
                <c:pt idx="14">
                  <c:v>2.3809523809523809</c:v>
                </c:pt>
                <c:pt idx="15">
                  <c:v>2.0512820512820511</c:v>
                </c:pt>
                <c:pt idx="16">
                  <c:v>0.83333333333333337</c:v>
                </c:pt>
                <c:pt idx="17">
                  <c:v>5</c:v>
                </c:pt>
                <c:pt idx="18">
                  <c:v>3.1111111111111112</c:v>
                </c:pt>
                <c:pt idx="19">
                  <c:v>2.7723311546840956</c:v>
                </c:pt>
                <c:pt idx="20">
                  <c:v>1.7777777777777777</c:v>
                </c:pt>
                <c:pt idx="21">
                  <c:v>3.2996632996632997</c:v>
                </c:pt>
                <c:pt idx="22">
                  <c:v>0</c:v>
                </c:pt>
                <c:pt idx="23">
                  <c:v>5.7142857142857144</c:v>
                </c:pt>
                <c:pt idx="24">
                  <c:v>0</c:v>
                </c:pt>
                <c:pt idx="25">
                  <c:v>4.4444444444444438</c:v>
                </c:pt>
                <c:pt idx="26">
                  <c:v>3.8095238095238093</c:v>
                </c:pt>
                <c:pt idx="27">
                  <c:v>1.4285714285714286</c:v>
                </c:pt>
                <c:pt idx="28">
                  <c:v>3.3333333333333335</c:v>
                </c:pt>
                <c:pt idx="29">
                  <c:v>8.306878306878307</c:v>
                </c:pt>
                <c:pt idx="30">
                  <c:v>8.6666666666666661</c:v>
                </c:pt>
                <c:pt idx="31">
                  <c:v>7.5</c:v>
                </c:pt>
                <c:pt idx="32">
                  <c:v>3.4074074074074074</c:v>
                </c:pt>
                <c:pt idx="33">
                  <c:v>0.66666666666666663</c:v>
                </c:pt>
                <c:pt idx="34">
                  <c:v>6</c:v>
                </c:pt>
                <c:pt idx="35">
                  <c:v>8.1481481481481488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'G4'!$M$60</c:f>
              <c:strCache>
                <c:ptCount val="1"/>
                <c:pt idx="0">
                  <c:v>Prestar a constructores</c:v>
                </c:pt>
              </c:strCache>
            </c:strRef>
          </c:tx>
          <c:spPr>
            <a:ln>
              <a:solidFill>
                <a:schemeClr val="bg2">
                  <a:lumMod val="50000"/>
                </a:schemeClr>
              </a:solidFill>
            </a:ln>
          </c:spPr>
          <c:marker>
            <c:symbol val="none"/>
          </c:marker>
          <c:cat>
            <c:numRef>
              <c:f>'G4'!$C$63:$C$98</c:f>
              <c:numCache>
                <c:formatCode>mmm\-yy</c:formatCode>
                <c:ptCount val="36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</c:numCache>
            </c:numRef>
          </c:cat>
          <c:val>
            <c:numRef>
              <c:f>'G4'!$M$63:$M$98</c:f>
              <c:numCache>
                <c:formatCode>0.0</c:formatCode>
                <c:ptCount val="36"/>
                <c:pt idx="0">
                  <c:v>0.95238095238095244</c:v>
                </c:pt>
                <c:pt idx="1">
                  <c:v>0</c:v>
                </c:pt>
                <c:pt idx="2">
                  <c:v>0</c:v>
                </c:pt>
                <c:pt idx="3">
                  <c:v>1.7929292929292926</c:v>
                </c:pt>
                <c:pt idx="4">
                  <c:v>1.5151515151515151</c:v>
                </c:pt>
                <c:pt idx="5">
                  <c:v>1.5151515151515151</c:v>
                </c:pt>
                <c:pt idx="6">
                  <c:v>2.5925925925925926</c:v>
                </c:pt>
                <c:pt idx="7">
                  <c:v>4.4662309368191728</c:v>
                </c:pt>
                <c:pt idx="8">
                  <c:v>2.144249512670565</c:v>
                </c:pt>
                <c:pt idx="9">
                  <c:v>2.5</c:v>
                </c:pt>
                <c:pt idx="10">
                  <c:v>4.166666666666667</c:v>
                </c:pt>
                <c:pt idx="11">
                  <c:v>1.4285714285714286</c:v>
                </c:pt>
                <c:pt idx="12">
                  <c:v>0.47619047619047616</c:v>
                </c:pt>
                <c:pt idx="13">
                  <c:v>3.5555555555555554</c:v>
                </c:pt>
                <c:pt idx="14">
                  <c:v>5.1876750700280114</c:v>
                </c:pt>
                <c:pt idx="15">
                  <c:v>3.5897435897435894</c:v>
                </c:pt>
                <c:pt idx="16">
                  <c:v>3.1111111111111112</c:v>
                </c:pt>
                <c:pt idx="17">
                  <c:v>4.5833333333333339</c:v>
                </c:pt>
                <c:pt idx="18">
                  <c:v>4.4444444444444446</c:v>
                </c:pt>
                <c:pt idx="19">
                  <c:v>3.9705882352941173</c:v>
                </c:pt>
                <c:pt idx="20">
                  <c:v>4.8888888888888893</c:v>
                </c:pt>
                <c:pt idx="21">
                  <c:v>6</c:v>
                </c:pt>
                <c:pt idx="22">
                  <c:v>7.2727272727272725</c:v>
                </c:pt>
                <c:pt idx="23">
                  <c:v>5.7142857142857135</c:v>
                </c:pt>
                <c:pt idx="24">
                  <c:v>5.9259259259259265</c:v>
                </c:pt>
                <c:pt idx="25">
                  <c:v>7.4074074074074083</c:v>
                </c:pt>
                <c:pt idx="26">
                  <c:v>4.7619047619047619</c:v>
                </c:pt>
                <c:pt idx="27">
                  <c:v>6.0195360195360204</c:v>
                </c:pt>
                <c:pt idx="28">
                  <c:v>6.8888888888888893</c:v>
                </c:pt>
                <c:pt idx="29">
                  <c:v>5.9259259259259265</c:v>
                </c:pt>
                <c:pt idx="30">
                  <c:v>5.333333333333333</c:v>
                </c:pt>
                <c:pt idx="31">
                  <c:v>8.3333333333333321</c:v>
                </c:pt>
                <c:pt idx="32">
                  <c:v>10.666666666666666</c:v>
                </c:pt>
                <c:pt idx="33">
                  <c:v>7.333333333333333</c:v>
                </c:pt>
                <c:pt idx="34">
                  <c:v>4</c:v>
                </c:pt>
                <c:pt idx="35">
                  <c:v>7.4074074074074083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'G4'!$D$60</c:f>
              <c:strCache>
                <c:ptCount val="1"/>
                <c:pt idx="0">
                  <c:v>Comprar títulos de deuda pública</c:v>
                </c:pt>
              </c:strCache>
            </c:strRef>
          </c:tx>
          <c:spPr>
            <a:ln>
              <a:solidFill>
                <a:srgbClr val="7030A0"/>
              </a:solidFill>
            </a:ln>
          </c:spPr>
          <c:marker>
            <c:symbol val="none"/>
          </c:marker>
          <c:cat>
            <c:numRef>
              <c:f>'G4'!$C$63:$C$98</c:f>
              <c:numCache>
                <c:formatCode>mmm\-yy</c:formatCode>
                <c:ptCount val="36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</c:numCache>
            </c:numRef>
          </c:cat>
          <c:val>
            <c:numRef>
              <c:f>'G4'!$D$63:$D$98</c:f>
              <c:numCache>
                <c:formatCode>0.0</c:formatCode>
                <c:ptCount val="36"/>
                <c:pt idx="0">
                  <c:v>11.763347763347763</c:v>
                </c:pt>
                <c:pt idx="1">
                  <c:v>14.035087719298245</c:v>
                </c:pt>
                <c:pt idx="2">
                  <c:v>12.355889724310778</c:v>
                </c:pt>
                <c:pt idx="3">
                  <c:v>10.857048748353098</c:v>
                </c:pt>
                <c:pt idx="4">
                  <c:v>12.727272727272728</c:v>
                </c:pt>
                <c:pt idx="5">
                  <c:v>13.030303030303028</c:v>
                </c:pt>
                <c:pt idx="6">
                  <c:v>11.481481481481481</c:v>
                </c:pt>
                <c:pt idx="7">
                  <c:v>7.6654053434239202</c:v>
                </c:pt>
                <c:pt idx="8">
                  <c:v>12.184382524939801</c:v>
                </c:pt>
                <c:pt idx="9">
                  <c:v>14.166666666666666</c:v>
                </c:pt>
                <c:pt idx="10">
                  <c:v>9.1666666666666661</c:v>
                </c:pt>
                <c:pt idx="11">
                  <c:v>10.476190476190476</c:v>
                </c:pt>
                <c:pt idx="12">
                  <c:v>10</c:v>
                </c:pt>
                <c:pt idx="13">
                  <c:v>8</c:v>
                </c:pt>
                <c:pt idx="14">
                  <c:v>9.7908496732026151</c:v>
                </c:pt>
                <c:pt idx="15">
                  <c:v>7.6923076923076925</c:v>
                </c:pt>
                <c:pt idx="16">
                  <c:v>12.198412698412698</c:v>
                </c:pt>
                <c:pt idx="17">
                  <c:v>10</c:v>
                </c:pt>
                <c:pt idx="18">
                  <c:v>9.3333333333333339</c:v>
                </c:pt>
                <c:pt idx="19">
                  <c:v>10.294117647058822</c:v>
                </c:pt>
                <c:pt idx="20">
                  <c:v>9.7777777777777786</c:v>
                </c:pt>
                <c:pt idx="21">
                  <c:v>4.6666666666666661</c:v>
                </c:pt>
                <c:pt idx="22">
                  <c:v>4.2424242424242422</c:v>
                </c:pt>
                <c:pt idx="23">
                  <c:v>10</c:v>
                </c:pt>
                <c:pt idx="24">
                  <c:v>11.851851851851853</c:v>
                </c:pt>
                <c:pt idx="25">
                  <c:v>4.4444444444444438</c:v>
                </c:pt>
                <c:pt idx="26">
                  <c:v>11.904761904761905</c:v>
                </c:pt>
                <c:pt idx="27">
                  <c:v>7.350427350427351</c:v>
                </c:pt>
                <c:pt idx="28">
                  <c:v>6.141414141414141</c:v>
                </c:pt>
                <c:pt idx="29">
                  <c:v>14.232804232804236</c:v>
                </c:pt>
                <c:pt idx="30">
                  <c:v>12.000000000000002</c:v>
                </c:pt>
                <c:pt idx="31">
                  <c:v>13.888888888888889</c:v>
                </c:pt>
                <c:pt idx="32">
                  <c:v>10.363636363636363</c:v>
                </c:pt>
                <c:pt idx="33">
                  <c:v>10</c:v>
                </c:pt>
                <c:pt idx="34">
                  <c:v>9.3333333333333339</c:v>
                </c:pt>
                <c:pt idx="35">
                  <c:v>6.6666666666666679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9091824"/>
        <c:axId val="599092384"/>
      </c:lineChart>
      <c:dateAx>
        <c:axId val="599091824"/>
        <c:scaling>
          <c:orientation val="minMax"/>
          <c:max val="42979"/>
          <c:min val="40513"/>
        </c:scaling>
        <c:delete val="0"/>
        <c:axPos val="b"/>
        <c:numFmt formatCode="mmm\-yy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900"/>
            </a:pPr>
            <a:endParaRPr lang="es-CO"/>
          </a:p>
        </c:txPr>
        <c:crossAx val="599092384"/>
        <c:crosses val="autoZero"/>
        <c:auto val="0"/>
        <c:lblOffset val="100"/>
        <c:baseTimeUnit val="months"/>
        <c:majorUnit val="6"/>
        <c:majorTimeUnit val="months"/>
      </c:dateAx>
      <c:valAx>
        <c:axId val="599092384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crossAx val="59909182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75988678396954057"/>
          <c:w val="1"/>
          <c:h val="0.24011321603045929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530689181579368E-2"/>
          <c:y val="0.11738241308793455"/>
          <c:w val="0.89910858298233343"/>
          <c:h val="0.60382091592013698"/>
        </c:manualLayout>
      </c:layout>
      <c:lineChart>
        <c:grouping val="standard"/>
        <c:varyColors val="0"/>
        <c:ser>
          <c:idx val="2"/>
          <c:order val="0"/>
          <c:tx>
            <c:strRef>
              <c:f>'G4'!$K$102</c:f>
              <c:strCache>
                <c:ptCount val="1"/>
                <c:pt idx="0">
                  <c:v>Prestar para consumo</c:v>
                </c:pt>
              </c:strCache>
            </c:strRef>
          </c:tx>
          <c:marker>
            <c:symbol val="none"/>
          </c:marker>
          <c:cat>
            <c:numRef>
              <c:f>'G4'!$C$105:$C$140</c:f>
              <c:numCache>
                <c:formatCode>mmm\-yy</c:formatCode>
                <c:ptCount val="36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</c:numCache>
            </c:numRef>
          </c:cat>
          <c:val>
            <c:numRef>
              <c:f>'G4'!$K$105:$K$140</c:f>
              <c:numCache>
                <c:formatCode>0.0</c:formatCode>
                <c:ptCount val="36"/>
                <c:pt idx="0">
                  <c:v>32.38095238095238</c:v>
                </c:pt>
                <c:pt idx="1">
                  <c:v>21.904761904761905</c:v>
                </c:pt>
                <c:pt idx="2">
                  <c:v>18.293650793650794</c:v>
                </c:pt>
                <c:pt idx="3">
                  <c:v>24.444444444444443</c:v>
                </c:pt>
                <c:pt idx="4">
                  <c:v>21.904761904761905</c:v>
                </c:pt>
                <c:pt idx="5">
                  <c:v>26.666666666666668</c:v>
                </c:pt>
                <c:pt idx="6">
                  <c:v>28.571428571428569</c:v>
                </c:pt>
                <c:pt idx="7">
                  <c:v>23.809523809523807</c:v>
                </c:pt>
                <c:pt idx="8">
                  <c:v>28.888888888888886</c:v>
                </c:pt>
                <c:pt idx="9">
                  <c:v>29.523809523809526</c:v>
                </c:pt>
                <c:pt idx="10">
                  <c:v>25.555555555555554</c:v>
                </c:pt>
                <c:pt idx="11">
                  <c:v>29.523809523809526</c:v>
                </c:pt>
                <c:pt idx="12">
                  <c:v>30.476190476190474</c:v>
                </c:pt>
                <c:pt idx="13">
                  <c:v>30.476190476190474</c:v>
                </c:pt>
                <c:pt idx="14">
                  <c:v>29.523809523809526</c:v>
                </c:pt>
                <c:pt idx="15">
                  <c:v>33.333333333333329</c:v>
                </c:pt>
                <c:pt idx="16">
                  <c:v>28.571428571428569</c:v>
                </c:pt>
                <c:pt idx="17">
                  <c:v>28.571428571428569</c:v>
                </c:pt>
                <c:pt idx="18">
                  <c:v>29.523809523809526</c:v>
                </c:pt>
                <c:pt idx="19">
                  <c:v>32.38095238095238</c:v>
                </c:pt>
                <c:pt idx="20">
                  <c:v>29.523809523809526</c:v>
                </c:pt>
                <c:pt idx="21">
                  <c:v>33.333333333333329</c:v>
                </c:pt>
                <c:pt idx="22">
                  <c:v>33.333333333333329</c:v>
                </c:pt>
                <c:pt idx="23">
                  <c:v>33.333333333333329</c:v>
                </c:pt>
                <c:pt idx="24">
                  <c:v>33.333333333333329</c:v>
                </c:pt>
                <c:pt idx="25">
                  <c:v>31.666666666666664</c:v>
                </c:pt>
                <c:pt idx="26">
                  <c:v>29.333333333333332</c:v>
                </c:pt>
                <c:pt idx="27">
                  <c:v>32</c:v>
                </c:pt>
                <c:pt idx="28">
                  <c:v>32</c:v>
                </c:pt>
                <c:pt idx="29">
                  <c:v>33.333333333333329</c:v>
                </c:pt>
                <c:pt idx="30">
                  <c:v>30.666666666666664</c:v>
                </c:pt>
                <c:pt idx="31">
                  <c:v>31.666666666666664</c:v>
                </c:pt>
                <c:pt idx="32">
                  <c:v>32</c:v>
                </c:pt>
                <c:pt idx="33">
                  <c:v>28.333333333333332</c:v>
                </c:pt>
                <c:pt idx="34">
                  <c:v>31.666666666666664</c:v>
                </c:pt>
                <c:pt idx="35">
                  <c:v>33.333333333333329</c:v>
                </c:pt>
              </c:numCache>
            </c:numRef>
          </c:val>
          <c:smooth val="0"/>
        </c:ser>
        <c:ser>
          <c:idx val="3"/>
          <c:order val="1"/>
          <c:tx>
            <c:strRef>
              <c:f>'G4'!$P$102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>
              <a:solidFill>
                <a:schemeClr val="accent6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'G4'!$C$105:$C$140</c:f>
              <c:numCache>
                <c:formatCode>mmm\-yy</c:formatCode>
                <c:ptCount val="36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</c:numCache>
            </c:numRef>
          </c:cat>
          <c:val>
            <c:numRef>
              <c:f>'G4'!$P$105:$P$140</c:f>
              <c:numCache>
                <c:formatCode>0.0</c:formatCode>
                <c:ptCount val="36"/>
                <c:pt idx="0">
                  <c:v>20</c:v>
                </c:pt>
                <c:pt idx="1">
                  <c:v>13.333333333333334</c:v>
                </c:pt>
                <c:pt idx="2">
                  <c:v>13.531746031746032</c:v>
                </c:pt>
                <c:pt idx="3">
                  <c:v>20</c:v>
                </c:pt>
                <c:pt idx="4">
                  <c:v>18.095238095238095</c:v>
                </c:pt>
                <c:pt idx="5">
                  <c:v>12.38095238095238</c:v>
                </c:pt>
                <c:pt idx="6">
                  <c:v>13.333333333333334</c:v>
                </c:pt>
                <c:pt idx="7">
                  <c:v>14.285714285714285</c:v>
                </c:pt>
                <c:pt idx="8">
                  <c:v>12.222222222222225</c:v>
                </c:pt>
                <c:pt idx="9">
                  <c:v>17.142857142857142</c:v>
                </c:pt>
                <c:pt idx="10">
                  <c:v>20</c:v>
                </c:pt>
                <c:pt idx="11">
                  <c:v>21.904761904761905</c:v>
                </c:pt>
                <c:pt idx="12">
                  <c:v>21.904761904761905</c:v>
                </c:pt>
                <c:pt idx="13">
                  <c:v>21.904761904761905</c:v>
                </c:pt>
                <c:pt idx="14">
                  <c:v>20.952380952380953</c:v>
                </c:pt>
                <c:pt idx="15">
                  <c:v>18.888888888888889</c:v>
                </c:pt>
                <c:pt idx="16">
                  <c:v>16.19047619047619</c:v>
                </c:pt>
                <c:pt idx="17">
                  <c:v>19.047619047619047</c:v>
                </c:pt>
                <c:pt idx="18">
                  <c:v>16.19047619047619</c:v>
                </c:pt>
                <c:pt idx="19">
                  <c:v>11.428571428571427</c:v>
                </c:pt>
                <c:pt idx="20">
                  <c:v>13.333333333333334</c:v>
                </c:pt>
                <c:pt idx="21">
                  <c:v>17.777777777777775</c:v>
                </c:pt>
                <c:pt idx="22">
                  <c:v>17.333333333333336</c:v>
                </c:pt>
                <c:pt idx="23">
                  <c:v>11.666666666666666</c:v>
                </c:pt>
                <c:pt idx="24">
                  <c:v>18.333333333333336</c:v>
                </c:pt>
                <c:pt idx="25">
                  <c:v>11.666666666666666</c:v>
                </c:pt>
                <c:pt idx="26">
                  <c:v>14.666666666666666</c:v>
                </c:pt>
                <c:pt idx="27">
                  <c:v>18.666666666666668</c:v>
                </c:pt>
                <c:pt idx="28">
                  <c:v>18.666666666666664</c:v>
                </c:pt>
                <c:pt idx="29">
                  <c:v>17.333333333333332</c:v>
                </c:pt>
                <c:pt idx="30">
                  <c:v>22.666666666666668</c:v>
                </c:pt>
                <c:pt idx="31">
                  <c:v>11.666666666666666</c:v>
                </c:pt>
                <c:pt idx="32">
                  <c:v>18.666666666666668</c:v>
                </c:pt>
                <c:pt idx="33">
                  <c:v>14.111111111111111</c:v>
                </c:pt>
                <c:pt idx="34">
                  <c:v>15</c:v>
                </c:pt>
                <c:pt idx="35">
                  <c:v>22.222222222222221</c:v>
                </c:pt>
              </c:numCache>
            </c:numRef>
          </c:val>
          <c:smooth val="0"/>
        </c:ser>
        <c:ser>
          <c:idx val="4"/>
          <c:order val="2"/>
          <c:tx>
            <c:strRef>
              <c:f>'G4'!$N$102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>
              <a:solidFill>
                <a:schemeClr val="accent5"/>
              </a:solidFill>
            </a:ln>
          </c:spPr>
          <c:marker>
            <c:symbol val="none"/>
          </c:marker>
          <c:cat>
            <c:numRef>
              <c:f>'G4'!$C$105:$C$140</c:f>
              <c:numCache>
                <c:formatCode>mmm\-yy</c:formatCode>
                <c:ptCount val="36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</c:numCache>
            </c:numRef>
          </c:cat>
          <c:val>
            <c:numRef>
              <c:f>'G4'!$N$105:$N$140</c:f>
              <c:numCache>
                <c:formatCode>0.0</c:formatCode>
                <c:ptCount val="36"/>
                <c:pt idx="0">
                  <c:v>8.5714285714285712</c:v>
                </c:pt>
                <c:pt idx="1">
                  <c:v>12.380952380952381</c:v>
                </c:pt>
                <c:pt idx="2">
                  <c:v>12.698412698412698</c:v>
                </c:pt>
                <c:pt idx="3">
                  <c:v>7.7777777777777777</c:v>
                </c:pt>
                <c:pt idx="4">
                  <c:v>12.380952380952381</c:v>
                </c:pt>
                <c:pt idx="5">
                  <c:v>10.476190476190474</c:v>
                </c:pt>
                <c:pt idx="6">
                  <c:v>16.19047619047619</c:v>
                </c:pt>
                <c:pt idx="7">
                  <c:v>16.19047619047619</c:v>
                </c:pt>
                <c:pt idx="8">
                  <c:v>14.444444444444446</c:v>
                </c:pt>
                <c:pt idx="9">
                  <c:v>15.238095238095237</c:v>
                </c:pt>
                <c:pt idx="10">
                  <c:v>14.444444444444446</c:v>
                </c:pt>
                <c:pt idx="11">
                  <c:v>16.19047619047619</c:v>
                </c:pt>
                <c:pt idx="12">
                  <c:v>17.142857142857142</c:v>
                </c:pt>
                <c:pt idx="13">
                  <c:v>18.095238095238095</c:v>
                </c:pt>
                <c:pt idx="14">
                  <c:v>14.285714285714285</c:v>
                </c:pt>
                <c:pt idx="15">
                  <c:v>12.222222222222223</c:v>
                </c:pt>
                <c:pt idx="16">
                  <c:v>14.285714285714285</c:v>
                </c:pt>
                <c:pt idx="17">
                  <c:v>13.333333333333334</c:v>
                </c:pt>
                <c:pt idx="18">
                  <c:v>15.238095238095239</c:v>
                </c:pt>
                <c:pt idx="19">
                  <c:v>18.095238095238095</c:v>
                </c:pt>
                <c:pt idx="20">
                  <c:v>14.285714285714288</c:v>
                </c:pt>
                <c:pt idx="21">
                  <c:v>15.555555555555555</c:v>
                </c:pt>
                <c:pt idx="22">
                  <c:v>14.666666666666666</c:v>
                </c:pt>
                <c:pt idx="23">
                  <c:v>21.666666666666668</c:v>
                </c:pt>
                <c:pt idx="24">
                  <c:v>16.666666666666668</c:v>
                </c:pt>
                <c:pt idx="25">
                  <c:v>20</c:v>
                </c:pt>
                <c:pt idx="26">
                  <c:v>21.333333333333332</c:v>
                </c:pt>
                <c:pt idx="27">
                  <c:v>20</c:v>
                </c:pt>
                <c:pt idx="28">
                  <c:v>18.666666666666668</c:v>
                </c:pt>
                <c:pt idx="29">
                  <c:v>21.333333333333332</c:v>
                </c:pt>
                <c:pt idx="30">
                  <c:v>24</c:v>
                </c:pt>
                <c:pt idx="31">
                  <c:v>16.666666666666668</c:v>
                </c:pt>
                <c:pt idx="32">
                  <c:v>24.000000000000004</c:v>
                </c:pt>
                <c:pt idx="33">
                  <c:v>13.333333333333334</c:v>
                </c:pt>
                <c:pt idx="34">
                  <c:v>23.333333333333332</c:v>
                </c:pt>
                <c:pt idx="35">
                  <c:v>15.555555555555555</c:v>
                </c:pt>
              </c:numCache>
            </c:numRef>
          </c:val>
          <c:smooth val="0"/>
        </c:ser>
        <c:ser>
          <c:idx val="1"/>
          <c:order val="3"/>
          <c:tx>
            <c:strRef>
              <c:f>'G4'!$L$102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'G4'!$C$105:$C$140</c:f>
              <c:numCache>
                <c:formatCode>mmm\-yy</c:formatCode>
                <c:ptCount val="36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</c:numCache>
            </c:numRef>
          </c:cat>
          <c:val>
            <c:numRef>
              <c:f>'G4'!$L$105:$L$140</c:f>
              <c:numCache>
                <c:formatCode>0.0</c:formatCode>
                <c:ptCount val="36"/>
                <c:pt idx="0">
                  <c:v>15.238095238095237</c:v>
                </c:pt>
                <c:pt idx="1">
                  <c:v>15.238095238095237</c:v>
                </c:pt>
                <c:pt idx="2">
                  <c:v>14.484126984126986</c:v>
                </c:pt>
                <c:pt idx="3">
                  <c:v>14.444444444444443</c:v>
                </c:pt>
                <c:pt idx="4">
                  <c:v>14.285714285714285</c:v>
                </c:pt>
                <c:pt idx="5">
                  <c:v>14.285714285714285</c:v>
                </c:pt>
                <c:pt idx="6">
                  <c:v>5.7142857142857144</c:v>
                </c:pt>
                <c:pt idx="7">
                  <c:v>17.142857142857142</c:v>
                </c:pt>
                <c:pt idx="8">
                  <c:v>12.222222222222223</c:v>
                </c:pt>
                <c:pt idx="9">
                  <c:v>7.6190476190476186</c:v>
                </c:pt>
                <c:pt idx="10">
                  <c:v>11.111111111111112</c:v>
                </c:pt>
                <c:pt idx="11">
                  <c:v>11.428571428571429</c:v>
                </c:pt>
                <c:pt idx="12">
                  <c:v>12.38095238095238</c:v>
                </c:pt>
                <c:pt idx="13">
                  <c:v>5.7142857142857135</c:v>
                </c:pt>
                <c:pt idx="14">
                  <c:v>16.19047619047619</c:v>
                </c:pt>
                <c:pt idx="15">
                  <c:v>13.333333333333334</c:v>
                </c:pt>
                <c:pt idx="16">
                  <c:v>16.19047619047619</c:v>
                </c:pt>
                <c:pt idx="17">
                  <c:v>14.285714285714285</c:v>
                </c:pt>
                <c:pt idx="18">
                  <c:v>11.428571428571427</c:v>
                </c:pt>
                <c:pt idx="19">
                  <c:v>14.285714285714285</c:v>
                </c:pt>
                <c:pt idx="20">
                  <c:v>6.6666666666666652</c:v>
                </c:pt>
                <c:pt idx="21">
                  <c:v>14.444444444444443</c:v>
                </c:pt>
                <c:pt idx="22">
                  <c:v>9.3333333333333321</c:v>
                </c:pt>
                <c:pt idx="23">
                  <c:v>16.666666666666668</c:v>
                </c:pt>
                <c:pt idx="24">
                  <c:v>16.666666666666664</c:v>
                </c:pt>
                <c:pt idx="25">
                  <c:v>15</c:v>
                </c:pt>
                <c:pt idx="26">
                  <c:v>13.333333333333334</c:v>
                </c:pt>
                <c:pt idx="27">
                  <c:v>12</c:v>
                </c:pt>
                <c:pt idx="28">
                  <c:v>14.666666666666666</c:v>
                </c:pt>
                <c:pt idx="29">
                  <c:v>17.333333333333332</c:v>
                </c:pt>
                <c:pt idx="30">
                  <c:v>10.666666666666666</c:v>
                </c:pt>
                <c:pt idx="31">
                  <c:v>20</c:v>
                </c:pt>
                <c:pt idx="32">
                  <c:v>9.3333333333333321</c:v>
                </c:pt>
                <c:pt idx="33">
                  <c:v>17.777777777777779</c:v>
                </c:pt>
                <c:pt idx="34">
                  <c:v>18.333333333333332</c:v>
                </c:pt>
                <c:pt idx="35">
                  <c:v>13.333333333333334</c:v>
                </c:pt>
              </c:numCache>
            </c:numRef>
          </c:val>
          <c:smooth val="0"/>
        </c:ser>
        <c:ser>
          <c:idx val="5"/>
          <c:order val="4"/>
          <c:tx>
            <c:strRef>
              <c:f>'G4'!$O$102</c:f>
              <c:strCache>
                <c:ptCount val="1"/>
                <c:pt idx="0">
                  <c:v>Prestar a empresas nac. que producen en una alta proporción para m. externo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numRef>
              <c:f>'G4'!$C$105:$C$140</c:f>
              <c:numCache>
                <c:formatCode>mmm\-yy</c:formatCode>
                <c:ptCount val="36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</c:numCache>
            </c:numRef>
          </c:cat>
          <c:val>
            <c:numRef>
              <c:f>'G4'!$O$105:$O$140</c:f>
              <c:numCache>
                <c:formatCode>0.0</c:formatCode>
                <c:ptCount val="36"/>
                <c:pt idx="0">
                  <c:v>0.95238095238095233</c:v>
                </c:pt>
                <c:pt idx="1">
                  <c:v>7.6190476190476195</c:v>
                </c:pt>
                <c:pt idx="2">
                  <c:v>3.0555555555555558</c:v>
                </c:pt>
                <c:pt idx="3">
                  <c:v>5.5555555555555554</c:v>
                </c:pt>
                <c:pt idx="4">
                  <c:v>1.9047619047619047</c:v>
                </c:pt>
                <c:pt idx="5">
                  <c:v>1.9047619047619047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2.2222222222222223</c:v>
                </c:pt>
                <c:pt idx="11">
                  <c:v>0.95238095238095233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2.8571428571428572</c:v>
                </c:pt>
                <c:pt idx="17">
                  <c:v>0.95238095238095233</c:v>
                </c:pt>
                <c:pt idx="18">
                  <c:v>0</c:v>
                </c:pt>
                <c:pt idx="19">
                  <c:v>1.9047619047619047</c:v>
                </c:pt>
                <c:pt idx="20">
                  <c:v>1.9047619047619047</c:v>
                </c:pt>
                <c:pt idx="21">
                  <c:v>0</c:v>
                </c:pt>
                <c:pt idx="22">
                  <c:v>4</c:v>
                </c:pt>
                <c:pt idx="23">
                  <c:v>0</c:v>
                </c:pt>
                <c:pt idx="24">
                  <c:v>1.6666666666666667</c:v>
                </c:pt>
                <c:pt idx="25">
                  <c:v>1.6666666666666667</c:v>
                </c:pt>
                <c:pt idx="26">
                  <c:v>2.6666666666666665</c:v>
                </c:pt>
                <c:pt idx="27">
                  <c:v>0</c:v>
                </c:pt>
                <c:pt idx="28">
                  <c:v>5.333333333333333</c:v>
                </c:pt>
                <c:pt idx="29">
                  <c:v>0</c:v>
                </c:pt>
                <c:pt idx="30">
                  <c:v>0</c:v>
                </c:pt>
                <c:pt idx="31">
                  <c:v>5</c:v>
                </c:pt>
                <c:pt idx="32">
                  <c:v>2.6666666666666665</c:v>
                </c:pt>
                <c:pt idx="33">
                  <c:v>5</c:v>
                </c:pt>
                <c:pt idx="34">
                  <c:v>0</c:v>
                </c:pt>
                <c:pt idx="35">
                  <c:v>4.4444444444444446</c:v>
                </c:pt>
              </c:numCache>
            </c:numRef>
          </c:val>
          <c:smooth val="0"/>
        </c:ser>
        <c:ser>
          <c:idx val="0"/>
          <c:order val="5"/>
          <c:tx>
            <c:strRef>
              <c:f>'G4'!$G$102</c:f>
              <c:strCache>
                <c:ptCount val="1"/>
                <c:pt idx="0">
                  <c:v>Prestar a entidades financieras</c:v>
                </c:pt>
              </c:strCache>
            </c:strRef>
          </c:tx>
          <c:spPr>
            <a:ln>
              <a:solidFill>
                <a:schemeClr val="bg1">
                  <a:lumMod val="50000"/>
                </a:schemeClr>
              </a:solidFill>
            </a:ln>
          </c:spPr>
          <c:marker>
            <c:symbol val="none"/>
          </c:marker>
          <c:cat>
            <c:numRef>
              <c:f>'G4'!$C$105:$C$140</c:f>
              <c:numCache>
                <c:formatCode>mmm\-yy</c:formatCode>
                <c:ptCount val="36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</c:numCache>
            </c:numRef>
          </c:cat>
          <c:val>
            <c:numRef>
              <c:f>'G4'!$G$105:$G$140</c:f>
              <c:numCache>
                <c:formatCode>0.0</c:formatCode>
                <c:ptCount val="36"/>
                <c:pt idx="0">
                  <c:v>3.8095238095238093</c:v>
                </c:pt>
                <c:pt idx="1">
                  <c:v>2.8571428571428568</c:v>
                </c:pt>
                <c:pt idx="2">
                  <c:v>0</c:v>
                </c:pt>
                <c:pt idx="3">
                  <c:v>5.5555555555555554</c:v>
                </c:pt>
                <c:pt idx="4">
                  <c:v>2.8571428571428572</c:v>
                </c:pt>
                <c:pt idx="5">
                  <c:v>2.8571428571428572</c:v>
                </c:pt>
                <c:pt idx="6">
                  <c:v>2.8571428571428568</c:v>
                </c:pt>
                <c:pt idx="7">
                  <c:v>1.9047619047619047</c:v>
                </c:pt>
                <c:pt idx="8">
                  <c:v>4.4444444444444446</c:v>
                </c:pt>
                <c:pt idx="9">
                  <c:v>6.666666666666667</c:v>
                </c:pt>
                <c:pt idx="10">
                  <c:v>10.000000000000002</c:v>
                </c:pt>
                <c:pt idx="11">
                  <c:v>4.7619047619047619</c:v>
                </c:pt>
                <c:pt idx="12">
                  <c:v>0.95238095238095233</c:v>
                </c:pt>
                <c:pt idx="13">
                  <c:v>1.9047619047619047</c:v>
                </c:pt>
                <c:pt idx="14">
                  <c:v>3.8095238095238098</c:v>
                </c:pt>
                <c:pt idx="15">
                  <c:v>8.8888888888888893</c:v>
                </c:pt>
                <c:pt idx="16">
                  <c:v>4.7619047619047619</c:v>
                </c:pt>
                <c:pt idx="17">
                  <c:v>3.8095238095238093</c:v>
                </c:pt>
                <c:pt idx="18">
                  <c:v>2.8571428571428572</c:v>
                </c:pt>
                <c:pt idx="19">
                  <c:v>2.8571428571428568</c:v>
                </c:pt>
                <c:pt idx="20">
                  <c:v>7.6190476190476195</c:v>
                </c:pt>
                <c:pt idx="21">
                  <c:v>4.4444444444444446</c:v>
                </c:pt>
                <c:pt idx="22">
                  <c:v>0</c:v>
                </c:pt>
                <c:pt idx="23">
                  <c:v>1.6666666666666667</c:v>
                </c:pt>
                <c:pt idx="24">
                  <c:v>0</c:v>
                </c:pt>
                <c:pt idx="25">
                  <c:v>1.6666666666666667</c:v>
                </c:pt>
                <c:pt idx="26">
                  <c:v>4</c:v>
                </c:pt>
                <c:pt idx="27">
                  <c:v>6.666666666666667</c:v>
                </c:pt>
                <c:pt idx="28">
                  <c:v>0</c:v>
                </c:pt>
                <c:pt idx="29">
                  <c:v>0</c:v>
                </c:pt>
                <c:pt idx="30">
                  <c:v>2.6666666666666665</c:v>
                </c:pt>
                <c:pt idx="31">
                  <c:v>0</c:v>
                </c:pt>
                <c:pt idx="32">
                  <c:v>2.6666666666666665</c:v>
                </c:pt>
                <c:pt idx="33">
                  <c:v>0</c:v>
                </c:pt>
                <c:pt idx="34">
                  <c:v>0</c:v>
                </c:pt>
                <c:pt idx="35">
                  <c:v>4.4444444444444446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9097984"/>
        <c:axId val="599098544"/>
      </c:lineChart>
      <c:dateAx>
        <c:axId val="599097984"/>
        <c:scaling>
          <c:orientation val="minMax"/>
          <c:max val="42979"/>
          <c:min val="40513"/>
        </c:scaling>
        <c:delete val="0"/>
        <c:axPos val="b"/>
        <c:numFmt formatCode="mmm\-yy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900"/>
            </a:pPr>
            <a:endParaRPr lang="es-CO"/>
          </a:p>
        </c:txPr>
        <c:crossAx val="599098544"/>
        <c:crosses val="autoZero"/>
        <c:auto val="1"/>
        <c:lblOffset val="100"/>
        <c:baseTimeUnit val="months"/>
        <c:majorUnit val="6"/>
        <c:majorTimeUnit val="months"/>
      </c:dateAx>
      <c:valAx>
        <c:axId val="599098544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crossAx val="59909798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1.8027409791286052E-2"/>
          <c:y val="0.79889731427353827"/>
          <c:w val="0.98197258313447555"/>
          <c:h val="0.201102685726461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es-ES" b="1"/>
              <a:t>A) Bancos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9.1358942052700065E-2"/>
          <c:y val="0.10985575938630922"/>
          <c:w val="0.83158503264015071"/>
          <c:h val="0.60023091718091359"/>
        </c:manualLayout>
      </c:layout>
      <c:lineChart>
        <c:grouping val="standard"/>
        <c:varyColors val="0"/>
        <c:ser>
          <c:idx val="0"/>
          <c:order val="0"/>
          <c:tx>
            <c:strRef>
              <c:f>'G5'!$C$8</c:f>
              <c:strCache>
                <c:ptCount val="1"/>
                <c:pt idx="0">
                  <c:v>Industria</c:v>
                </c:pt>
              </c:strCache>
            </c:strRef>
          </c:tx>
          <c:cat>
            <c:numRef>
              <c:f>'G5'!$B$9:$B$47</c:f>
              <c:numCache>
                <c:formatCode>mmm\-yy</c:formatCode>
                <c:ptCount val="39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</c:numCache>
            </c:numRef>
          </c:cat>
          <c:val>
            <c:numRef>
              <c:f>'G5'!$C$9:$C$47</c:f>
              <c:numCache>
                <c:formatCode>_(* #,##0.00_);_(* \(#,##0.00\);_(* "-"??_);_(@_)</c:formatCode>
                <c:ptCount val="39"/>
                <c:pt idx="0">
                  <c:v>71.428571428571431</c:v>
                </c:pt>
                <c:pt idx="1">
                  <c:v>46.666666666666664</c:v>
                </c:pt>
                <c:pt idx="2">
                  <c:v>76.470588235294116</c:v>
                </c:pt>
                <c:pt idx="3">
                  <c:v>57.142857142857139</c:v>
                </c:pt>
                <c:pt idx="4">
                  <c:v>55.555555555555557</c:v>
                </c:pt>
                <c:pt idx="5">
                  <c:v>63.157894736842103</c:v>
                </c:pt>
                <c:pt idx="6">
                  <c:v>66.666666666666657</c:v>
                </c:pt>
                <c:pt idx="7">
                  <c:v>47.058823529411761</c:v>
                </c:pt>
                <c:pt idx="8">
                  <c:v>72.222222222222214</c:v>
                </c:pt>
                <c:pt idx="9">
                  <c:v>88.888888888888886</c:v>
                </c:pt>
                <c:pt idx="10">
                  <c:v>84.210526315789465</c:v>
                </c:pt>
                <c:pt idx="11">
                  <c:v>64.705882352941174</c:v>
                </c:pt>
                <c:pt idx="12">
                  <c:v>78.94736842105263</c:v>
                </c:pt>
                <c:pt idx="13">
                  <c:v>77.777777777777786</c:v>
                </c:pt>
                <c:pt idx="14">
                  <c:v>76.19047619047619</c:v>
                </c:pt>
                <c:pt idx="15">
                  <c:v>71.428571428571431</c:v>
                </c:pt>
                <c:pt idx="16">
                  <c:v>90.476190476190482</c:v>
                </c:pt>
                <c:pt idx="17">
                  <c:v>65</c:v>
                </c:pt>
                <c:pt idx="18">
                  <c:v>85.714285714285708</c:v>
                </c:pt>
                <c:pt idx="19">
                  <c:v>65.217391304347828</c:v>
                </c:pt>
                <c:pt idx="20">
                  <c:v>36.363636363636367</c:v>
                </c:pt>
                <c:pt idx="21">
                  <c:v>73.68421052631578</c:v>
                </c:pt>
                <c:pt idx="22">
                  <c:v>66.666666666666657</c:v>
                </c:pt>
                <c:pt idx="23">
                  <c:v>77.777777777777786</c:v>
                </c:pt>
                <c:pt idx="24">
                  <c:v>68.421052631578945</c:v>
                </c:pt>
                <c:pt idx="25">
                  <c:v>61.111111111111114</c:v>
                </c:pt>
                <c:pt idx="26">
                  <c:v>62.5</c:v>
                </c:pt>
                <c:pt idx="27">
                  <c:v>46.153846153846153</c:v>
                </c:pt>
                <c:pt idx="28">
                  <c:v>78.571428571428569</c:v>
                </c:pt>
                <c:pt idx="29">
                  <c:v>82.35294117647058</c:v>
                </c:pt>
                <c:pt idx="30">
                  <c:v>46.153846153846153</c:v>
                </c:pt>
                <c:pt idx="31">
                  <c:v>40</c:v>
                </c:pt>
                <c:pt idx="32">
                  <c:v>56.25</c:v>
                </c:pt>
                <c:pt idx="33">
                  <c:v>50</c:v>
                </c:pt>
                <c:pt idx="34">
                  <c:v>80</c:v>
                </c:pt>
                <c:pt idx="35" formatCode="0.00">
                  <c:v>80</c:v>
                </c:pt>
                <c:pt idx="36">
                  <c:v>80</c:v>
                </c:pt>
                <c:pt idx="37">
                  <c:v>82.35294117647058</c:v>
                </c:pt>
                <c:pt idx="38">
                  <c:v>76.470588235294116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'G5'!$D$8</c:f>
              <c:strCache>
                <c:ptCount val="1"/>
                <c:pt idx="0">
                  <c:v>Servicios</c:v>
                </c:pt>
              </c:strCache>
            </c:strRef>
          </c:tx>
          <c:cat>
            <c:numRef>
              <c:f>'G5'!$B$9:$B$47</c:f>
              <c:numCache>
                <c:formatCode>mmm\-yy</c:formatCode>
                <c:ptCount val="39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</c:numCache>
            </c:numRef>
          </c:cat>
          <c:val>
            <c:numRef>
              <c:f>'G5'!$D$9:$D$47</c:f>
              <c:numCache>
                <c:formatCode>_(* #,##0.00_);_(* \(#,##0.00\);_(* "-"??_);_(@_)</c:formatCode>
                <c:ptCount val="39"/>
                <c:pt idx="0">
                  <c:v>42.857142857142854</c:v>
                </c:pt>
                <c:pt idx="1">
                  <c:v>46.666666666666664</c:v>
                </c:pt>
                <c:pt idx="2">
                  <c:v>88.235294117647058</c:v>
                </c:pt>
                <c:pt idx="3">
                  <c:v>50</c:v>
                </c:pt>
                <c:pt idx="4">
                  <c:v>50</c:v>
                </c:pt>
                <c:pt idx="5">
                  <c:v>63.157894736842103</c:v>
                </c:pt>
                <c:pt idx="6">
                  <c:v>77.777777777777786</c:v>
                </c:pt>
                <c:pt idx="7">
                  <c:v>58.82352941176471</c:v>
                </c:pt>
                <c:pt idx="8">
                  <c:v>55.555555555555557</c:v>
                </c:pt>
                <c:pt idx="9">
                  <c:v>100</c:v>
                </c:pt>
                <c:pt idx="10">
                  <c:v>78.94736842105263</c:v>
                </c:pt>
                <c:pt idx="11">
                  <c:v>82.35294117647058</c:v>
                </c:pt>
                <c:pt idx="12">
                  <c:v>78.94736842105263</c:v>
                </c:pt>
                <c:pt idx="13">
                  <c:v>55.555555555555557</c:v>
                </c:pt>
                <c:pt idx="14">
                  <c:v>71.428571428571431</c:v>
                </c:pt>
                <c:pt idx="15">
                  <c:v>61.904761904761905</c:v>
                </c:pt>
                <c:pt idx="16">
                  <c:v>76.19047619047619</c:v>
                </c:pt>
                <c:pt idx="17">
                  <c:v>75</c:v>
                </c:pt>
                <c:pt idx="18">
                  <c:v>85.714285714285708</c:v>
                </c:pt>
                <c:pt idx="19">
                  <c:v>69.565217391304344</c:v>
                </c:pt>
                <c:pt idx="20">
                  <c:v>52.380952380952387</c:v>
                </c:pt>
                <c:pt idx="21">
                  <c:v>68.421052631578945</c:v>
                </c:pt>
                <c:pt idx="22">
                  <c:v>76.19047619047619</c:v>
                </c:pt>
                <c:pt idx="23">
                  <c:v>72.222222222222214</c:v>
                </c:pt>
                <c:pt idx="24">
                  <c:v>73.68421052631578</c:v>
                </c:pt>
                <c:pt idx="25">
                  <c:v>72.222222222222214</c:v>
                </c:pt>
                <c:pt idx="26">
                  <c:v>81.25</c:v>
                </c:pt>
                <c:pt idx="27">
                  <c:v>61.53846153846154</c:v>
                </c:pt>
                <c:pt idx="28">
                  <c:v>71.428571428571431</c:v>
                </c:pt>
                <c:pt idx="29">
                  <c:v>70.588235294117652</c:v>
                </c:pt>
                <c:pt idx="30">
                  <c:v>50</c:v>
                </c:pt>
                <c:pt idx="31">
                  <c:v>33.333333333333329</c:v>
                </c:pt>
                <c:pt idx="32">
                  <c:v>43.75</c:v>
                </c:pt>
                <c:pt idx="33">
                  <c:v>50</c:v>
                </c:pt>
                <c:pt idx="34">
                  <c:v>46.666666666666664</c:v>
                </c:pt>
                <c:pt idx="35" formatCode="0.00">
                  <c:v>53.333333333333336</c:v>
                </c:pt>
                <c:pt idx="36">
                  <c:v>73.333333333333329</c:v>
                </c:pt>
                <c:pt idx="37">
                  <c:v>70.588235294117652</c:v>
                </c:pt>
                <c:pt idx="38">
                  <c:v>76.470588235294116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'G5'!$E$8</c:f>
              <c:strCache>
                <c:ptCount val="1"/>
                <c:pt idx="0">
                  <c:v>Comercio</c:v>
                </c:pt>
              </c:strCache>
            </c:strRef>
          </c:tx>
          <c:cat>
            <c:numRef>
              <c:f>'G5'!$B$9:$B$47</c:f>
              <c:numCache>
                <c:formatCode>mmm\-yy</c:formatCode>
                <c:ptCount val="39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</c:numCache>
            </c:numRef>
          </c:cat>
          <c:val>
            <c:numRef>
              <c:f>'G5'!$E$9:$E$47</c:f>
              <c:numCache>
                <c:formatCode>_(* #,##0.00_);_(* \(#,##0.00\);_(* "-"??_);_(@_)</c:formatCode>
                <c:ptCount val="39"/>
                <c:pt idx="0">
                  <c:v>57.142857142857139</c:v>
                </c:pt>
                <c:pt idx="1">
                  <c:v>60</c:v>
                </c:pt>
                <c:pt idx="2">
                  <c:v>58.82352941176471</c:v>
                </c:pt>
                <c:pt idx="3">
                  <c:v>57.142857142857139</c:v>
                </c:pt>
                <c:pt idx="4">
                  <c:v>44.444444444444443</c:v>
                </c:pt>
                <c:pt idx="5">
                  <c:v>36.84210526315789</c:v>
                </c:pt>
                <c:pt idx="6">
                  <c:v>66.666666666666657</c:v>
                </c:pt>
                <c:pt idx="7">
                  <c:v>41.17647058823529</c:v>
                </c:pt>
                <c:pt idx="8">
                  <c:v>50</c:v>
                </c:pt>
                <c:pt idx="9">
                  <c:v>66.666666666666657</c:v>
                </c:pt>
                <c:pt idx="10">
                  <c:v>78.94736842105263</c:v>
                </c:pt>
                <c:pt idx="11">
                  <c:v>88.235294117647058</c:v>
                </c:pt>
                <c:pt idx="12">
                  <c:v>63.157894736842103</c:v>
                </c:pt>
                <c:pt idx="13">
                  <c:v>55.555555555555557</c:v>
                </c:pt>
                <c:pt idx="14">
                  <c:v>52.380952380952387</c:v>
                </c:pt>
                <c:pt idx="15">
                  <c:v>71.428571428571431</c:v>
                </c:pt>
                <c:pt idx="16">
                  <c:v>66.666666666666657</c:v>
                </c:pt>
                <c:pt idx="17">
                  <c:v>35</c:v>
                </c:pt>
                <c:pt idx="18">
                  <c:v>76.19047619047619</c:v>
                </c:pt>
                <c:pt idx="19">
                  <c:v>43.478260869565219</c:v>
                </c:pt>
                <c:pt idx="20">
                  <c:v>57.142857142857139</c:v>
                </c:pt>
                <c:pt idx="21">
                  <c:v>61.111111111111114</c:v>
                </c:pt>
                <c:pt idx="22">
                  <c:v>47.619047619047613</c:v>
                </c:pt>
                <c:pt idx="23">
                  <c:v>50</c:v>
                </c:pt>
                <c:pt idx="24">
                  <c:v>78.94736842105263</c:v>
                </c:pt>
                <c:pt idx="25">
                  <c:v>66.666666666666657</c:v>
                </c:pt>
                <c:pt idx="26">
                  <c:v>43.75</c:v>
                </c:pt>
                <c:pt idx="27">
                  <c:v>38.461538461538467</c:v>
                </c:pt>
                <c:pt idx="28">
                  <c:v>64.285714285714292</c:v>
                </c:pt>
                <c:pt idx="29">
                  <c:v>58.82352941176471</c:v>
                </c:pt>
                <c:pt idx="30">
                  <c:v>78.571428571428569</c:v>
                </c:pt>
                <c:pt idx="31">
                  <c:v>53.333333333333336</c:v>
                </c:pt>
                <c:pt idx="32">
                  <c:v>50</c:v>
                </c:pt>
                <c:pt idx="33">
                  <c:v>55.555555555555557</c:v>
                </c:pt>
                <c:pt idx="34">
                  <c:v>46.666666666666664</c:v>
                </c:pt>
                <c:pt idx="35" formatCode="0.00">
                  <c:v>46.666666666666664</c:v>
                </c:pt>
                <c:pt idx="36">
                  <c:v>73.333333333333329</c:v>
                </c:pt>
                <c:pt idx="37">
                  <c:v>64.705882352941174</c:v>
                </c:pt>
                <c:pt idx="38">
                  <c:v>58.82352941176471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'G5'!$H$8</c:f>
              <c:strCache>
                <c:ptCount val="1"/>
                <c:pt idx="0">
                  <c:v>Comunicaciones</c:v>
                </c:pt>
              </c:strCache>
            </c:strRef>
          </c:tx>
          <c:cat>
            <c:numRef>
              <c:f>'G5'!$B$9:$B$47</c:f>
              <c:numCache>
                <c:formatCode>mmm\-yy</c:formatCode>
                <c:ptCount val="39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</c:numCache>
            </c:numRef>
          </c:cat>
          <c:val>
            <c:numRef>
              <c:f>'G5'!$H$9:$H$47</c:f>
              <c:numCache>
                <c:formatCode>_(* #,##0.00_);_(* \(#,##0.00\);_(* "-"??_);_(@_)</c:formatCode>
                <c:ptCount val="39"/>
                <c:pt idx="0">
                  <c:v>71.428571428571431</c:v>
                </c:pt>
                <c:pt idx="1">
                  <c:v>73.333333333333329</c:v>
                </c:pt>
                <c:pt idx="2">
                  <c:v>82.35294117647058</c:v>
                </c:pt>
                <c:pt idx="3">
                  <c:v>64.285714285714292</c:v>
                </c:pt>
                <c:pt idx="4">
                  <c:v>38.888888888888893</c:v>
                </c:pt>
                <c:pt idx="5">
                  <c:v>52.631578947368418</c:v>
                </c:pt>
                <c:pt idx="6">
                  <c:v>55.555555555555557</c:v>
                </c:pt>
                <c:pt idx="7">
                  <c:v>41.17647058823529</c:v>
                </c:pt>
                <c:pt idx="8">
                  <c:v>72.222222222222214</c:v>
                </c:pt>
                <c:pt idx="9">
                  <c:v>77.777777777777786</c:v>
                </c:pt>
                <c:pt idx="10">
                  <c:v>68.421052631578945</c:v>
                </c:pt>
                <c:pt idx="11">
                  <c:v>58.82352941176471</c:v>
                </c:pt>
                <c:pt idx="12">
                  <c:v>57.894736842105267</c:v>
                </c:pt>
                <c:pt idx="13">
                  <c:v>61.111111111111114</c:v>
                </c:pt>
                <c:pt idx="14">
                  <c:v>52.380952380952387</c:v>
                </c:pt>
                <c:pt idx="15">
                  <c:v>61.904761904761905</c:v>
                </c:pt>
                <c:pt idx="16">
                  <c:v>76</c:v>
                </c:pt>
                <c:pt idx="17">
                  <c:v>55.000000000000007</c:v>
                </c:pt>
                <c:pt idx="18">
                  <c:v>61.904761904761905</c:v>
                </c:pt>
                <c:pt idx="19">
                  <c:v>39.130434782608695</c:v>
                </c:pt>
                <c:pt idx="20">
                  <c:v>31.818181818181817</c:v>
                </c:pt>
                <c:pt idx="21">
                  <c:v>68.421052631578945</c:v>
                </c:pt>
                <c:pt idx="22">
                  <c:v>47.619047619047613</c:v>
                </c:pt>
                <c:pt idx="23">
                  <c:v>50</c:v>
                </c:pt>
                <c:pt idx="24">
                  <c:v>68.421052631578945</c:v>
                </c:pt>
                <c:pt idx="25">
                  <c:v>66.666666666666657</c:v>
                </c:pt>
                <c:pt idx="26">
                  <c:v>56.25</c:v>
                </c:pt>
                <c:pt idx="27">
                  <c:v>46.153846153846153</c:v>
                </c:pt>
                <c:pt idx="28">
                  <c:v>57.142857142857139</c:v>
                </c:pt>
                <c:pt idx="29">
                  <c:v>58.82352941176471</c:v>
                </c:pt>
                <c:pt idx="30">
                  <c:v>50</c:v>
                </c:pt>
                <c:pt idx="31">
                  <c:v>20</c:v>
                </c:pt>
                <c:pt idx="32">
                  <c:v>18.75</c:v>
                </c:pt>
                <c:pt idx="33">
                  <c:v>33.333333333333329</c:v>
                </c:pt>
                <c:pt idx="34">
                  <c:v>26.666666666666668</c:v>
                </c:pt>
                <c:pt idx="35" formatCode="0.00">
                  <c:v>46.666666666666664</c:v>
                </c:pt>
                <c:pt idx="36">
                  <c:v>53.333333333333336</c:v>
                </c:pt>
                <c:pt idx="37">
                  <c:v>35.294117647058826</c:v>
                </c:pt>
                <c:pt idx="38">
                  <c:v>41.17647058823529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'G5'!$G$8</c:f>
              <c:strCache>
                <c:ptCount val="1"/>
                <c:pt idx="0">
                  <c:v>Agropecuario</c:v>
                </c:pt>
              </c:strCache>
            </c:strRef>
          </c:tx>
          <c:cat>
            <c:numRef>
              <c:f>'G5'!$B$9:$B$47</c:f>
              <c:numCache>
                <c:formatCode>mmm\-yy</c:formatCode>
                <c:ptCount val="39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</c:numCache>
            </c:numRef>
          </c:cat>
          <c:val>
            <c:numRef>
              <c:f>'G5'!$G$9:$G$47</c:f>
              <c:numCache>
                <c:formatCode>_(* #,##0.00_);_(* \(#,##0.00\);_(* "-"??_);_(@_)</c:formatCode>
                <c:ptCount val="39"/>
                <c:pt idx="0">
                  <c:v>-71.428571428571431</c:v>
                </c:pt>
                <c:pt idx="1">
                  <c:v>-6.666666666666667</c:v>
                </c:pt>
                <c:pt idx="2">
                  <c:v>-41.17647058823529</c:v>
                </c:pt>
                <c:pt idx="3">
                  <c:v>-28.571428571428569</c:v>
                </c:pt>
                <c:pt idx="4">
                  <c:v>-27.777777777777779</c:v>
                </c:pt>
                <c:pt idx="5">
                  <c:v>-31.578947368421051</c:v>
                </c:pt>
                <c:pt idx="6">
                  <c:v>-33.333333333333329</c:v>
                </c:pt>
                <c:pt idx="7">
                  <c:v>-52.941176470588239</c:v>
                </c:pt>
                <c:pt idx="8">
                  <c:v>-55.555555555555557</c:v>
                </c:pt>
                <c:pt idx="9">
                  <c:v>-22.222222222222221</c:v>
                </c:pt>
                <c:pt idx="10">
                  <c:v>-21.052631578947366</c:v>
                </c:pt>
                <c:pt idx="11">
                  <c:v>-52.941176470588239</c:v>
                </c:pt>
                <c:pt idx="12">
                  <c:v>-5.2631578947368416</c:v>
                </c:pt>
                <c:pt idx="13">
                  <c:v>-27.777777777777779</c:v>
                </c:pt>
                <c:pt idx="14">
                  <c:v>-28.571428571428569</c:v>
                </c:pt>
                <c:pt idx="15">
                  <c:v>-47.619047619047613</c:v>
                </c:pt>
                <c:pt idx="16">
                  <c:v>-23.809523809523807</c:v>
                </c:pt>
                <c:pt idx="17">
                  <c:v>-55.000000000000007</c:v>
                </c:pt>
                <c:pt idx="18">
                  <c:v>-52.380952380952387</c:v>
                </c:pt>
                <c:pt idx="19">
                  <c:v>-69.565217391304344</c:v>
                </c:pt>
                <c:pt idx="20">
                  <c:v>-45.454545454545453</c:v>
                </c:pt>
                <c:pt idx="21">
                  <c:v>-47.368421052631575</c:v>
                </c:pt>
                <c:pt idx="22">
                  <c:v>-61.904761904761905</c:v>
                </c:pt>
                <c:pt idx="23">
                  <c:v>-61.111111111111114</c:v>
                </c:pt>
                <c:pt idx="24">
                  <c:v>-36.84210526315789</c:v>
                </c:pt>
                <c:pt idx="25">
                  <c:v>-22.222222222222221</c:v>
                </c:pt>
                <c:pt idx="26">
                  <c:v>-37.5</c:v>
                </c:pt>
                <c:pt idx="27">
                  <c:v>-69.230769230769226</c:v>
                </c:pt>
                <c:pt idx="28">
                  <c:v>-85.714285714285708</c:v>
                </c:pt>
                <c:pt idx="29">
                  <c:v>-64.705882352941174</c:v>
                </c:pt>
                <c:pt idx="30">
                  <c:v>-21.428571428571427</c:v>
                </c:pt>
                <c:pt idx="31">
                  <c:v>-66.666666666666657</c:v>
                </c:pt>
                <c:pt idx="32">
                  <c:v>-50</c:v>
                </c:pt>
                <c:pt idx="33">
                  <c:v>-77.777777777777786</c:v>
                </c:pt>
                <c:pt idx="34">
                  <c:v>-66.666666666666657</c:v>
                </c:pt>
                <c:pt idx="35" formatCode="0.00">
                  <c:v>-60</c:v>
                </c:pt>
                <c:pt idx="36">
                  <c:v>-66.666666666666657</c:v>
                </c:pt>
                <c:pt idx="37">
                  <c:v>-52.941176470588239</c:v>
                </c:pt>
                <c:pt idx="38">
                  <c:v>-35.294117647058826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'G5'!$I$8</c:f>
              <c:strCache>
                <c:ptCount val="1"/>
                <c:pt idx="0">
                  <c:v>Exportadores</c:v>
                </c:pt>
              </c:strCache>
            </c:strRef>
          </c:tx>
          <c:cat>
            <c:numRef>
              <c:f>'G5'!$B$9:$B$47</c:f>
              <c:numCache>
                <c:formatCode>mmm\-yy</c:formatCode>
                <c:ptCount val="39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</c:numCache>
            </c:numRef>
          </c:cat>
          <c:val>
            <c:numRef>
              <c:f>'G5'!$I$9:$I$47</c:f>
              <c:numCache>
                <c:formatCode>_(* #,##0.00_);_(* \(#,##0.00\);_(* "-"??_);_(@_)</c:formatCode>
                <c:ptCount val="39"/>
                <c:pt idx="0">
                  <c:v>-42.857142857142854</c:v>
                </c:pt>
                <c:pt idx="1">
                  <c:v>-20</c:v>
                </c:pt>
                <c:pt idx="2">
                  <c:v>-17.647058823529413</c:v>
                </c:pt>
                <c:pt idx="3">
                  <c:v>-7.1428571428571423</c:v>
                </c:pt>
                <c:pt idx="4">
                  <c:v>-5.5555555555555554</c:v>
                </c:pt>
                <c:pt idx="5">
                  <c:v>21.052631578947366</c:v>
                </c:pt>
                <c:pt idx="6">
                  <c:v>5.5555555555555554</c:v>
                </c:pt>
                <c:pt idx="7">
                  <c:v>0</c:v>
                </c:pt>
                <c:pt idx="8">
                  <c:v>-5.5555555555555554</c:v>
                </c:pt>
                <c:pt idx="9">
                  <c:v>5.5555555555555554</c:v>
                </c:pt>
                <c:pt idx="10">
                  <c:v>5.2631578947368416</c:v>
                </c:pt>
                <c:pt idx="11">
                  <c:v>-11.76470588235294</c:v>
                </c:pt>
                <c:pt idx="12">
                  <c:v>21.052631578947366</c:v>
                </c:pt>
                <c:pt idx="13">
                  <c:v>22.222222222222221</c:v>
                </c:pt>
                <c:pt idx="14">
                  <c:v>-9.5238095238095237</c:v>
                </c:pt>
                <c:pt idx="15">
                  <c:v>4.7619047619047619</c:v>
                </c:pt>
                <c:pt idx="16">
                  <c:v>28.999999999999996</c:v>
                </c:pt>
                <c:pt idx="17">
                  <c:v>45</c:v>
                </c:pt>
                <c:pt idx="18">
                  <c:v>23.809523809523807</c:v>
                </c:pt>
                <c:pt idx="19">
                  <c:v>13.043478260869565</c:v>
                </c:pt>
                <c:pt idx="20">
                  <c:v>-9.0909090909090917</c:v>
                </c:pt>
                <c:pt idx="21">
                  <c:v>10.526315789473683</c:v>
                </c:pt>
                <c:pt idx="22">
                  <c:v>14.285714285714285</c:v>
                </c:pt>
                <c:pt idx="23">
                  <c:v>38.888888888888893</c:v>
                </c:pt>
                <c:pt idx="24">
                  <c:v>44.444444444444443</c:v>
                </c:pt>
                <c:pt idx="25">
                  <c:v>22.222222222222221</c:v>
                </c:pt>
                <c:pt idx="26">
                  <c:v>37.5</c:v>
                </c:pt>
                <c:pt idx="27">
                  <c:v>69.230769230769226</c:v>
                </c:pt>
                <c:pt idx="28">
                  <c:v>85.714285714285708</c:v>
                </c:pt>
                <c:pt idx="29">
                  <c:v>52.941176470588239</c:v>
                </c:pt>
                <c:pt idx="30">
                  <c:v>57.142857142857139</c:v>
                </c:pt>
                <c:pt idx="31">
                  <c:v>57.142857142857139</c:v>
                </c:pt>
                <c:pt idx="32">
                  <c:v>25</c:v>
                </c:pt>
                <c:pt idx="33">
                  <c:v>27.777777777777779</c:v>
                </c:pt>
                <c:pt idx="34">
                  <c:v>40</c:v>
                </c:pt>
                <c:pt idx="35" formatCode="0.00">
                  <c:v>66.666666666666657</c:v>
                </c:pt>
                <c:pt idx="36">
                  <c:v>33.333333333333329</c:v>
                </c:pt>
                <c:pt idx="37">
                  <c:v>64.705882352941174</c:v>
                </c:pt>
                <c:pt idx="38">
                  <c:v>41.17647058823529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'G5'!$L$8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>
              <a:solidFill>
                <a:srgbClr val="D991CF"/>
              </a:solidFill>
            </a:ln>
          </c:spPr>
          <c:marker>
            <c:spPr>
              <a:solidFill>
                <a:srgbClr val="D991CF"/>
              </a:solidFill>
              <a:ln>
                <a:solidFill>
                  <a:srgbClr val="D991CF"/>
                </a:solidFill>
              </a:ln>
            </c:spPr>
          </c:marker>
          <c:cat>
            <c:numRef>
              <c:f>'G5'!$B$9:$B$47</c:f>
              <c:numCache>
                <c:formatCode>mmm\-yy</c:formatCode>
                <c:ptCount val="39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</c:numCache>
            </c:numRef>
          </c:cat>
          <c:val>
            <c:numRef>
              <c:f>'G5'!$L$9:$L$47</c:f>
              <c:numCache>
                <c:formatCode>_(* #,##0.00_);_(* \(#,##0.00\);_(* "-"??_);_(@_)</c:formatCode>
                <c:ptCount val="39"/>
                <c:pt idx="0">
                  <c:v>14.285714285714285</c:v>
                </c:pt>
                <c:pt idx="1">
                  <c:v>26.666666666666668</c:v>
                </c:pt>
                <c:pt idx="2">
                  <c:v>29.411764705882355</c:v>
                </c:pt>
                <c:pt idx="3">
                  <c:v>0</c:v>
                </c:pt>
                <c:pt idx="4">
                  <c:v>-22.222222222222221</c:v>
                </c:pt>
                <c:pt idx="5">
                  <c:v>-5.2631578947368416</c:v>
                </c:pt>
                <c:pt idx="6">
                  <c:v>44.444444444444443</c:v>
                </c:pt>
                <c:pt idx="7">
                  <c:v>29.411764705882355</c:v>
                </c:pt>
                <c:pt idx="8">
                  <c:v>33.333333333333329</c:v>
                </c:pt>
                <c:pt idx="9">
                  <c:v>55.555555555555557</c:v>
                </c:pt>
                <c:pt idx="10">
                  <c:v>57.894736842105267</c:v>
                </c:pt>
                <c:pt idx="11">
                  <c:v>88.235294117647058</c:v>
                </c:pt>
                <c:pt idx="12">
                  <c:v>57.894736842105267</c:v>
                </c:pt>
                <c:pt idx="13">
                  <c:v>44.444444444444443</c:v>
                </c:pt>
                <c:pt idx="14">
                  <c:v>61.904761904761905</c:v>
                </c:pt>
                <c:pt idx="15">
                  <c:v>52.380952380952387</c:v>
                </c:pt>
                <c:pt idx="16">
                  <c:v>57.142857142857139</c:v>
                </c:pt>
                <c:pt idx="17">
                  <c:v>35</c:v>
                </c:pt>
                <c:pt idx="18">
                  <c:v>61.904761904761905</c:v>
                </c:pt>
                <c:pt idx="19">
                  <c:v>52.173913043478258</c:v>
                </c:pt>
                <c:pt idx="20">
                  <c:v>36.363636363636367</c:v>
                </c:pt>
                <c:pt idx="21">
                  <c:v>42.105263157894733</c:v>
                </c:pt>
                <c:pt idx="22">
                  <c:v>42.857142857142854</c:v>
                </c:pt>
                <c:pt idx="23">
                  <c:v>47.058823529411761</c:v>
                </c:pt>
                <c:pt idx="24">
                  <c:v>47.368421052631575</c:v>
                </c:pt>
                <c:pt idx="25">
                  <c:v>44.444444444444443</c:v>
                </c:pt>
                <c:pt idx="26">
                  <c:v>56.25</c:v>
                </c:pt>
                <c:pt idx="27">
                  <c:v>53.846153846153847</c:v>
                </c:pt>
                <c:pt idx="28">
                  <c:v>57.142857142857139</c:v>
                </c:pt>
                <c:pt idx="29">
                  <c:v>70.588235294117652</c:v>
                </c:pt>
                <c:pt idx="30">
                  <c:v>42.857142857142854</c:v>
                </c:pt>
                <c:pt idx="31">
                  <c:v>40</c:v>
                </c:pt>
                <c:pt idx="32">
                  <c:v>31.25</c:v>
                </c:pt>
                <c:pt idx="33">
                  <c:v>38.888888888888893</c:v>
                </c:pt>
                <c:pt idx="34">
                  <c:v>40</c:v>
                </c:pt>
                <c:pt idx="35" formatCode="0.00">
                  <c:v>53.333333333333336</c:v>
                </c:pt>
                <c:pt idx="36">
                  <c:v>33.333333333333329</c:v>
                </c:pt>
                <c:pt idx="37">
                  <c:v>41.17647058823529</c:v>
                </c:pt>
                <c:pt idx="38">
                  <c:v>58.82352941176471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'G5'!$J$8</c:f>
              <c:strCache>
                <c:ptCount val="1"/>
                <c:pt idx="0">
                  <c:v>Importadores</c:v>
                </c:pt>
              </c:strCache>
            </c:strRef>
          </c:tx>
          <c:spPr>
            <a:ln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circle"/>
            <c:size val="7"/>
            <c:spPr>
              <a:solidFill>
                <a:schemeClr val="tx1">
                  <a:lumMod val="50000"/>
                  <a:lumOff val="50000"/>
                </a:schemeClr>
              </a:solidFill>
              <a:ln>
                <a:solidFill>
                  <a:schemeClr val="tx1">
                    <a:lumMod val="50000"/>
                    <a:lumOff val="50000"/>
                  </a:schemeClr>
                </a:solidFill>
              </a:ln>
            </c:spPr>
          </c:marker>
          <c:cat>
            <c:numRef>
              <c:f>'G5'!$B$9:$B$47</c:f>
              <c:numCache>
                <c:formatCode>mmm\-yy</c:formatCode>
                <c:ptCount val="39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</c:numCache>
            </c:numRef>
          </c:cat>
          <c:val>
            <c:numRef>
              <c:f>'G5'!$J$9:$J$47</c:f>
              <c:numCache>
                <c:formatCode>_(* #,##0.00_);_(* \(#,##0.00\);_(* "-"??_);_(@_)</c:formatCode>
                <c:ptCount val="39"/>
                <c:pt idx="0">
                  <c:v>42.857142857142854</c:v>
                </c:pt>
                <c:pt idx="1">
                  <c:v>46.666666666666664</c:v>
                </c:pt>
                <c:pt idx="2">
                  <c:v>52.941176470588239</c:v>
                </c:pt>
                <c:pt idx="3">
                  <c:v>7.1428571428571423</c:v>
                </c:pt>
                <c:pt idx="4">
                  <c:v>-5.5555555555555554</c:v>
                </c:pt>
                <c:pt idx="5">
                  <c:v>21.052631578947366</c:v>
                </c:pt>
                <c:pt idx="6">
                  <c:v>16.666666666666664</c:v>
                </c:pt>
                <c:pt idx="7">
                  <c:v>17.647058823529413</c:v>
                </c:pt>
                <c:pt idx="8">
                  <c:v>33.333333333333329</c:v>
                </c:pt>
                <c:pt idx="9">
                  <c:v>44.444444444444443</c:v>
                </c:pt>
                <c:pt idx="10">
                  <c:v>57.894736842105267</c:v>
                </c:pt>
                <c:pt idx="11">
                  <c:v>35.294117647058826</c:v>
                </c:pt>
                <c:pt idx="12">
                  <c:v>57.894736842105267</c:v>
                </c:pt>
                <c:pt idx="13">
                  <c:v>66.666666666666657</c:v>
                </c:pt>
                <c:pt idx="14">
                  <c:v>52.380952380952387</c:v>
                </c:pt>
                <c:pt idx="15">
                  <c:v>52.380952380952387</c:v>
                </c:pt>
                <c:pt idx="16">
                  <c:v>42.857142857142854</c:v>
                </c:pt>
                <c:pt idx="17">
                  <c:v>50</c:v>
                </c:pt>
                <c:pt idx="18">
                  <c:v>57.142857142857139</c:v>
                </c:pt>
                <c:pt idx="19">
                  <c:v>34.782608695652172</c:v>
                </c:pt>
                <c:pt idx="20">
                  <c:v>36.363636363636367</c:v>
                </c:pt>
                <c:pt idx="21">
                  <c:v>36.84210526315789</c:v>
                </c:pt>
                <c:pt idx="22">
                  <c:v>50</c:v>
                </c:pt>
                <c:pt idx="23">
                  <c:v>44.444444444444443</c:v>
                </c:pt>
                <c:pt idx="24">
                  <c:v>52.631578947368418</c:v>
                </c:pt>
                <c:pt idx="25">
                  <c:v>38.888888888888893</c:v>
                </c:pt>
                <c:pt idx="26">
                  <c:v>50</c:v>
                </c:pt>
                <c:pt idx="27">
                  <c:v>46.153846153846153</c:v>
                </c:pt>
                <c:pt idx="28">
                  <c:v>14.285714285714285</c:v>
                </c:pt>
                <c:pt idx="29">
                  <c:v>23.52941176470588</c:v>
                </c:pt>
                <c:pt idx="30">
                  <c:v>-14.285714285714285</c:v>
                </c:pt>
                <c:pt idx="31">
                  <c:v>-60</c:v>
                </c:pt>
                <c:pt idx="32">
                  <c:v>-6.25</c:v>
                </c:pt>
                <c:pt idx="33">
                  <c:v>-44.444444444444443</c:v>
                </c:pt>
                <c:pt idx="34">
                  <c:v>-26.666666666666668</c:v>
                </c:pt>
                <c:pt idx="35" formatCode="0.00">
                  <c:v>33.333333333333329</c:v>
                </c:pt>
                <c:pt idx="36">
                  <c:v>-20</c:v>
                </c:pt>
                <c:pt idx="37">
                  <c:v>-5.8823529411764701</c:v>
                </c:pt>
                <c:pt idx="38">
                  <c:v>5.8823529411764701</c:v>
                </c:pt>
              </c:numCache>
            </c:numRef>
          </c:val>
          <c:smooth val="0"/>
        </c:ser>
        <c:ser>
          <c:idx val="9"/>
          <c:order val="8"/>
          <c:tx>
            <c:strRef>
              <c:f>'G5'!$F$8</c:f>
              <c:strCache>
                <c:ptCount val="1"/>
                <c:pt idx="0">
                  <c:v>Construcción</c:v>
                </c:pt>
              </c:strCache>
            </c:strRef>
          </c:tx>
          <c:cat>
            <c:numRef>
              <c:f>'G5'!$B$9:$B$47</c:f>
              <c:numCache>
                <c:formatCode>mmm\-yy</c:formatCode>
                <c:ptCount val="39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</c:numCache>
            </c:numRef>
          </c:cat>
          <c:val>
            <c:numRef>
              <c:f>'G5'!$F$9:$F$47</c:f>
              <c:numCache>
                <c:formatCode>_(* #,##0.00_);_(* \(#,##0.00\);_(* "-"??_);_(@_)</c:formatCode>
                <c:ptCount val="39"/>
                <c:pt idx="0">
                  <c:v>71.428571428571431</c:v>
                </c:pt>
                <c:pt idx="1">
                  <c:v>13.333333333333334</c:v>
                </c:pt>
                <c:pt idx="2">
                  <c:v>5.8823529411764701</c:v>
                </c:pt>
                <c:pt idx="3">
                  <c:v>0</c:v>
                </c:pt>
                <c:pt idx="4">
                  <c:v>-27.777777777777779</c:v>
                </c:pt>
                <c:pt idx="5">
                  <c:v>10.526315789473683</c:v>
                </c:pt>
                <c:pt idx="6">
                  <c:v>50</c:v>
                </c:pt>
                <c:pt idx="7">
                  <c:v>29.411764705882355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63.157894736842103</c:v>
                </c:pt>
                <c:pt idx="11">
                  <c:v>64.705882352941174</c:v>
                </c:pt>
                <c:pt idx="12">
                  <c:v>78.94736842105263</c:v>
                </c:pt>
                <c:pt idx="13">
                  <c:v>83.333333333333343</c:v>
                </c:pt>
                <c:pt idx="14">
                  <c:v>61.904761904761905</c:v>
                </c:pt>
                <c:pt idx="15">
                  <c:v>57.142857142857139</c:v>
                </c:pt>
                <c:pt idx="16">
                  <c:v>47.619047619047613</c:v>
                </c:pt>
                <c:pt idx="17">
                  <c:v>65</c:v>
                </c:pt>
                <c:pt idx="18">
                  <c:v>66.666666666666657</c:v>
                </c:pt>
                <c:pt idx="19">
                  <c:v>47.826086956521742</c:v>
                </c:pt>
                <c:pt idx="20">
                  <c:v>31.818181818181817</c:v>
                </c:pt>
                <c:pt idx="21">
                  <c:v>47.368421052631575</c:v>
                </c:pt>
                <c:pt idx="22">
                  <c:v>38.095238095238095</c:v>
                </c:pt>
                <c:pt idx="23">
                  <c:v>44.444444444444443</c:v>
                </c:pt>
                <c:pt idx="24">
                  <c:v>57.894736842105267</c:v>
                </c:pt>
                <c:pt idx="25">
                  <c:v>61.111111111111114</c:v>
                </c:pt>
                <c:pt idx="26">
                  <c:v>50</c:v>
                </c:pt>
                <c:pt idx="27">
                  <c:v>61.53846153846154</c:v>
                </c:pt>
                <c:pt idx="28">
                  <c:v>71.428571428571431</c:v>
                </c:pt>
                <c:pt idx="29">
                  <c:v>82.35294117647058</c:v>
                </c:pt>
                <c:pt idx="30">
                  <c:v>35.714285714285715</c:v>
                </c:pt>
                <c:pt idx="31">
                  <c:v>13.333333333333334</c:v>
                </c:pt>
                <c:pt idx="32">
                  <c:v>6.25</c:v>
                </c:pt>
                <c:pt idx="33">
                  <c:v>0</c:v>
                </c:pt>
                <c:pt idx="34">
                  <c:v>-20</c:v>
                </c:pt>
                <c:pt idx="35" formatCode="0.00">
                  <c:v>20</c:v>
                </c:pt>
                <c:pt idx="36">
                  <c:v>46.666666666666664</c:v>
                </c:pt>
                <c:pt idx="37">
                  <c:v>35.294117647058826</c:v>
                </c:pt>
                <c:pt idx="38">
                  <c:v>11.76470588235294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4224448"/>
        <c:axId val="604225008"/>
      </c:lineChart>
      <c:dateAx>
        <c:axId val="604224448"/>
        <c:scaling>
          <c:orientation val="minMax"/>
          <c:min val="41791"/>
        </c:scaling>
        <c:delete val="0"/>
        <c:axPos val="b"/>
        <c:numFmt formatCode="mmm\-yy" sourceLinked="0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/>
          <a:lstStyle/>
          <a:p>
            <a:pPr>
              <a:defRPr/>
            </a:pPr>
            <a:endParaRPr lang="es-CO"/>
          </a:p>
        </c:txPr>
        <c:crossAx val="604225008"/>
        <c:crosses val="autoZero"/>
        <c:auto val="0"/>
        <c:lblOffset val="100"/>
        <c:baseTimeUnit val="months"/>
        <c:majorUnit val="3"/>
        <c:majorTimeUnit val="months"/>
      </c:dateAx>
      <c:valAx>
        <c:axId val="604225008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crossAx val="604224448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7.3668825231356733E-2"/>
          <c:y val="0.78668422525275705"/>
          <c:w val="0.88898228375601607"/>
          <c:h val="9.43314192975470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B) CFC</a:t>
            </a:r>
          </a:p>
        </c:rich>
      </c:tx>
      <c:layout>
        <c:manualLayout>
          <c:xMode val="edge"/>
          <c:yMode val="edge"/>
          <c:x val="0.45994444822640429"/>
          <c:y val="2.960070955643937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5.5636449100937305E-2"/>
          <c:y val="0.13267987016474406"/>
          <c:w val="0.87934738130769663"/>
          <c:h val="0.56150668524006819"/>
        </c:manualLayout>
      </c:layout>
      <c:lineChart>
        <c:grouping val="standard"/>
        <c:varyColors val="0"/>
        <c:ser>
          <c:idx val="0"/>
          <c:order val="0"/>
          <c:tx>
            <c:strRef>
              <c:f>'G5'!$C$8</c:f>
              <c:strCache>
                <c:ptCount val="1"/>
                <c:pt idx="0">
                  <c:v>Industria</c:v>
                </c:pt>
              </c:strCache>
            </c:strRef>
          </c:tx>
          <c:cat>
            <c:numRef>
              <c:f>'G5'!$B$92:$B$129</c:f>
              <c:numCache>
                <c:formatCode>mmm\-yy</c:formatCode>
                <c:ptCount val="38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</c:numCache>
            </c:numRef>
          </c:cat>
          <c:val>
            <c:numRef>
              <c:f>'G5'!$C$92:$C$129</c:f>
              <c:numCache>
                <c:formatCode>_(* #,##0.00_);_(* \(#,##0.00\);_(* "-"??_);_(@_)</c:formatCode>
                <c:ptCount val="38"/>
                <c:pt idx="0">
                  <c:v>93.75</c:v>
                </c:pt>
                <c:pt idx="1">
                  <c:v>63.157894736842103</c:v>
                </c:pt>
                <c:pt idx="2">
                  <c:v>66.666666666666657</c:v>
                </c:pt>
                <c:pt idx="3">
                  <c:v>60</c:v>
                </c:pt>
                <c:pt idx="4">
                  <c:v>59.090909090909093</c:v>
                </c:pt>
                <c:pt idx="5">
                  <c:v>59.090909090909093</c:v>
                </c:pt>
                <c:pt idx="6">
                  <c:v>36.363636363636367</c:v>
                </c:pt>
                <c:pt idx="7">
                  <c:v>50</c:v>
                </c:pt>
                <c:pt idx="8">
                  <c:v>55.555555555555557</c:v>
                </c:pt>
                <c:pt idx="9">
                  <c:v>77.777777777777786</c:v>
                </c:pt>
                <c:pt idx="10">
                  <c:v>83.333333333333343</c:v>
                </c:pt>
                <c:pt idx="11">
                  <c:v>93.75</c:v>
                </c:pt>
                <c:pt idx="12">
                  <c:v>93.75</c:v>
                </c:pt>
                <c:pt idx="13">
                  <c:v>100</c:v>
                </c:pt>
                <c:pt idx="14">
                  <c:v>78.571428571428569</c:v>
                </c:pt>
                <c:pt idx="15">
                  <c:v>80</c:v>
                </c:pt>
                <c:pt idx="16">
                  <c:v>86.666666666666671</c:v>
                </c:pt>
                <c:pt idx="17">
                  <c:v>92.307692307692307</c:v>
                </c:pt>
                <c:pt idx="18">
                  <c:v>93.333333333333329</c:v>
                </c:pt>
                <c:pt idx="19">
                  <c:v>75</c:v>
                </c:pt>
                <c:pt idx="20">
                  <c:v>73.333333333333329</c:v>
                </c:pt>
                <c:pt idx="21">
                  <c:v>52.941176470588239</c:v>
                </c:pt>
                <c:pt idx="22">
                  <c:v>14.285714285714285</c:v>
                </c:pt>
                <c:pt idx="23">
                  <c:v>30</c:v>
                </c:pt>
                <c:pt idx="24">
                  <c:v>27.27272727272727</c:v>
                </c:pt>
                <c:pt idx="25">
                  <c:v>57.142857142857139</c:v>
                </c:pt>
                <c:pt idx="26">
                  <c:v>44.444444444444443</c:v>
                </c:pt>
                <c:pt idx="27">
                  <c:v>66.666666666666657</c:v>
                </c:pt>
                <c:pt idx="28">
                  <c:v>42.857142857142854</c:v>
                </c:pt>
                <c:pt idx="29">
                  <c:v>69.230769230769226</c:v>
                </c:pt>
                <c:pt idx="30">
                  <c:v>63.636363636363633</c:v>
                </c:pt>
                <c:pt idx="31">
                  <c:v>44.444444444444443</c:v>
                </c:pt>
                <c:pt idx="32">
                  <c:v>70</c:v>
                </c:pt>
                <c:pt idx="33">
                  <c:v>75</c:v>
                </c:pt>
                <c:pt idx="34">
                  <c:v>90</c:v>
                </c:pt>
                <c:pt idx="35">
                  <c:v>60</c:v>
                </c:pt>
                <c:pt idx="36">
                  <c:v>50</c:v>
                </c:pt>
                <c:pt idx="37">
                  <c:v>66.666666666666657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'G5'!$D$8</c:f>
              <c:strCache>
                <c:ptCount val="1"/>
                <c:pt idx="0">
                  <c:v>Servicios</c:v>
                </c:pt>
              </c:strCache>
            </c:strRef>
          </c:tx>
          <c:cat>
            <c:numRef>
              <c:f>'G5'!$B$92:$B$129</c:f>
              <c:numCache>
                <c:formatCode>mmm\-yy</c:formatCode>
                <c:ptCount val="38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</c:numCache>
            </c:numRef>
          </c:cat>
          <c:val>
            <c:numRef>
              <c:f>'G5'!$D$92:$D$129</c:f>
              <c:numCache>
                <c:formatCode>_(* #,##0.00_);_(* \(#,##0.00\);_(* "-"??_);_(@_)</c:formatCode>
                <c:ptCount val="38"/>
                <c:pt idx="0">
                  <c:v>81.25</c:v>
                </c:pt>
                <c:pt idx="1">
                  <c:v>57.894736842105267</c:v>
                </c:pt>
                <c:pt idx="2">
                  <c:v>47.619047619047613</c:v>
                </c:pt>
                <c:pt idx="3">
                  <c:v>65</c:v>
                </c:pt>
                <c:pt idx="4">
                  <c:v>68.181818181818173</c:v>
                </c:pt>
                <c:pt idx="5">
                  <c:v>68.181818181818173</c:v>
                </c:pt>
                <c:pt idx="6">
                  <c:v>50</c:v>
                </c:pt>
                <c:pt idx="7">
                  <c:v>50</c:v>
                </c:pt>
                <c:pt idx="8">
                  <c:v>72.222222222222214</c:v>
                </c:pt>
                <c:pt idx="9">
                  <c:v>72.222222222222214</c:v>
                </c:pt>
                <c:pt idx="10">
                  <c:v>88.888888888888886</c:v>
                </c:pt>
                <c:pt idx="11">
                  <c:v>81.25</c:v>
                </c:pt>
                <c:pt idx="12">
                  <c:v>93.75</c:v>
                </c:pt>
                <c:pt idx="13">
                  <c:v>92.857142857142861</c:v>
                </c:pt>
                <c:pt idx="14">
                  <c:v>78.571428571428569</c:v>
                </c:pt>
                <c:pt idx="15">
                  <c:v>80</c:v>
                </c:pt>
                <c:pt idx="16">
                  <c:v>73.333333333333329</c:v>
                </c:pt>
                <c:pt idx="17">
                  <c:v>84.615384615384613</c:v>
                </c:pt>
                <c:pt idx="18">
                  <c:v>100</c:v>
                </c:pt>
                <c:pt idx="19">
                  <c:v>93.75</c:v>
                </c:pt>
                <c:pt idx="20">
                  <c:v>73.333333333333329</c:v>
                </c:pt>
                <c:pt idx="21">
                  <c:v>64.705882352941174</c:v>
                </c:pt>
                <c:pt idx="22">
                  <c:v>42.857142857142854</c:v>
                </c:pt>
                <c:pt idx="23">
                  <c:v>70</c:v>
                </c:pt>
                <c:pt idx="24">
                  <c:v>81.818181818181827</c:v>
                </c:pt>
                <c:pt idx="25">
                  <c:v>57.142857142857139</c:v>
                </c:pt>
                <c:pt idx="26">
                  <c:v>66.666666666666657</c:v>
                </c:pt>
                <c:pt idx="27">
                  <c:v>77.777777777777786</c:v>
                </c:pt>
                <c:pt idx="28">
                  <c:v>35.714285714285715</c:v>
                </c:pt>
                <c:pt idx="29">
                  <c:v>76.923076923076934</c:v>
                </c:pt>
                <c:pt idx="30">
                  <c:v>63.636363636363633</c:v>
                </c:pt>
                <c:pt idx="31">
                  <c:v>11.111111111111111</c:v>
                </c:pt>
                <c:pt idx="32">
                  <c:v>40</c:v>
                </c:pt>
                <c:pt idx="33">
                  <c:v>50</c:v>
                </c:pt>
                <c:pt idx="34">
                  <c:v>80</c:v>
                </c:pt>
                <c:pt idx="35">
                  <c:v>50</c:v>
                </c:pt>
                <c:pt idx="36">
                  <c:v>50</c:v>
                </c:pt>
                <c:pt idx="37">
                  <c:v>11.111111111111111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'G5'!$E$8</c:f>
              <c:strCache>
                <c:ptCount val="1"/>
                <c:pt idx="0">
                  <c:v>Comercio</c:v>
                </c:pt>
              </c:strCache>
            </c:strRef>
          </c:tx>
          <c:cat>
            <c:numRef>
              <c:f>'G5'!$B$92:$B$129</c:f>
              <c:numCache>
                <c:formatCode>mmm\-yy</c:formatCode>
                <c:ptCount val="38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</c:numCache>
            </c:numRef>
          </c:cat>
          <c:val>
            <c:numRef>
              <c:f>'G5'!$E$92:$E$129</c:f>
              <c:numCache>
                <c:formatCode>_(* #,##0.00_);_(* \(#,##0.00\);_(* "-"??_);_(@_)</c:formatCode>
                <c:ptCount val="38"/>
                <c:pt idx="0">
                  <c:v>75</c:v>
                </c:pt>
                <c:pt idx="1">
                  <c:v>52.631578947368418</c:v>
                </c:pt>
                <c:pt idx="2">
                  <c:v>42.857142857142854</c:v>
                </c:pt>
                <c:pt idx="3">
                  <c:v>30</c:v>
                </c:pt>
                <c:pt idx="4">
                  <c:v>45.454545454545453</c:v>
                </c:pt>
                <c:pt idx="5">
                  <c:v>45.454545454545453</c:v>
                </c:pt>
                <c:pt idx="6">
                  <c:v>13.636363636363635</c:v>
                </c:pt>
                <c:pt idx="7">
                  <c:v>40.909090909090914</c:v>
                </c:pt>
                <c:pt idx="8">
                  <c:v>33.333333333333329</c:v>
                </c:pt>
                <c:pt idx="9">
                  <c:v>72.222222222222214</c:v>
                </c:pt>
                <c:pt idx="10">
                  <c:v>72.222222222222214</c:v>
                </c:pt>
                <c:pt idx="11">
                  <c:v>62.5</c:v>
                </c:pt>
                <c:pt idx="12">
                  <c:v>68.75</c:v>
                </c:pt>
                <c:pt idx="13">
                  <c:v>78.571428571428569</c:v>
                </c:pt>
                <c:pt idx="14">
                  <c:v>85.714285714285708</c:v>
                </c:pt>
                <c:pt idx="15">
                  <c:v>73.333333333333329</c:v>
                </c:pt>
                <c:pt idx="16">
                  <c:v>60</c:v>
                </c:pt>
                <c:pt idx="17">
                  <c:v>76.923076923076934</c:v>
                </c:pt>
                <c:pt idx="18">
                  <c:v>80</c:v>
                </c:pt>
                <c:pt idx="19">
                  <c:v>100</c:v>
                </c:pt>
                <c:pt idx="20">
                  <c:v>66.666666666666657</c:v>
                </c:pt>
                <c:pt idx="21">
                  <c:v>70.588235294117652</c:v>
                </c:pt>
                <c:pt idx="22">
                  <c:v>21.428571428571427</c:v>
                </c:pt>
                <c:pt idx="23">
                  <c:v>80</c:v>
                </c:pt>
                <c:pt idx="24">
                  <c:v>54.54545454545454</c:v>
                </c:pt>
                <c:pt idx="25">
                  <c:v>57.142857142857139</c:v>
                </c:pt>
                <c:pt idx="26">
                  <c:v>66.666666666666657</c:v>
                </c:pt>
                <c:pt idx="27">
                  <c:v>66.666666666666657</c:v>
                </c:pt>
                <c:pt idx="28">
                  <c:v>57.142857142857139</c:v>
                </c:pt>
                <c:pt idx="29">
                  <c:v>38.461538461538467</c:v>
                </c:pt>
                <c:pt idx="30">
                  <c:v>63.636363636363633</c:v>
                </c:pt>
                <c:pt idx="31">
                  <c:v>33.333333333333329</c:v>
                </c:pt>
                <c:pt idx="32">
                  <c:v>80</c:v>
                </c:pt>
                <c:pt idx="33">
                  <c:v>50</c:v>
                </c:pt>
                <c:pt idx="34">
                  <c:v>80</c:v>
                </c:pt>
                <c:pt idx="35">
                  <c:v>50</c:v>
                </c:pt>
                <c:pt idx="36">
                  <c:v>40</c:v>
                </c:pt>
                <c:pt idx="37">
                  <c:v>22.222222222222221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'G5'!$H$8</c:f>
              <c:strCache>
                <c:ptCount val="1"/>
                <c:pt idx="0">
                  <c:v>Comunicaciones</c:v>
                </c:pt>
              </c:strCache>
            </c:strRef>
          </c:tx>
          <c:cat>
            <c:numRef>
              <c:f>'G5'!$B$92:$B$129</c:f>
              <c:numCache>
                <c:formatCode>mmm\-yy</c:formatCode>
                <c:ptCount val="38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</c:numCache>
            </c:numRef>
          </c:cat>
          <c:val>
            <c:numRef>
              <c:f>'G5'!$H$92:$H$129</c:f>
              <c:numCache>
                <c:formatCode>_(* #,##0.00_);_(* \(#,##0.00\);_(* "-"??_);_(@_)</c:formatCode>
                <c:ptCount val="38"/>
                <c:pt idx="0">
                  <c:v>43.75</c:v>
                </c:pt>
                <c:pt idx="1">
                  <c:v>68.421052631578945</c:v>
                </c:pt>
                <c:pt idx="2">
                  <c:v>61.904761904761905</c:v>
                </c:pt>
                <c:pt idx="3">
                  <c:v>30</c:v>
                </c:pt>
                <c:pt idx="4">
                  <c:v>45.454545454545453</c:v>
                </c:pt>
                <c:pt idx="5">
                  <c:v>45.454545454545453</c:v>
                </c:pt>
                <c:pt idx="6">
                  <c:v>36.363636363636367</c:v>
                </c:pt>
                <c:pt idx="7">
                  <c:v>68.181818181818173</c:v>
                </c:pt>
                <c:pt idx="8">
                  <c:v>38.888888888888893</c:v>
                </c:pt>
                <c:pt idx="9">
                  <c:v>50</c:v>
                </c:pt>
                <c:pt idx="10">
                  <c:v>50</c:v>
                </c:pt>
                <c:pt idx="11">
                  <c:v>37.5</c:v>
                </c:pt>
                <c:pt idx="12">
                  <c:v>68.75</c:v>
                </c:pt>
                <c:pt idx="13">
                  <c:v>57.142857142857139</c:v>
                </c:pt>
                <c:pt idx="14">
                  <c:v>35.714285714285715</c:v>
                </c:pt>
                <c:pt idx="15">
                  <c:v>40</c:v>
                </c:pt>
                <c:pt idx="16">
                  <c:v>40</c:v>
                </c:pt>
                <c:pt idx="17">
                  <c:v>46</c:v>
                </c:pt>
                <c:pt idx="18">
                  <c:v>40</c:v>
                </c:pt>
                <c:pt idx="19">
                  <c:v>68.75</c:v>
                </c:pt>
                <c:pt idx="20">
                  <c:v>33.333333333333329</c:v>
                </c:pt>
                <c:pt idx="21">
                  <c:v>52.941176470588239</c:v>
                </c:pt>
                <c:pt idx="22">
                  <c:v>7.1428571428571423</c:v>
                </c:pt>
                <c:pt idx="23">
                  <c:v>30</c:v>
                </c:pt>
                <c:pt idx="24">
                  <c:v>27.27272727272727</c:v>
                </c:pt>
                <c:pt idx="25">
                  <c:v>28.571428571428569</c:v>
                </c:pt>
                <c:pt idx="26">
                  <c:v>66.666666666666657</c:v>
                </c:pt>
                <c:pt idx="27">
                  <c:v>55.555555555555557</c:v>
                </c:pt>
                <c:pt idx="28">
                  <c:v>35.714285714285715</c:v>
                </c:pt>
                <c:pt idx="29">
                  <c:v>15.384615384615385</c:v>
                </c:pt>
                <c:pt idx="30">
                  <c:v>36.363636363636367</c:v>
                </c:pt>
                <c:pt idx="31">
                  <c:v>-22.222222222222221</c:v>
                </c:pt>
                <c:pt idx="32">
                  <c:v>70</c:v>
                </c:pt>
                <c:pt idx="33">
                  <c:v>50</c:v>
                </c:pt>
                <c:pt idx="34">
                  <c:v>60</c:v>
                </c:pt>
                <c:pt idx="35">
                  <c:v>10</c:v>
                </c:pt>
                <c:pt idx="36">
                  <c:v>30</c:v>
                </c:pt>
                <c:pt idx="37">
                  <c:v>-11.111111111111111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'G5'!$G$8</c:f>
              <c:strCache>
                <c:ptCount val="1"/>
                <c:pt idx="0">
                  <c:v>Agropecuario</c:v>
                </c:pt>
              </c:strCache>
            </c:strRef>
          </c:tx>
          <c:cat>
            <c:numRef>
              <c:f>'G5'!$B$92:$B$129</c:f>
              <c:numCache>
                <c:formatCode>mmm\-yy</c:formatCode>
                <c:ptCount val="38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</c:numCache>
            </c:numRef>
          </c:cat>
          <c:val>
            <c:numRef>
              <c:f>'G5'!$G$92:$G$129</c:f>
              <c:numCache>
                <c:formatCode>_(* #,##0.00_);_(* \(#,##0.00\);_(* "-"??_);_(@_)</c:formatCode>
                <c:ptCount val="38"/>
                <c:pt idx="0">
                  <c:v>-6.25</c:v>
                </c:pt>
                <c:pt idx="1">
                  <c:v>5.2631578947368416</c:v>
                </c:pt>
                <c:pt idx="2">
                  <c:v>-14.285714285714285</c:v>
                </c:pt>
                <c:pt idx="3">
                  <c:v>-25</c:v>
                </c:pt>
                <c:pt idx="4">
                  <c:v>-40.909090909090914</c:v>
                </c:pt>
                <c:pt idx="5">
                  <c:v>-40.909090909090914</c:v>
                </c:pt>
                <c:pt idx="6">
                  <c:v>-54.54545454545454</c:v>
                </c:pt>
                <c:pt idx="7">
                  <c:v>-31.818181818181817</c:v>
                </c:pt>
                <c:pt idx="8">
                  <c:v>-55.555555555555557</c:v>
                </c:pt>
                <c:pt idx="9">
                  <c:v>-50</c:v>
                </c:pt>
                <c:pt idx="10">
                  <c:v>-61.111111111111114</c:v>
                </c:pt>
                <c:pt idx="11">
                  <c:v>-68.75</c:v>
                </c:pt>
                <c:pt idx="12">
                  <c:v>-62.5</c:v>
                </c:pt>
                <c:pt idx="13">
                  <c:v>-57.142857142857139</c:v>
                </c:pt>
                <c:pt idx="14">
                  <c:v>-57.142857142857139</c:v>
                </c:pt>
                <c:pt idx="15">
                  <c:v>-53.333333333333336</c:v>
                </c:pt>
                <c:pt idx="16">
                  <c:v>-66.666666666666657</c:v>
                </c:pt>
                <c:pt idx="17">
                  <c:v>-69.230769230769226</c:v>
                </c:pt>
                <c:pt idx="18">
                  <c:v>-60</c:v>
                </c:pt>
                <c:pt idx="19">
                  <c:v>-56.25</c:v>
                </c:pt>
                <c:pt idx="20">
                  <c:v>-53.333333333333336</c:v>
                </c:pt>
                <c:pt idx="21">
                  <c:v>-58.82352941176471</c:v>
                </c:pt>
                <c:pt idx="22">
                  <c:v>-50</c:v>
                </c:pt>
                <c:pt idx="23">
                  <c:v>-80</c:v>
                </c:pt>
                <c:pt idx="24">
                  <c:v>-72.727272727272734</c:v>
                </c:pt>
                <c:pt idx="25">
                  <c:v>-50</c:v>
                </c:pt>
                <c:pt idx="26">
                  <c:v>-77.777777777777786</c:v>
                </c:pt>
                <c:pt idx="27">
                  <c:v>-77.777777777777786</c:v>
                </c:pt>
                <c:pt idx="28">
                  <c:v>-28.571428571428569</c:v>
                </c:pt>
                <c:pt idx="29">
                  <c:v>-84.615384615384613</c:v>
                </c:pt>
                <c:pt idx="30">
                  <c:v>-54.54545454545454</c:v>
                </c:pt>
                <c:pt idx="31">
                  <c:v>-55.555555555555557</c:v>
                </c:pt>
                <c:pt idx="32">
                  <c:v>-50</c:v>
                </c:pt>
                <c:pt idx="33">
                  <c:v>-50</c:v>
                </c:pt>
                <c:pt idx="34">
                  <c:v>-60</c:v>
                </c:pt>
                <c:pt idx="35">
                  <c:v>-50</c:v>
                </c:pt>
                <c:pt idx="36">
                  <c:v>-80</c:v>
                </c:pt>
                <c:pt idx="37">
                  <c:v>-33.333333333333329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'G5'!$I$8</c:f>
              <c:strCache>
                <c:ptCount val="1"/>
                <c:pt idx="0">
                  <c:v>Exportadores</c:v>
                </c:pt>
              </c:strCache>
            </c:strRef>
          </c:tx>
          <c:cat>
            <c:numRef>
              <c:f>'G5'!$B$92:$B$129</c:f>
              <c:numCache>
                <c:formatCode>mmm\-yy</c:formatCode>
                <c:ptCount val="38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</c:numCache>
            </c:numRef>
          </c:cat>
          <c:val>
            <c:numRef>
              <c:f>'G5'!$I$92:$I$128</c:f>
              <c:numCache>
                <c:formatCode>_(* #,##0.00_);_(* \(#,##0.00\);_(* "-"??_);_(@_)</c:formatCode>
                <c:ptCount val="37"/>
                <c:pt idx="0">
                  <c:v>-12.5</c:v>
                </c:pt>
                <c:pt idx="1">
                  <c:v>-42.105263157894733</c:v>
                </c:pt>
                <c:pt idx="2">
                  <c:v>-14.285714285714285</c:v>
                </c:pt>
                <c:pt idx="3">
                  <c:v>-30</c:v>
                </c:pt>
                <c:pt idx="4">
                  <c:v>-59.090909090909093</c:v>
                </c:pt>
                <c:pt idx="5">
                  <c:v>-59.090909090909093</c:v>
                </c:pt>
                <c:pt idx="6">
                  <c:v>-50</c:v>
                </c:pt>
                <c:pt idx="7">
                  <c:v>-9.0909090909090917</c:v>
                </c:pt>
                <c:pt idx="8">
                  <c:v>-38.888888888888893</c:v>
                </c:pt>
                <c:pt idx="9">
                  <c:v>-33.333333333333329</c:v>
                </c:pt>
                <c:pt idx="10">
                  <c:v>-50</c:v>
                </c:pt>
                <c:pt idx="11">
                  <c:v>25</c:v>
                </c:pt>
                <c:pt idx="12">
                  <c:v>-25</c:v>
                </c:pt>
                <c:pt idx="13">
                  <c:v>28.571428571428569</c:v>
                </c:pt>
                <c:pt idx="14">
                  <c:v>-7.1428571428571423</c:v>
                </c:pt>
                <c:pt idx="15">
                  <c:v>-20</c:v>
                </c:pt>
                <c:pt idx="16">
                  <c:v>0</c:v>
                </c:pt>
                <c:pt idx="17">
                  <c:v>7.6923076923076925</c:v>
                </c:pt>
                <c:pt idx="18">
                  <c:v>13.333333333333334</c:v>
                </c:pt>
                <c:pt idx="19">
                  <c:v>0</c:v>
                </c:pt>
                <c:pt idx="20">
                  <c:v>6.666666666666667</c:v>
                </c:pt>
                <c:pt idx="21">
                  <c:v>0</c:v>
                </c:pt>
                <c:pt idx="22">
                  <c:v>0</c:v>
                </c:pt>
                <c:pt idx="23">
                  <c:v>-30</c:v>
                </c:pt>
                <c:pt idx="24">
                  <c:v>-9.0909090909090917</c:v>
                </c:pt>
                <c:pt idx="25">
                  <c:v>14.285714285714285</c:v>
                </c:pt>
                <c:pt idx="26">
                  <c:v>22.222222222222221</c:v>
                </c:pt>
                <c:pt idx="27">
                  <c:v>44.444444444444443</c:v>
                </c:pt>
                <c:pt idx="28">
                  <c:v>21.428571428571427</c:v>
                </c:pt>
                <c:pt idx="29">
                  <c:v>-7.6923076923076925</c:v>
                </c:pt>
                <c:pt idx="30">
                  <c:v>27.27272727272727</c:v>
                </c:pt>
                <c:pt idx="31">
                  <c:v>-11.111111111111111</c:v>
                </c:pt>
                <c:pt idx="32">
                  <c:v>30</c:v>
                </c:pt>
                <c:pt idx="33">
                  <c:v>37.5</c:v>
                </c:pt>
                <c:pt idx="34">
                  <c:v>30</c:v>
                </c:pt>
                <c:pt idx="35">
                  <c:v>0</c:v>
                </c:pt>
                <c:pt idx="36">
                  <c:v>20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'G5'!$L$91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>
              <a:solidFill>
                <a:srgbClr val="D991CF"/>
              </a:solidFill>
            </a:ln>
          </c:spPr>
          <c:marker>
            <c:spPr>
              <a:solidFill>
                <a:srgbClr val="D991CF"/>
              </a:solidFill>
              <a:ln>
                <a:solidFill>
                  <a:srgbClr val="D991CF"/>
                </a:solidFill>
              </a:ln>
            </c:spPr>
          </c:marker>
          <c:cat>
            <c:numRef>
              <c:f>'G5'!$B$92:$B$129</c:f>
              <c:numCache>
                <c:formatCode>mmm\-yy</c:formatCode>
                <c:ptCount val="38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</c:numCache>
            </c:numRef>
          </c:cat>
          <c:val>
            <c:numRef>
              <c:f>'G5'!$L$92:$L$129</c:f>
              <c:numCache>
                <c:formatCode>_(* #,##0.00_);_(* \(#,##0.00\);_(* "-"??_);_(@_)</c:formatCode>
                <c:ptCount val="38"/>
                <c:pt idx="0">
                  <c:v>18.75</c:v>
                </c:pt>
                <c:pt idx="1">
                  <c:v>5.2631578947368416</c:v>
                </c:pt>
                <c:pt idx="2">
                  <c:v>0</c:v>
                </c:pt>
                <c:pt idx="3">
                  <c:v>0</c:v>
                </c:pt>
                <c:pt idx="4">
                  <c:v>9.0909090909090917</c:v>
                </c:pt>
                <c:pt idx="5">
                  <c:v>9.0909090909090917</c:v>
                </c:pt>
                <c:pt idx="6">
                  <c:v>9.0909090909090917</c:v>
                </c:pt>
                <c:pt idx="7">
                  <c:v>31.818181818181817</c:v>
                </c:pt>
                <c:pt idx="8">
                  <c:v>27.777777777777779</c:v>
                </c:pt>
                <c:pt idx="9">
                  <c:v>44.444444444444443</c:v>
                </c:pt>
                <c:pt idx="10">
                  <c:v>66.666666666666657</c:v>
                </c:pt>
                <c:pt idx="11">
                  <c:v>62.5</c:v>
                </c:pt>
                <c:pt idx="12">
                  <c:v>75</c:v>
                </c:pt>
                <c:pt idx="13">
                  <c:v>64.285714285714292</c:v>
                </c:pt>
                <c:pt idx="14">
                  <c:v>71.428571428571431</c:v>
                </c:pt>
                <c:pt idx="15">
                  <c:v>66.666666666666657</c:v>
                </c:pt>
                <c:pt idx="16">
                  <c:v>66.666666666666657</c:v>
                </c:pt>
                <c:pt idx="17">
                  <c:v>61.53846153846154</c:v>
                </c:pt>
                <c:pt idx="18">
                  <c:v>60</c:v>
                </c:pt>
                <c:pt idx="19">
                  <c:v>50</c:v>
                </c:pt>
                <c:pt idx="20">
                  <c:v>40</c:v>
                </c:pt>
                <c:pt idx="21">
                  <c:v>47.058823529411761</c:v>
                </c:pt>
                <c:pt idx="22">
                  <c:v>50</c:v>
                </c:pt>
                <c:pt idx="23">
                  <c:v>60</c:v>
                </c:pt>
                <c:pt idx="24">
                  <c:v>63.636363636363633</c:v>
                </c:pt>
                <c:pt idx="25">
                  <c:v>64.285714285714292</c:v>
                </c:pt>
                <c:pt idx="26">
                  <c:v>66.666666666666657</c:v>
                </c:pt>
                <c:pt idx="27">
                  <c:v>77.777777777777786</c:v>
                </c:pt>
                <c:pt idx="28">
                  <c:v>50</c:v>
                </c:pt>
                <c:pt idx="29">
                  <c:v>30.76923076923077</c:v>
                </c:pt>
                <c:pt idx="30">
                  <c:v>36.363636363636367</c:v>
                </c:pt>
                <c:pt idx="31">
                  <c:v>44.444444444444443</c:v>
                </c:pt>
                <c:pt idx="32">
                  <c:v>30</c:v>
                </c:pt>
                <c:pt idx="33">
                  <c:v>50</c:v>
                </c:pt>
                <c:pt idx="34">
                  <c:v>-10</c:v>
                </c:pt>
                <c:pt idx="35">
                  <c:v>40</c:v>
                </c:pt>
                <c:pt idx="36">
                  <c:v>20</c:v>
                </c:pt>
                <c:pt idx="37">
                  <c:v>22.222222222222221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'G5'!$J$91</c:f>
              <c:strCache>
                <c:ptCount val="1"/>
                <c:pt idx="0">
                  <c:v>Importadores</c:v>
                </c:pt>
              </c:strCache>
            </c:strRef>
          </c:tx>
          <c:spPr>
            <a:ln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circle"/>
            <c:size val="7"/>
            <c:spPr>
              <a:solidFill>
                <a:schemeClr val="tx1">
                  <a:lumMod val="50000"/>
                  <a:lumOff val="50000"/>
                </a:schemeClr>
              </a:solidFill>
              <a:ln>
                <a:solidFill>
                  <a:schemeClr val="tx1">
                    <a:lumMod val="50000"/>
                    <a:lumOff val="50000"/>
                  </a:schemeClr>
                </a:solidFill>
              </a:ln>
            </c:spPr>
          </c:marker>
          <c:cat>
            <c:numRef>
              <c:f>'G5'!$B$92:$B$129</c:f>
              <c:numCache>
                <c:formatCode>mmm\-yy</c:formatCode>
                <c:ptCount val="38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</c:numCache>
            </c:numRef>
          </c:cat>
          <c:val>
            <c:numRef>
              <c:f>'G5'!$J$92:$J$129</c:f>
              <c:numCache>
                <c:formatCode>_(* #,##0.00_);_(* \(#,##0.00\);_(* "-"??_);_(@_)</c:formatCode>
                <c:ptCount val="38"/>
                <c:pt idx="0">
                  <c:v>56.25</c:v>
                </c:pt>
                <c:pt idx="1">
                  <c:v>15.789473684210526</c:v>
                </c:pt>
                <c:pt idx="2">
                  <c:v>14.285714285714285</c:v>
                </c:pt>
                <c:pt idx="3">
                  <c:v>-30</c:v>
                </c:pt>
                <c:pt idx="4">
                  <c:v>-31.818181818181817</c:v>
                </c:pt>
                <c:pt idx="5">
                  <c:v>-31.818181818181817</c:v>
                </c:pt>
                <c:pt idx="6">
                  <c:v>0</c:v>
                </c:pt>
                <c:pt idx="7">
                  <c:v>22.727272727272727</c:v>
                </c:pt>
                <c:pt idx="8">
                  <c:v>-5.5555555555555554</c:v>
                </c:pt>
                <c:pt idx="9">
                  <c:v>11.111111111111111</c:v>
                </c:pt>
                <c:pt idx="10">
                  <c:v>5.5555555555555554</c:v>
                </c:pt>
                <c:pt idx="11">
                  <c:v>31.25</c:v>
                </c:pt>
                <c:pt idx="12">
                  <c:v>25</c:v>
                </c:pt>
                <c:pt idx="13">
                  <c:v>64.285714285714292</c:v>
                </c:pt>
                <c:pt idx="14">
                  <c:v>42.857142857142854</c:v>
                </c:pt>
                <c:pt idx="15">
                  <c:v>40</c:v>
                </c:pt>
                <c:pt idx="16">
                  <c:v>13.333333333333334</c:v>
                </c:pt>
                <c:pt idx="17">
                  <c:v>61.53846153846154</c:v>
                </c:pt>
                <c:pt idx="18">
                  <c:v>46.666666666666664</c:v>
                </c:pt>
                <c:pt idx="19">
                  <c:v>50</c:v>
                </c:pt>
                <c:pt idx="20">
                  <c:v>26.666666666666668</c:v>
                </c:pt>
                <c:pt idx="21">
                  <c:v>29.411764705882355</c:v>
                </c:pt>
                <c:pt idx="22">
                  <c:v>46.153846153846153</c:v>
                </c:pt>
                <c:pt idx="23">
                  <c:v>0</c:v>
                </c:pt>
                <c:pt idx="24">
                  <c:v>9.0909090909090917</c:v>
                </c:pt>
                <c:pt idx="25">
                  <c:v>35.714285714285715</c:v>
                </c:pt>
                <c:pt idx="26">
                  <c:v>22.222222222222221</c:v>
                </c:pt>
                <c:pt idx="27">
                  <c:v>-11.111111111111111</c:v>
                </c:pt>
                <c:pt idx="28">
                  <c:v>14.285714285714285</c:v>
                </c:pt>
                <c:pt idx="29">
                  <c:v>-38.461538461538467</c:v>
                </c:pt>
                <c:pt idx="30">
                  <c:v>-27.27272727272727</c:v>
                </c:pt>
                <c:pt idx="31">
                  <c:v>0</c:v>
                </c:pt>
                <c:pt idx="32">
                  <c:v>-80</c:v>
                </c:pt>
                <c:pt idx="33">
                  <c:v>-25</c:v>
                </c:pt>
                <c:pt idx="34">
                  <c:v>-20</c:v>
                </c:pt>
                <c:pt idx="35">
                  <c:v>-10</c:v>
                </c:pt>
                <c:pt idx="36">
                  <c:v>-10</c:v>
                </c:pt>
                <c:pt idx="37">
                  <c:v>11.111111111111111</c:v>
                </c:pt>
              </c:numCache>
            </c:numRef>
          </c:val>
          <c:smooth val="0"/>
        </c:ser>
        <c:ser>
          <c:idx val="9"/>
          <c:order val="8"/>
          <c:tx>
            <c:strRef>
              <c:f>'G5'!$F$91</c:f>
              <c:strCache>
                <c:ptCount val="1"/>
                <c:pt idx="0">
                  <c:v>Construcción</c:v>
                </c:pt>
              </c:strCache>
            </c:strRef>
          </c:tx>
          <c:cat>
            <c:numRef>
              <c:f>'G5'!$B$92:$B$129</c:f>
              <c:numCache>
                <c:formatCode>mmm\-yy</c:formatCode>
                <c:ptCount val="38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</c:numCache>
            </c:numRef>
          </c:cat>
          <c:val>
            <c:numRef>
              <c:f>'G5'!$F$92:$F$129</c:f>
              <c:numCache>
                <c:formatCode>_(* #,##0.00_);_(* \(#,##0.00\);_(* "-"??_);_(@_)</c:formatCode>
                <c:ptCount val="38"/>
                <c:pt idx="0">
                  <c:v>31.25</c:v>
                </c:pt>
                <c:pt idx="1">
                  <c:v>31.578947368421051</c:v>
                </c:pt>
                <c:pt idx="2">
                  <c:v>-4.7619047619047619</c:v>
                </c:pt>
                <c:pt idx="3">
                  <c:v>-30</c:v>
                </c:pt>
                <c:pt idx="4">
                  <c:v>-9.0909090909090917</c:v>
                </c:pt>
                <c:pt idx="5">
                  <c:v>-9.0909090909090917</c:v>
                </c:pt>
                <c:pt idx="6">
                  <c:v>0</c:v>
                </c:pt>
                <c:pt idx="7">
                  <c:v>27.27272727272727</c:v>
                </c:pt>
                <c:pt idx="8">
                  <c:v>5.5555555555555554</c:v>
                </c:pt>
                <c:pt idx="9">
                  <c:v>33.333333333333329</c:v>
                </c:pt>
                <c:pt idx="10">
                  <c:v>50</c:v>
                </c:pt>
                <c:pt idx="11">
                  <c:v>43.75</c:v>
                </c:pt>
                <c:pt idx="12">
                  <c:v>43.75</c:v>
                </c:pt>
                <c:pt idx="13">
                  <c:v>57.142857142857139</c:v>
                </c:pt>
                <c:pt idx="14">
                  <c:v>14.285714285714285</c:v>
                </c:pt>
                <c:pt idx="15">
                  <c:v>20</c:v>
                </c:pt>
                <c:pt idx="16">
                  <c:v>40</c:v>
                </c:pt>
                <c:pt idx="17">
                  <c:v>46.153846153846153</c:v>
                </c:pt>
                <c:pt idx="18">
                  <c:v>53.333333333333336</c:v>
                </c:pt>
                <c:pt idx="19">
                  <c:v>43.75</c:v>
                </c:pt>
                <c:pt idx="20">
                  <c:v>26.666666666666668</c:v>
                </c:pt>
                <c:pt idx="21">
                  <c:v>47.058823529411761</c:v>
                </c:pt>
                <c:pt idx="22">
                  <c:v>50</c:v>
                </c:pt>
                <c:pt idx="23">
                  <c:v>30</c:v>
                </c:pt>
                <c:pt idx="24">
                  <c:v>36.363636363636367</c:v>
                </c:pt>
                <c:pt idx="25">
                  <c:v>64.285714285714292</c:v>
                </c:pt>
                <c:pt idx="26">
                  <c:v>66.666666666666657</c:v>
                </c:pt>
                <c:pt idx="27">
                  <c:v>22.222222222222221</c:v>
                </c:pt>
                <c:pt idx="28">
                  <c:v>57.142857142857139</c:v>
                </c:pt>
                <c:pt idx="29">
                  <c:v>23.076923076923077</c:v>
                </c:pt>
                <c:pt idx="30">
                  <c:v>27.27272727272727</c:v>
                </c:pt>
                <c:pt idx="31">
                  <c:v>22.222222222222221</c:v>
                </c:pt>
                <c:pt idx="32">
                  <c:v>60</c:v>
                </c:pt>
                <c:pt idx="33">
                  <c:v>62.5</c:v>
                </c:pt>
                <c:pt idx="34">
                  <c:v>40</c:v>
                </c:pt>
                <c:pt idx="35">
                  <c:v>10</c:v>
                </c:pt>
                <c:pt idx="36">
                  <c:v>-10</c:v>
                </c:pt>
                <c:pt idx="37">
                  <c:v>-11.111111111111111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66428160"/>
        <c:axId val="466428720"/>
      </c:lineChart>
      <c:dateAx>
        <c:axId val="466428160"/>
        <c:scaling>
          <c:orientation val="minMax"/>
          <c:min val="41791"/>
        </c:scaling>
        <c:delete val="0"/>
        <c:axPos val="b"/>
        <c:numFmt formatCode="mmm\-yy" sourceLinked="0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/>
          <a:lstStyle/>
          <a:p>
            <a:pPr>
              <a:defRPr/>
            </a:pPr>
            <a:endParaRPr lang="es-CO"/>
          </a:p>
        </c:txPr>
        <c:crossAx val="466428720"/>
        <c:crosses val="autoZero"/>
        <c:auto val="0"/>
        <c:lblOffset val="100"/>
        <c:baseTimeUnit val="months"/>
        <c:majorUnit val="3"/>
        <c:majorTimeUnit val="months"/>
      </c:dateAx>
      <c:valAx>
        <c:axId val="466428720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466428160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1.3048079899454931E-2"/>
          <c:y val="0.76469874240910329"/>
          <c:w val="0.97385276335288995"/>
          <c:h val="7.831099893161339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1" l="0.70000000000000062" r="0.70000000000000062" t="0.7500000000000081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C) Cooperativas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6.850860450608906E-2"/>
          <c:y val="0.105297786402647"/>
          <c:w val="0.88632826162181289"/>
          <c:h val="0.60940671477996011"/>
        </c:manualLayout>
      </c:layout>
      <c:lineChart>
        <c:grouping val="standard"/>
        <c:varyColors val="0"/>
        <c:ser>
          <c:idx val="0"/>
          <c:order val="0"/>
          <c:tx>
            <c:strRef>
              <c:f>'G5'!$C$8</c:f>
              <c:strCache>
                <c:ptCount val="1"/>
                <c:pt idx="0">
                  <c:v>Industria</c:v>
                </c:pt>
              </c:strCache>
            </c:strRef>
          </c:tx>
          <c:cat>
            <c:numRef>
              <c:f>'G5'!$B$133:$B$170</c:f>
              <c:numCache>
                <c:formatCode>mmm\-yy</c:formatCode>
                <c:ptCount val="38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</c:numCache>
            </c:numRef>
          </c:cat>
          <c:val>
            <c:numRef>
              <c:f>'G5'!$C$133:$C$170</c:f>
              <c:numCache>
                <c:formatCode>_(* #,##0.00_);_(* \(#,##0.00\);_(* "-"??_);_(@_)</c:formatCode>
                <c:ptCount val="38"/>
                <c:pt idx="0">
                  <c:v>50</c:v>
                </c:pt>
                <c:pt idx="1">
                  <c:v>40</c:v>
                </c:pt>
                <c:pt idx="2">
                  <c:v>42.857142857142854</c:v>
                </c:pt>
                <c:pt idx="3">
                  <c:v>57.142857142857139</c:v>
                </c:pt>
                <c:pt idx="4">
                  <c:v>28.571428571428569</c:v>
                </c:pt>
                <c:pt idx="5">
                  <c:v>33.333333333333329</c:v>
                </c:pt>
                <c:pt idx="6">
                  <c:v>14.285714285714285</c:v>
                </c:pt>
                <c:pt idx="7">
                  <c:v>0</c:v>
                </c:pt>
                <c:pt idx="8">
                  <c:v>14.285714285714285</c:v>
                </c:pt>
                <c:pt idx="9">
                  <c:v>57.142857142857139</c:v>
                </c:pt>
                <c:pt idx="10">
                  <c:v>33.333333333333329</c:v>
                </c:pt>
                <c:pt idx="11">
                  <c:v>14.285714285714285</c:v>
                </c:pt>
                <c:pt idx="12">
                  <c:v>16.666666666666664</c:v>
                </c:pt>
                <c:pt idx="13">
                  <c:v>57.142857142857139</c:v>
                </c:pt>
                <c:pt idx="14">
                  <c:v>57.142857142857139</c:v>
                </c:pt>
                <c:pt idx="15">
                  <c:v>42.857142857142854</c:v>
                </c:pt>
                <c:pt idx="16">
                  <c:v>0</c:v>
                </c:pt>
                <c:pt idx="17">
                  <c:v>16.666666666666664</c:v>
                </c:pt>
                <c:pt idx="18">
                  <c:v>57.142857142857139</c:v>
                </c:pt>
                <c:pt idx="19">
                  <c:v>14.285714285714285</c:v>
                </c:pt>
                <c:pt idx="20">
                  <c:v>-14.285714285714285</c:v>
                </c:pt>
                <c:pt idx="21">
                  <c:v>14.285714285714285</c:v>
                </c:pt>
                <c:pt idx="22">
                  <c:v>14.285714285714285</c:v>
                </c:pt>
                <c:pt idx="23">
                  <c:v>0</c:v>
                </c:pt>
                <c:pt idx="24">
                  <c:v>40</c:v>
                </c:pt>
                <c:pt idx="25">
                  <c:v>0</c:v>
                </c:pt>
                <c:pt idx="26">
                  <c:v>25</c:v>
                </c:pt>
                <c:pt idx="27">
                  <c:v>75</c:v>
                </c:pt>
                <c:pt idx="28">
                  <c:v>40</c:v>
                </c:pt>
                <c:pt idx="29">
                  <c:v>-20</c:v>
                </c:pt>
                <c:pt idx="30">
                  <c:v>40</c:v>
                </c:pt>
                <c:pt idx="31">
                  <c:v>60</c:v>
                </c:pt>
                <c:pt idx="32">
                  <c:v>0</c:v>
                </c:pt>
                <c:pt idx="33">
                  <c:v>25</c:v>
                </c:pt>
                <c:pt idx="34">
                  <c:v>40</c:v>
                </c:pt>
                <c:pt idx="35" formatCode="General">
                  <c:v>75</c:v>
                </c:pt>
                <c:pt idx="36" formatCode="General">
                  <c:v>50</c:v>
                </c:pt>
                <c:pt idx="37" formatCode="General">
                  <c:v>-33.333333333333329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'G5'!$D$8</c:f>
              <c:strCache>
                <c:ptCount val="1"/>
                <c:pt idx="0">
                  <c:v>Servicios</c:v>
                </c:pt>
              </c:strCache>
            </c:strRef>
          </c:tx>
          <c:cat>
            <c:numRef>
              <c:f>'G5'!$B$133:$B$170</c:f>
              <c:numCache>
                <c:formatCode>mmm\-yy</c:formatCode>
                <c:ptCount val="38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</c:numCache>
            </c:numRef>
          </c:cat>
          <c:val>
            <c:numRef>
              <c:f>'G5'!$D$133:$D$170</c:f>
              <c:numCache>
                <c:formatCode>_(* #,##0.00_);_(* \(#,##0.00\);_(* "-"??_);_(@_)</c:formatCode>
                <c:ptCount val="38"/>
                <c:pt idx="0">
                  <c:v>25</c:v>
                </c:pt>
                <c:pt idx="1">
                  <c:v>60</c:v>
                </c:pt>
                <c:pt idx="2">
                  <c:v>28.571428571428569</c:v>
                </c:pt>
                <c:pt idx="3">
                  <c:v>57.142857142857139</c:v>
                </c:pt>
                <c:pt idx="4">
                  <c:v>14.285714285714285</c:v>
                </c:pt>
                <c:pt idx="5">
                  <c:v>33.3333333333333</c:v>
                </c:pt>
                <c:pt idx="6">
                  <c:v>14.285714285714285</c:v>
                </c:pt>
                <c:pt idx="7">
                  <c:v>42.857142857142854</c:v>
                </c:pt>
                <c:pt idx="8">
                  <c:v>14.285714285714285</c:v>
                </c:pt>
                <c:pt idx="9">
                  <c:v>42.857142857142854</c:v>
                </c:pt>
                <c:pt idx="10">
                  <c:v>66.666666666666657</c:v>
                </c:pt>
                <c:pt idx="11">
                  <c:v>28.571428571428569</c:v>
                </c:pt>
                <c:pt idx="12">
                  <c:v>33.333333333333329</c:v>
                </c:pt>
                <c:pt idx="13">
                  <c:v>42.857142857142854</c:v>
                </c:pt>
                <c:pt idx="14">
                  <c:v>57.142857142857139</c:v>
                </c:pt>
                <c:pt idx="15">
                  <c:v>42.857142857142854</c:v>
                </c:pt>
                <c:pt idx="16">
                  <c:v>14.285714285714285</c:v>
                </c:pt>
                <c:pt idx="17">
                  <c:v>0</c:v>
                </c:pt>
                <c:pt idx="18">
                  <c:v>57.142857142857139</c:v>
                </c:pt>
                <c:pt idx="19">
                  <c:v>42.857142857142854</c:v>
                </c:pt>
                <c:pt idx="20">
                  <c:v>42.857142857142854</c:v>
                </c:pt>
                <c:pt idx="21">
                  <c:v>42.857142857142854</c:v>
                </c:pt>
                <c:pt idx="22">
                  <c:v>71.428571428571431</c:v>
                </c:pt>
                <c:pt idx="23">
                  <c:v>50</c:v>
                </c:pt>
                <c:pt idx="24">
                  <c:v>60</c:v>
                </c:pt>
                <c:pt idx="25">
                  <c:v>50</c:v>
                </c:pt>
                <c:pt idx="26">
                  <c:v>100</c:v>
                </c:pt>
                <c:pt idx="27">
                  <c:v>100</c:v>
                </c:pt>
                <c:pt idx="28">
                  <c:v>60</c:v>
                </c:pt>
                <c:pt idx="29">
                  <c:v>40</c:v>
                </c:pt>
                <c:pt idx="30">
                  <c:v>60</c:v>
                </c:pt>
                <c:pt idx="31">
                  <c:v>80</c:v>
                </c:pt>
                <c:pt idx="32">
                  <c:v>-40</c:v>
                </c:pt>
                <c:pt idx="33">
                  <c:v>25</c:v>
                </c:pt>
                <c:pt idx="34">
                  <c:v>60</c:v>
                </c:pt>
                <c:pt idx="35" formatCode="General">
                  <c:v>50</c:v>
                </c:pt>
                <c:pt idx="36" formatCode="General">
                  <c:v>75</c:v>
                </c:pt>
                <c:pt idx="37" formatCode="General">
                  <c:v>-33.333333333333329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'G5'!$E$8</c:f>
              <c:strCache>
                <c:ptCount val="1"/>
                <c:pt idx="0">
                  <c:v>Comercio</c:v>
                </c:pt>
              </c:strCache>
            </c:strRef>
          </c:tx>
          <c:cat>
            <c:numRef>
              <c:f>'G5'!$B$133:$B$170</c:f>
              <c:numCache>
                <c:formatCode>mmm\-yy</c:formatCode>
                <c:ptCount val="38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</c:numCache>
            </c:numRef>
          </c:cat>
          <c:val>
            <c:numRef>
              <c:f>'G5'!$E$133:$E$170</c:f>
              <c:numCache>
                <c:formatCode>_(* #,##0.00_);_(* \(#,##0.00\);_(* "-"??_);_(@_)</c:formatCode>
                <c:ptCount val="38"/>
                <c:pt idx="0">
                  <c:v>50</c:v>
                </c:pt>
                <c:pt idx="1">
                  <c:v>80</c:v>
                </c:pt>
                <c:pt idx="2">
                  <c:v>71.428571428571431</c:v>
                </c:pt>
                <c:pt idx="3">
                  <c:v>42.857142857142854</c:v>
                </c:pt>
                <c:pt idx="4">
                  <c:v>0</c:v>
                </c:pt>
                <c:pt idx="5">
                  <c:v>33.333333333333329</c:v>
                </c:pt>
                <c:pt idx="6">
                  <c:v>42.857142857142854</c:v>
                </c:pt>
                <c:pt idx="7">
                  <c:v>42.857142857142854</c:v>
                </c:pt>
                <c:pt idx="8">
                  <c:v>57.142857142857139</c:v>
                </c:pt>
                <c:pt idx="9">
                  <c:v>42.857142857142854</c:v>
                </c:pt>
                <c:pt idx="10">
                  <c:v>83.333333333333343</c:v>
                </c:pt>
                <c:pt idx="11">
                  <c:v>85.714285714285708</c:v>
                </c:pt>
                <c:pt idx="12">
                  <c:v>50</c:v>
                </c:pt>
                <c:pt idx="13">
                  <c:v>57.142857142857139</c:v>
                </c:pt>
                <c:pt idx="14">
                  <c:v>85.714285714285708</c:v>
                </c:pt>
                <c:pt idx="15">
                  <c:v>57.142857142857139</c:v>
                </c:pt>
                <c:pt idx="16">
                  <c:v>42.857142857142854</c:v>
                </c:pt>
                <c:pt idx="17">
                  <c:v>16.666666666666664</c:v>
                </c:pt>
                <c:pt idx="18">
                  <c:v>85.714285714285708</c:v>
                </c:pt>
                <c:pt idx="19">
                  <c:v>85.714285714285708</c:v>
                </c:pt>
                <c:pt idx="20">
                  <c:v>57.142857142857139</c:v>
                </c:pt>
                <c:pt idx="21">
                  <c:v>57.142857142857139</c:v>
                </c:pt>
                <c:pt idx="22">
                  <c:v>71.428571428571431</c:v>
                </c:pt>
                <c:pt idx="23">
                  <c:v>50</c:v>
                </c:pt>
                <c:pt idx="24">
                  <c:v>80</c:v>
                </c:pt>
                <c:pt idx="25">
                  <c:v>50</c:v>
                </c:pt>
                <c:pt idx="26">
                  <c:v>100</c:v>
                </c:pt>
                <c:pt idx="27">
                  <c:v>75</c:v>
                </c:pt>
                <c:pt idx="28">
                  <c:v>40</c:v>
                </c:pt>
                <c:pt idx="29">
                  <c:v>40</c:v>
                </c:pt>
                <c:pt idx="30">
                  <c:v>80</c:v>
                </c:pt>
                <c:pt idx="31">
                  <c:v>60</c:v>
                </c:pt>
                <c:pt idx="32">
                  <c:v>-40</c:v>
                </c:pt>
                <c:pt idx="33">
                  <c:v>0</c:v>
                </c:pt>
                <c:pt idx="34">
                  <c:v>60</c:v>
                </c:pt>
                <c:pt idx="35" formatCode="General">
                  <c:v>50</c:v>
                </c:pt>
                <c:pt idx="36" formatCode="General">
                  <c:v>50</c:v>
                </c:pt>
                <c:pt idx="37" formatCode="General">
                  <c:v>-66.666666666666657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'G5'!$H$8</c:f>
              <c:strCache>
                <c:ptCount val="1"/>
                <c:pt idx="0">
                  <c:v>Comunicaciones</c:v>
                </c:pt>
              </c:strCache>
            </c:strRef>
          </c:tx>
          <c:cat>
            <c:numRef>
              <c:f>'G5'!$B$133:$B$170</c:f>
              <c:numCache>
                <c:formatCode>mmm\-yy</c:formatCode>
                <c:ptCount val="38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</c:numCache>
            </c:numRef>
          </c:cat>
          <c:val>
            <c:numRef>
              <c:f>'G5'!$H$133:$H$170</c:f>
              <c:numCache>
                <c:formatCode>_(* #,##0.00_);_(* \(#,##0.00\);_(* "-"??_);_(@_)</c:formatCode>
                <c:ptCount val="38"/>
                <c:pt idx="0">
                  <c:v>-75</c:v>
                </c:pt>
                <c:pt idx="1">
                  <c:v>-20</c:v>
                </c:pt>
                <c:pt idx="2">
                  <c:v>14.285714285714285</c:v>
                </c:pt>
                <c:pt idx="3">
                  <c:v>14.285714285714285</c:v>
                </c:pt>
                <c:pt idx="4">
                  <c:v>0</c:v>
                </c:pt>
                <c:pt idx="5">
                  <c:v>16.666666666666664</c:v>
                </c:pt>
                <c:pt idx="6">
                  <c:v>0</c:v>
                </c:pt>
                <c:pt idx="7">
                  <c:v>14.285714285714285</c:v>
                </c:pt>
                <c:pt idx="8">
                  <c:v>-28.571428571428569</c:v>
                </c:pt>
                <c:pt idx="9">
                  <c:v>-14.285714285714285</c:v>
                </c:pt>
                <c:pt idx="10">
                  <c:v>83.333333333333343</c:v>
                </c:pt>
                <c:pt idx="11">
                  <c:v>14.285714285714285</c:v>
                </c:pt>
                <c:pt idx="12">
                  <c:v>0</c:v>
                </c:pt>
                <c:pt idx="13">
                  <c:v>14.285714285714285</c:v>
                </c:pt>
                <c:pt idx="14">
                  <c:v>14.285714285714285</c:v>
                </c:pt>
                <c:pt idx="15">
                  <c:v>-28.999999999999996</c:v>
                </c:pt>
                <c:pt idx="16">
                  <c:v>14.285714285714285</c:v>
                </c:pt>
                <c:pt idx="17">
                  <c:v>-17</c:v>
                </c:pt>
                <c:pt idx="18">
                  <c:v>0</c:v>
                </c:pt>
                <c:pt idx="19">
                  <c:v>28.571428571428569</c:v>
                </c:pt>
                <c:pt idx="20">
                  <c:v>0</c:v>
                </c:pt>
                <c:pt idx="21">
                  <c:v>0</c:v>
                </c:pt>
                <c:pt idx="22">
                  <c:v>28.571428571428569</c:v>
                </c:pt>
                <c:pt idx="23">
                  <c:v>16.666666666666664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25</c:v>
                </c:pt>
                <c:pt idx="28">
                  <c:v>0</c:v>
                </c:pt>
                <c:pt idx="29">
                  <c:v>0</c:v>
                </c:pt>
                <c:pt idx="30">
                  <c:v>20</c:v>
                </c:pt>
                <c:pt idx="31">
                  <c:v>60</c:v>
                </c:pt>
                <c:pt idx="32">
                  <c:v>20</c:v>
                </c:pt>
                <c:pt idx="33">
                  <c:v>0</c:v>
                </c:pt>
                <c:pt idx="34">
                  <c:v>60</c:v>
                </c:pt>
                <c:pt idx="35" formatCode="General">
                  <c:v>75</c:v>
                </c:pt>
                <c:pt idx="36" formatCode="General">
                  <c:v>0</c:v>
                </c:pt>
                <c:pt idx="37" formatCode="General">
                  <c:v>-33.333333333333329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'G5'!$G$8</c:f>
              <c:strCache>
                <c:ptCount val="1"/>
                <c:pt idx="0">
                  <c:v>Agropecuario</c:v>
                </c:pt>
              </c:strCache>
            </c:strRef>
          </c:tx>
          <c:cat>
            <c:numRef>
              <c:f>'G5'!$B$133:$B$170</c:f>
              <c:numCache>
                <c:formatCode>mmm\-yy</c:formatCode>
                <c:ptCount val="38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</c:numCache>
            </c:numRef>
          </c:cat>
          <c:val>
            <c:numRef>
              <c:f>'G5'!$G$133:$G$170</c:f>
              <c:numCache>
                <c:formatCode>_(* #,##0.00_);_(* \(#,##0.00\);_(* "-"??_);_(@_)</c:formatCode>
                <c:ptCount val="38"/>
                <c:pt idx="0">
                  <c:v>-25</c:v>
                </c:pt>
                <c:pt idx="1">
                  <c:v>-20</c:v>
                </c:pt>
                <c:pt idx="2">
                  <c:v>-28.571428571428569</c:v>
                </c:pt>
                <c:pt idx="3">
                  <c:v>-42.857142857142854</c:v>
                </c:pt>
                <c:pt idx="4">
                  <c:v>-57.142857142857139</c:v>
                </c:pt>
                <c:pt idx="5">
                  <c:v>-50</c:v>
                </c:pt>
                <c:pt idx="6">
                  <c:v>-42.857142857142854</c:v>
                </c:pt>
                <c:pt idx="7">
                  <c:v>-57.142857142857139</c:v>
                </c:pt>
                <c:pt idx="8">
                  <c:v>-57.142857142857139</c:v>
                </c:pt>
                <c:pt idx="9">
                  <c:v>-57.142857142857139</c:v>
                </c:pt>
                <c:pt idx="10">
                  <c:v>0</c:v>
                </c:pt>
                <c:pt idx="11">
                  <c:v>-28.571428571428569</c:v>
                </c:pt>
                <c:pt idx="12">
                  <c:v>-83.333333333333343</c:v>
                </c:pt>
                <c:pt idx="13">
                  <c:v>-42.857142857142854</c:v>
                </c:pt>
                <c:pt idx="14">
                  <c:v>-57.142857142857139</c:v>
                </c:pt>
                <c:pt idx="15">
                  <c:v>-71.428571428571431</c:v>
                </c:pt>
                <c:pt idx="16">
                  <c:v>-42.857142857142854</c:v>
                </c:pt>
                <c:pt idx="17">
                  <c:v>-50</c:v>
                </c:pt>
                <c:pt idx="18">
                  <c:v>-71.428571428571431</c:v>
                </c:pt>
                <c:pt idx="19">
                  <c:v>-71.428571428571431</c:v>
                </c:pt>
                <c:pt idx="20">
                  <c:v>-85.714285714285708</c:v>
                </c:pt>
                <c:pt idx="21">
                  <c:v>-57.142857142857096</c:v>
                </c:pt>
                <c:pt idx="22">
                  <c:v>-100</c:v>
                </c:pt>
                <c:pt idx="23">
                  <c:v>-33.333333333333329</c:v>
                </c:pt>
                <c:pt idx="24">
                  <c:v>-60</c:v>
                </c:pt>
                <c:pt idx="25">
                  <c:v>-100</c:v>
                </c:pt>
                <c:pt idx="26">
                  <c:v>-50</c:v>
                </c:pt>
                <c:pt idx="27">
                  <c:v>-50</c:v>
                </c:pt>
                <c:pt idx="28">
                  <c:v>-40</c:v>
                </c:pt>
                <c:pt idx="29">
                  <c:v>-60</c:v>
                </c:pt>
                <c:pt idx="30">
                  <c:v>-20</c:v>
                </c:pt>
                <c:pt idx="31">
                  <c:v>-60</c:v>
                </c:pt>
                <c:pt idx="32">
                  <c:v>20</c:v>
                </c:pt>
                <c:pt idx="33">
                  <c:v>-75</c:v>
                </c:pt>
                <c:pt idx="34">
                  <c:v>-60</c:v>
                </c:pt>
                <c:pt idx="35" formatCode="General">
                  <c:v>-75</c:v>
                </c:pt>
                <c:pt idx="36" formatCode="General">
                  <c:v>-75</c:v>
                </c:pt>
                <c:pt idx="37" formatCode="General">
                  <c:v>-100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'G5'!$I$8</c:f>
              <c:strCache>
                <c:ptCount val="1"/>
                <c:pt idx="0">
                  <c:v>Exportadores</c:v>
                </c:pt>
              </c:strCache>
            </c:strRef>
          </c:tx>
          <c:cat>
            <c:numRef>
              <c:f>'G5'!$B$133:$B$170</c:f>
              <c:numCache>
                <c:formatCode>mmm\-yy</c:formatCode>
                <c:ptCount val="38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</c:numCache>
            </c:numRef>
          </c:cat>
          <c:val>
            <c:numRef>
              <c:f>'G5'!$I$133:$I$170</c:f>
              <c:numCache>
                <c:formatCode>_(* #,##0.00_);_(* \(#,##0.00\);_(* "-"??_);_(@_)</c:formatCode>
                <c:ptCount val="38"/>
                <c:pt idx="0">
                  <c:v>-50</c:v>
                </c:pt>
                <c:pt idx="1">
                  <c:v>-20</c:v>
                </c:pt>
                <c:pt idx="2">
                  <c:v>-14.285714285714285</c:v>
                </c:pt>
                <c:pt idx="3">
                  <c:v>0</c:v>
                </c:pt>
                <c:pt idx="4">
                  <c:v>-71.428571428571431</c:v>
                </c:pt>
                <c:pt idx="5">
                  <c:v>-83.333333333333343</c:v>
                </c:pt>
                <c:pt idx="6">
                  <c:v>-85.714285714285708</c:v>
                </c:pt>
                <c:pt idx="7">
                  <c:v>-57.142857142857139</c:v>
                </c:pt>
                <c:pt idx="8">
                  <c:v>-57.142857142857139</c:v>
                </c:pt>
                <c:pt idx="9">
                  <c:v>-57.142857142857139</c:v>
                </c:pt>
                <c:pt idx="10">
                  <c:v>-33.333333333333329</c:v>
                </c:pt>
                <c:pt idx="11">
                  <c:v>-42.857142857142854</c:v>
                </c:pt>
                <c:pt idx="12">
                  <c:v>-33.333333333333329</c:v>
                </c:pt>
                <c:pt idx="13">
                  <c:v>-71.428571428571431</c:v>
                </c:pt>
                <c:pt idx="14">
                  <c:v>-71.428571428571431</c:v>
                </c:pt>
                <c:pt idx="15">
                  <c:v>-86</c:v>
                </c:pt>
                <c:pt idx="16">
                  <c:v>-42.857142857142854</c:v>
                </c:pt>
                <c:pt idx="17">
                  <c:v>-50</c:v>
                </c:pt>
                <c:pt idx="18">
                  <c:v>-57.142857142857139</c:v>
                </c:pt>
                <c:pt idx="19">
                  <c:v>-71.428571428571431</c:v>
                </c:pt>
                <c:pt idx="20">
                  <c:v>-50</c:v>
                </c:pt>
                <c:pt idx="21">
                  <c:v>-71.428571428571431</c:v>
                </c:pt>
                <c:pt idx="22">
                  <c:v>-28.571428571428569</c:v>
                </c:pt>
                <c:pt idx="23">
                  <c:v>-16.666666666666664</c:v>
                </c:pt>
                <c:pt idx="24">
                  <c:v>0</c:v>
                </c:pt>
                <c:pt idx="25">
                  <c:v>-25</c:v>
                </c:pt>
                <c:pt idx="26">
                  <c:v>0</c:v>
                </c:pt>
                <c:pt idx="27">
                  <c:v>25</c:v>
                </c:pt>
                <c:pt idx="28">
                  <c:v>0</c:v>
                </c:pt>
                <c:pt idx="29">
                  <c:v>-20</c:v>
                </c:pt>
                <c:pt idx="30">
                  <c:v>-20</c:v>
                </c:pt>
                <c:pt idx="31">
                  <c:v>20</c:v>
                </c:pt>
                <c:pt idx="32">
                  <c:v>60</c:v>
                </c:pt>
                <c:pt idx="33">
                  <c:v>0</c:v>
                </c:pt>
                <c:pt idx="34">
                  <c:v>-20</c:v>
                </c:pt>
                <c:pt idx="35" formatCode="General">
                  <c:v>0</c:v>
                </c:pt>
                <c:pt idx="36" formatCode="General">
                  <c:v>-50</c:v>
                </c:pt>
                <c:pt idx="37" formatCode="General">
                  <c:v>-33.333333333333329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'G5'!$L$132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>
              <a:solidFill>
                <a:srgbClr val="D991CF"/>
              </a:solidFill>
            </a:ln>
          </c:spPr>
          <c:marker>
            <c:symbol val="plus"/>
            <c:size val="7"/>
            <c:spPr>
              <a:solidFill>
                <a:srgbClr val="D991CF"/>
              </a:solidFill>
              <a:ln>
                <a:noFill/>
              </a:ln>
            </c:spPr>
          </c:marker>
          <c:cat>
            <c:numRef>
              <c:f>'G5'!$B$133:$B$170</c:f>
              <c:numCache>
                <c:formatCode>mmm\-yy</c:formatCode>
                <c:ptCount val="38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</c:numCache>
            </c:numRef>
          </c:cat>
          <c:val>
            <c:numRef>
              <c:f>'G5'!$L$133:$L$170</c:f>
              <c:numCache>
                <c:formatCode>_(* #,##0.00_);_(* \(#,##0.00\);_(* "-"??_);_(@_)</c:formatCode>
                <c:ptCount val="38"/>
                <c:pt idx="0">
                  <c:v>0</c:v>
                </c:pt>
                <c:pt idx="1">
                  <c:v>100</c:v>
                </c:pt>
                <c:pt idx="2">
                  <c:v>57.142857142857139</c:v>
                </c:pt>
                <c:pt idx="3">
                  <c:v>42.857142857142854</c:v>
                </c:pt>
                <c:pt idx="4">
                  <c:v>28.571428571428569</c:v>
                </c:pt>
                <c:pt idx="5">
                  <c:v>50</c:v>
                </c:pt>
                <c:pt idx="6">
                  <c:v>-28.571428571428569</c:v>
                </c:pt>
                <c:pt idx="7">
                  <c:v>57.142857142857139</c:v>
                </c:pt>
                <c:pt idx="8">
                  <c:v>57.142857142857139</c:v>
                </c:pt>
                <c:pt idx="9">
                  <c:v>57.142857142857139</c:v>
                </c:pt>
                <c:pt idx="10">
                  <c:v>100</c:v>
                </c:pt>
                <c:pt idx="11">
                  <c:v>42.857142857142854</c:v>
                </c:pt>
                <c:pt idx="12">
                  <c:v>83.333333333333343</c:v>
                </c:pt>
                <c:pt idx="13">
                  <c:v>57.142857142857139</c:v>
                </c:pt>
                <c:pt idx="14">
                  <c:v>71.428571428571431</c:v>
                </c:pt>
                <c:pt idx="15">
                  <c:v>85.714285714285708</c:v>
                </c:pt>
                <c:pt idx="16">
                  <c:v>14.285714285714285</c:v>
                </c:pt>
                <c:pt idx="17">
                  <c:v>16.666666666666664</c:v>
                </c:pt>
                <c:pt idx="18">
                  <c:v>28.571428571428569</c:v>
                </c:pt>
                <c:pt idx="19">
                  <c:v>71.428571428571431</c:v>
                </c:pt>
                <c:pt idx="20">
                  <c:v>57.142857142857139</c:v>
                </c:pt>
                <c:pt idx="21">
                  <c:v>57.142857142857139</c:v>
                </c:pt>
                <c:pt idx="22">
                  <c:v>42.857142857142854</c:v>
                </c:pt>
                <c:pt idx="23">
                  <c:v>50</c:v>
                </c:pt>
                <c:pt idx="24">
                  <c:v>40</c:v>
                </c:pt>
                <c:pt idx="25">
                  <c:v>25</c:v>
                </c:pt>
                <c:pt idx="26">
                  <c:v>75</c:v>
                </c:pt>
                <c:pt idx="27">
                  <c:v>100</c:v>
                </c:pt>
                <c:pt idx="28">
                  <c:v>40</c:v>
                </c:pt>
                <c:pt idx="29">
                  <c:v>40</c:v>
                </c:pt>
                <c:pt idx="30">
                  <c:v>40</c:v>
                </c:pt>
                <c:pt idx="31">
                  <c:v>40</c:v>
                </c:pt>
                <c:pt idx="32">
                  <c:v>0</c:v>
                </c:pt>
                <c:pt idx="33">
                  <c:v>50</c:v>
                </c:pt>
                <c:pt idx="34">
                  <c:v>40</c:v>
                </c:pt>
                <c:pt idx="35" formatCode="General">
                  <c:v>100</c:v>
                </c:pt>
                <c:pt idx="36" formatCode="General">
                  <c:v>75</c:v>
                </c:pt>
                <c:pt idx="37" formatCode="General">
                  <c:v>0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'G5'!$J$132</c:f>
              <c:strCache>
                <c:ptCount val="1"/>
                <c:pt idx="0">
                  <c:v>Importadores</c:v>
                </c:pt>
              </c:strCache>
            </c:strRef>
          </c:tx>
          <c:spPr>
            <a:ln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circle"/>
            <c:size val="7"/>
            <c:spPr>
              <a:solidFill>
                <a:schemeClr val="tx1">
                  <a:lumMod val="50000"/>
                  <a:lumOff val="50000"/>
                </a:schemeClr>
              </a:solidFill>
              <a:ln>
                <a:solidFill>
                  <a:schemeClr val="tx1">
                    <a:lumMod val="50000"/>
                    <a:lumOff val="50000"/>
                  </a:schemeClr>
                </a:solidFill>
              </a:ln>
            </c:spPr>
          </c:marker>
          <c:cat>
            <c:numRef>
              <c:f>'G5'!$B$133:$B$170</c:f>
              <c:numCache>
                <c:formatCode>mmm\-yy</c:formatCode>
                <c:ptCount val="38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</c:numCache>
            </c:numRef>
          </c:cat>
          <c:val>
            <c:numRef>
              <c:f>'G5'!$J$133:$J$170</c:f>
              <c:numCache>
                <c:formatCode>_(* #,##0.00_);_(* \(#,##0.00\);_(* "-"??_);_(@_)</c:formatCode>
                <c:ptCount val="38"/>
                <c:pt idx="0">
                  <c:v>-50</c:v>
                </c:pt>
                <c:pt idx="1">
                  <c:v>-40</c:v>
                </c:pt>
                <c:pt idx="2">
                  <c:v>71.428571428571431</c:v>
                </c:pt>
                <c:pt idx="3">
                  <c:v>14.285714285714285</c:v>
                </c:pt>
                <c:pt idx="4">
                  <c:v>-42.857142857142854</c:v>
                </c:pt>
                <c:pt idx="5">
                  <c:v>-33.333333333333329</c:v>
                </c:pt>
                <c:pt idx="6">
                  <c:v>-42.857142857142854</c:v>
                </c:pt>
                <c:pt idx="7">
                  <c:v>-14.285714285714285</c:v>
                </c:pt>
                <c:pt idx="8">
                  <c:v>-42.857142857142854</c:v>
                </c:pt>
                <c:pt idx="9">
                  <c:v>-42.857142857142854</c:v>
                </c:pt>
                <c:pt idx="10">
                  <c:v>16.666666666666664</c:v>
                </c:pt>
                <c:pt idx="11">
                  <c:v>-14.285714285714285</c:v>
                </c:pt>
                <c:pt idx="12">
                  <c:v>16.666666666666664</c:v>
                </c:pt>
                <c:pt idx="13">
                  <c:v>28.571428571428569</c:v>
                </c:pt>
                <c:pt idx="14">
                  <c:v>-14.285714285714285</c:v>
                </c:pt>
                <c:pt idx="15">
                  <c:v>28.571428571428569</c:v>
                </c:pt>
                <c:pt idx="16">
                  <c:v>0</c:v>
                </c:pt>
                <c:pt idx="17">
                  <c:v>-33.333333333333329</c:v>
                </c:pt>
                <c:pt idx="18">
                  <c:v>0</c:v>
                </c:pt>
                <c:pt idx="19">
                  <c:v>0</c:v>
                </c:pt>
                <c:pt idx="20">
                  <c:v>-28.571428571428569</c:v>
                </c:pt>
                <c:pt idx="21">
                  <c:v>0</c:v>
                </c:pt>
                <c:pt idx="22">
                  <c:v>-14.285714285714285</c:v>
                </c:pt>
                <c:pt idx="23">
                  <c:v>0</c:v>
                </c:pt>
                <c:pt idx="24">
                  <c:v>20</c:v>
                </c:pt>
                <c:pt idx="25">
                  <c:v>-25</c:v>
                </c:pt>
                <c:pt idx="26">
                  <c:v>-75</c:v>
                </c:pt>
                <c:pt idx="27">
                  <c:v>-25</c:v>
                </c:pt>
                <c:pt idx="28">
                  <c:v>-80</c:v>
                </c:pt>
                <c:pt idx="29">
                  <c:v>-80</c:v>
                </c:pt>
                <c:pt idx="30">
                  <c:v>-80</c:v>
                </c:pt>
                <c:pt idx="31">
                  <c:v>-80</c:v>
                </c:pt>
                <c:pt idx="32">
                  <c:v>-20</c:v>
                </c:pt>
                <c:pt idx="33">
                  <c:v>-100</c:v>
                </c:pt>
                <c:pt idx="34">
                  <c:v>-60</c:v>
                </c:pt>
                <c:pt idx="35" formatCode="General">
                  <c:v>-25</c:v>
                </c:pt>
                <c:pt idx="36" formatCode="General">
                  <c:v>-50</c:v>
                </c:pt>
                <c:pt idx="37" formatCode="General">
                  <c:v>-100</c:v>
                </c:pt>
              </c:numCache>
            </c:numRef>
          </c:val>
          <c:smooth val="0"/>
        </c:ser>
        <c:ser>
          <c:idx val="8"/>
          <c:order val="8"/>
          <c:tx>
            <c:strRef>
              <c:f>'G5'!$F$132</c:f>
              <c:strCache>
                <c:ptCount val="1"/>
                <c:pt idx="0">
                  <c:v>Construcción</c:v>
                </c:pt>
              </c:strCache>
            </c:strRef>
          </c:tx>
          <c:cat>
            <c:numRef>
              <c:f>'G5'!$B$133:$B$170</c:f>
              <c:numCache>
                <c:formatCode>mmm\-yy</c:formatCode>
                <c:ptCount val="38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</c:numCache>
            </c:numRef>
          </c:cat>
          <c:val>
            <c:numRef>
              <c:f>'G5'!$F$133:$F$170</c:f>
              <c:numCache>
                <c:formatCode>_(* #,##0.00_);_(* \(#,##0.00\);_(* "-"??_);_(@_)</c:formatCode>
                <c:ptCount val="38"/>
                <c:pt idx="0">
                  <c:v>50</c:v>
                </c:pt>
                <c:pt idx="1">
                  <c:v>20</c:v>
                </c:pt>
                <c:pt idx="2">
                  <c:v>0</c:v>
                </c:pt>
                <c:pt idx="3">
                  <c:v>-14.285714285714285</c:v>
                </c:pt>
                <c:pt idx="4">
                  <c:v>-71.428571428571431</c:v>
                </c:pt>
                <c:pt idx="5">
                  <c:v>-50</c:v>
                </c:pt>
                <c:pt idx="6">
                  <c:v>-14.285714285714285</c:v>
                </c:pt>
                <c:pt idx="7">
                  <c:v>0</c:v>
                </c:pt>
                <c:pt idx="8">
                  <c:v>14.285714285714285</c:v>
                </c:pt>
                <c:pt idx="9">
                  <c:v>0</c:v>
                </c:pt>
                <c:pt idx="10">
                  <c:v>33.333333333333329</c:v>
                </c:pt>
                <c:pt idx="11">
                  <c:v>14.285714285714285</c:v>
                </c:pt>
                <c:pt idx="12">
                  <c:v>-16.666666666666664</c:v>
                </c:pt>
                <c:pt idx="13">
                  <c:v>14.285714285714285</c:v>
                </c:pt>
                <c:pt idx="14">
                  <c:v>28.571428571428569</c:v>
                </c:pt>
                <c:pt idx="15">
                  <c:v>14.285714285714285</c:v>
                </c:pt>
                <c:pt idx="16">
                  <c:v>0</c:v>
                </c:pt>
                <c:pt idx="17">
                  <c:v>-33.333333333333329</c:v>
                </c:pt>
                <c:pt idx="18">
                  <c:v>14.285714285714285</c:v>
                </c:pt>
                <c:pt idx="19">
                  <c:v>14.285714285714285</c:v>
                </c:pt>
                <c:pt idx="20">
                  <c:v>57.142857142857139</c:v>
                </c:pt>
                <c:pt idx="21">
                  <c:v>14.285714285714285</c:v>
                </c:pt>
                <c:pt idx="22">
                  <c:v>0</c:v>
                </c:pt>
                <c:pt idx="23">
                  <c:v>16.666666666666664</c:v>
                </c:pt>
                <c:pt idx="24">
                  <c:v>40</c:v>
                </c:pt>
                <c:pt idx="25">
                  <c:v>25</c:v>
                </c:pt>
                <c:pt idx="26">
                  <c:v>0</c:v>
                </c:pt>
                <c:pt idx="27">
                  <c:v>25</c:v>
                </c:pt>
                <c:pt idx="28">
                  <c:v>-20</c:v>
                </c:pt>
                <c:pt idx="29">
                  <c:v>-40</c:v>
                </c:pt>
                <c:pt idx="30">
                  <c:v>0</c:v>
                </c:pt>
                <c:pt idx="31">
                  <c:v>20</c:v>
                </c:pt>
                <c:pt idx="32">
                  <c:v>40</c:v>
                </c:pt>
                <c:pt idx="33">
                  <c:v>25</c:v>
                </c:pt>
                <c:pt idx="34">
                  <c:v>-40</c:v>
                </c:pt>
                <c:pt idx="35" formatCode="General">
                  <c:v>-25</c:v>
                </c:pt>
                <c:pt idx="36" formatCode="General">
                  <c:v>-25</c:v>
                </c:pt>
                <c:pt idx="37" formatCode="General">
                  <c:v>-33.333333333333329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21392"/>
        <c:axId val="230121952"/>
      </c:lineChart>
      <c:dateAx>
        <c:axId val="230121392"/>
        <c:scaling>
          <c:orientation val="minMax"/>
          <c:min val="41791"/>
        </c:scaling>
        <c:delete val="0"/>
        <c:axPos val="b"/>
        <c:numFmt formatCode="mmm\-yy" sourceLinked="0"/>
        <c:majorTickMark val="none"/>
        <c:minorTickMark val="none"/>
        <c:tickLblPos val="low"/>
        <c:txPr>
          <a:bodyPr rot="0"/>
          <a:lstStyle/>
          <a:p>
            <a:pPr>
              <a:defRPr/>
            </a:pPr>
            <a:endParaRPr lang="es-CO"/>
          </a:p>
        </c:txPr>
        <c:crossAx val="230121952"/>
        <c:crosses val="autoZero"/>
        <c:auto val="0"/>
        <c:lblOffset val="100"/>
        <c:baseTimeUnit val="months"/>
        <c:majorUnit val="3"/>
        <c:majorTimeUnit val="months"/>
      </c:dateAx>
      <c:valAx>
        <c:axId val="230121952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crossAx val="230121392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4.7752765896620482E-2"/>
          <c:y val="0.78726574247669545"/>
          <c:w val="0.94091095409329184"/>
          <c:h val="7.3838620373858216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888743176588537E-2"/>
          <c:y val="0.15945421625410108"/>
          <c:w val="0.90789473056969383"/>
          <c:h val="0.6830801362260355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'G6'!$C$5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7.2727272727272814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0"/>
                  <c:y val="-2.57826887661141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4.848484848484848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8.8887862048721399E-17"/>
                  <c:y val="1.47329650092081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'G6'!$B$6:$B$9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'G6'!$C$6:$C$9</c:f>
              <c:numCache>
                <c:formatCode>_(* #,##0.00_);_(* \(#,##0.00\);_(* "-"??_);_(@_)</c:formatCode>
                <c:ptCount val="4"/>
                <c:pt idx="0">
                  <c:v>-23.52941176470588</c:v>
                </c:pt>
                <c:pt idx="1">
                  <c:v>-29.411764705882355</c:v>
                </c:pt>
                <c:pt idx="2">
                  <c:v>41.17647058823529</c:v>
                </c:pt>
                <c:pt idx="3">
                  <c:v>17.647058823529413</c:v>
                </c:pt>
              </c:numCache>
            </c:numRef>
          </c:val>
        </c:ser>
        <c:ser>
          <c:idx val="1"/>
          <c:order val="1"/>
          <c:tx>
            <c:strRef>
              <c:f>'G6'!$D$5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4.8484848484848485E-3"/>
                  <c:y val="7.36648250460414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9.69696969696969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'G6'!$B$6:$B$9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'G6'!$D$6:$D$9</c:f>
              <c:numCache>
                <c:formatCode>_(* #,##0.00_);_(* \(#,##0.00\);_(* "-"??_);_(@_)</c:formatCode>
                <c:ptCount val="4"/>
                <c:pt idx="0">
                  <c:v>-22.222222222222221</c:v>
                </c:pt>
                <c:pt idx="1">
                  <c:v>-11.111111111111111</c:v>
                </c:pt>
                <c:pt idx="2">
                  <c:v>11.111111111111111</c:v>
                </c:pt>
                <c:pt idx="3">
                  <c:v>0</c:v>
                </c:pt>
              </c:numCache>
            </c:numRef>
          </c:val>
        </c:ser>
        <c:ser>
          <c:idx val="2"/>
          <c:order val="2"/>
          <c:tx>
            <c:strRef>
              <c:f>'G6'!$E$5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9.6969696969697247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00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'G6'!$B$6:$B$9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'G6'!$E$6:$E$9</c:f>
              <c:numCache>
                <c:formatCode>_(* #,##0.00_);_(* \(#,##0.00\);_(* "-"??_);_(@_)</c:formatCode>
                <c:ptCount val="4"/>
                <c:pt idx="0">
                  <c:v>33.333333333333329</c:v>
                </c:pt>
                <c:pt idx="1">
                  <c:v>33.333333333333329</c:v>
                </c:pt>
                <c:pt idx="2">
                  <c:v>0</c:v>
                </c:pt>
                <c:pt idx="3">
                  <c:v>-33.333333333333329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230149232"/>
        <c:axId val="230149792"/>
      </c:barChart>
      <c:catAx>
        <c:axId val="23014923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/>
            </a:pPr>
            <a:endParaRPr lang="es-CO"/>
          </a:p>
        </c:txPr>
        <c:crossAx val="230149792"/>
        <c:crosses val="autoZero"/>
        <c:auto val="1"/>
        <c:lblAlgn val="ctr"/>
        <c:lblOffset val="100"/>
        <c:noMultiLvlLbl val="0"/>
      </c:catAx>
      <c:valAx>
        <c:axId val="2301497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</a:t>
                </a:r>
                <a:r>
                  <a:rPr lang="es-CO" baseline="0"/>
                  <a:t> balance de respuestas)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3.4306745526100059E-2"/>
              <c:y val="8.0184553088546145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230149232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92186538333197388"/>
          <c:w val="1"/>
          <c:h val="7.5519496527022514E-2"/>
        </c:manualLayout>
      </c:layout>
      <c:overlay val="0"/>
      <c:txPr>
        <a:bodyPr/>
        <a:lstStyle/>
        <a:p>
          <a:pPr>
            <a:defRPr sz="12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131" l="0.70000000000000062" r="0.70000000000000062" t="0.750000000000013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577707060988677E-2"/>
          <c:y val="0.15907516105941302"/>
          <c:w val="0.86182037830864577"/>
          <c:h val="0.66577284657599622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'G6'!$G$5</c:f>
              <c:strCache>
                <c:ptCount val="1"/>
                <c:pt idx="0">
                  <c:v>Bancos</c:v>
                </c:pt>
              </c:strCache>
            </c:strRef>
          </c:tx>
          <c:spPr>
            <a:noFill/>
            <a:ln>
              <a:solidFill>
                <a:schemeClr val="tx1"/>
              </a:solidFill>
            </a:ln>
          </c:spPr>
          <c:invertIfNegative val="0"/>
          <c:cat>
            <c:strRef>
              <c:f>'G6'!$B$6:$B$9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'G6'!$G$6:$G$9</c:f>
              <c:numCache>
                <c:formatCode>_(* #,##0.00_);_(* \(#,##0.00\);_(* "-"??_);_(@_)</c:formatCode>
                <c:ptCount val="4"/>
                <c:pt idx="0">
                  <c:v>-35.294117647058826</c:v>
                </c:pt>
                <c:pt idx="1">
                  <c:v>0</c:v>
                </c:pt>
                <c:pt idx="2">
                  <c:v>41.17647058823529</c:v>
                </c:pt>
                <c:pt idx="3">
                  <c:v>35.294117647058826</c:v>
                </c:pt>
              </c:numCache>
            </c:numRef>
          </c:val>
        </c:ser>
        <c:ser>
          <c:idx val="0"/>
          <c:order val="1"/>
          <c:tx>
            <c:strRef>
              <c:f>'G6'!$H$5</c:f>
              <c:strCache>
                <c:ptCount val="1"/>
                <c:pt idx="0">
                  <c:v>CFC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'G6'!$B$6:$B$9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'G6'!$H$6:$H$9</c:f>
              <c:numCache>
                <c:formatCode>_(* #,##0.00_);_(* \(#,##0.00\);_(* "-"??_);_(@_)</c:formatCode>
                <c:ptCount val="4"/>
                <c:pt idx="0">
                  <c:v>-70</c:v>
                </c:pt>
                <c:pt idx="1">
                  <c:v>-30</c:v>
                </c:pt>
                <c:pt idx="2">
                  <c:v>50</c:v>
                </c:pt>
                <c:pt idx="3">
                  <c:v>40</c:v>
                </c:pt>
              </c:numCache>
            </c:numRef>
          </c:val>
        </c:ser>
        <c:ser>
          <c:idx val="1"/>
          <c:order val="2"/>
          <c:tx>
            <c:strRef>
              <c:f>'G6'!$I$5</c:f>
              <c:strCache>
                <c:ptCount val="1"/>
                <c:pt idx="0">
                  <c:v>Cooperativas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'G6'!$B$6:$B$9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'G6'!$I$6:$I$9</c:f>
              <c:numCache>
                <c:formatCode>_(* #,##0.00_);_(* \(#,##0.00\);_(* "-"??_);_(@_)</c:formatCode>
                <c:ptCount val="4"/>
                <c:pt idx="0">
                  <c:v>25</c:v>
                </c:pt>
                <c:pt idx="1">
                  <c:v>-50</c:v>
                </c:pt>
                <c:pt idx="2">
                  <c:v>-75</c:v>
                </c:pt>
                <c:pt idx="3">
                  <c:v>-75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230153712"/>
        <c:axId val="593854464"/>
      </c:barChart>
      <c:catAx>
        <c:axId val="23015371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593854464"/>
        <c:crosses val="autoZero"/>
        <c:auto val="1"/>
        <c:lblAlgn val="ctr"/>
        <c:lblOffset val="100"/>
        <c:noMultiLvlLbl val="0"/>
      </c:catAx>
      <c:valAx>
        <c:axId val="5938544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914818831941666E-2"/>
              <c:y val="4.84037222619899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230153712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88" l="0.70000000000000062" r="0.70000000000000062" t="0.75000000000001288" header="0.30000000000000032" footer="0.30000000000000032"/>
    <c:pageSetup/>
  </c:printSettings>
  <c:userShapes r:id="rId1"/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9.6444033324731865E-2"/>
          <c:w val="0.91369475831242464"/>
          <c:h val="0.79133235835203009"/>
        </c:manualLayout>
      </c:layout>
      <c:lineChart>
        <c:grouping val="standard"/>
        <c:varyColors val="0"/>
        <c:ser>
          <c:idx val="0"/>
          <c:order val="0"/>
          <c:tx>
            <c:strRef>
              <c:f>'G7'!$H$6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'G7'!$C$7:$C$20</c:f>
              <c:numCache>
                <c:formatCode>mmm\-yy</c:formatCode>
                <c:ptCount val="14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</c:numCache>
            </c:numRef>
          </c:cat>
          <c:val>
            <c:numRef>
              <c:f>'G7'!$H$7:$H$20</c:f>
              <c:numCache>
                <c:formatCode>0.0</c:formatCode>
                <c:ptCount val="14"/>
                <c:pt idx="0">
                  <c:v>40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20</c:v>
                </c:pt>
                <c:pt idx="5">
                  <c:v>0</c:v>
                </c:pt>
                <c:pt idx="6">
                  <c:v>20</c:v>
                </c:pt>
                <c:pt idx="7">
                  <c:v>20</c:v>
                </c:pt>
                <c:pt idx="8">
                  <c:v>20</c:v>
                </c:pt>
                <c:pt idx="9">
                  <c:v>0</c:v>
                </c:pt>
                <c:pt idx="10">
                  <c:v>0</c:v>
                </c:pt>
                <c:pt idx="11">
                  <c:v>-13.333333333333334</c:v>
                </c:pt>
                <c:pt idx="12">
                  <c:v>0</c:v>
                </c:pt>
                <c:pt idx="13">
                  <c:v>5.8823529411764701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'G7'!$I$6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'G7'!$C$7:$C$20</c:f>
              <c:numCache>
                <c:formatCode>mmm\-yy</c:formatCode>
                <c:ptCount val="14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</c:numCache>
            </c:numRef>
          </c:cat>
          <c:val>
            <c:numRef>
              <c:f>'G7'!$I$7:$I$20</c:f>
              <c:numCache>
                <c:formatCode>0.0</c:formatCode>
                <c:ptCount val="14"/>
                <c:pt idx="0">
                  <c:v>20.941710603538063</c:v>
                </c:pt>
                <c:pt idx="1">
                  <c:v>-18.477218102133318</c:v>
                </c:pt>
                <c:pt idx="2">
                  <c:v>-64.513918222040616</c:v>
                </c:pt>
                <c:pt idx="3">
                  <c:v>-43.723860329380379</c:v>
                </c:pt>
                <c:pt idx="4">
                  <c:v>-14.618645283065144</c:v>
                </c:pt>
                <c:pt idx="5">
                  <c:v>-52.640196991780684</c:v>
                </c:pt>
                <c:pt idx="6">
                  <c:v>-51.447769508194497</c:v>
                </c:pt>
                <c:pt idx="7">
                  <c:v>-51.325274620614103</c:v>
                </c:pt>
                <c:pt idx="8">
                  <c:v>-51.22881768643974</c:v>
                </c:pt>
                <c:pt idx="9">
                  <c:v>1.7294632258684879</c:v>
                </c:pt>
                <c:pt idx="10">
                  <c:v>-3.0764963554531946</c:v>
                </c:pt>
                <c:pt idx="11">
                  <c:v>10.88371766100869</c:v>
                </c:pt>
                <c:pt idx="12">
                  <c:v>4.9513866314952404</c:v>
                </c:pt>
                <c:pt idx="13">
                  <c:v>3.6123564058095652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'G7'!$J$6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'G7'!$C$7:$C$20</c:f>
              <c:numCache>
                <c:formatCode>mmm\-yy</c:formatCode>
                <c:ptCount val="14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</c:numCache>
            </c:numRef>
          </c:cat>
          <c:val>
            <c:numRef>
              <c:f>'G7'!$J$7:$J$20</c:f>
              <c:numCache>
                <c:formatCode>0.0</c:formatCode>
                <c:ptCount val="14"/>
                <c:pt idx="0">
                  <c:v>20</c:v>
                </c:pt>
                <c:pt idx="1">
                  <c:v>25</c:v>
                </c:pt>
                <c:pt idx="2">
                  <c:v>25</c:v>
                </c:pt>
                <c:pt idx="3">
                  <c:v>75</c:v>
                </c:pt>
                <c:pt idx="4">
                  <c:v>40</c:v>
                </c:pt>
                <c:pt idx="5">
                  <c:v>20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20</c:v>
                </c:pt>
                <c:pt idx="10">
                  <c:v>6.666666666666667</c:v>
                </c:pt>
                <c:pt idx="11">
                  <c:v>13.333333333333334</c:v>
                </c:pt>
                <c:pt idx="12">
                  <c:v>29.411764705882355</c:v>
                </c:pt>
                <c:pt idx="13">
                  <c:v>17.647058823529413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'G7'!$K$6</c:f>
              <c:strCache>
                <c:ptCount val="1"/>
                <c:pt idx="0">
                  <c:v>Mircrocrédito</c:v>
                </c:pt>
              </c:strCache>
            </c:strRef>
          </c:tx>
          <c:marker>
            <c:symbol val="none"/>
          </c:marker>
          <c:cat>
            <c:numRef>
              <c:f>'G7'!$C$7:$C$20</c:f>
              <c:numCache>
                <c:formatCode>mmm\-yy</c:formatCode>
                <c:ptCount val="14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</c:numCache>
            </c:numRef>
          </c:cat>
          <c:val>
            <c:numRef>
              <c:f>'G7'!$K$7:$K$20</c:f>
              <c:numCache>
                <c:formatCode>0.0</c:formatCode>
                <c:ptCount val="14"/>
                <c:pt idx="0">
                  <c:v>-20</c:v>
                </c:pt>
                <c:pt idx="1">
                  <c:v>0</c:v>
                </c:pt>
                <c:pt idx="2">
                  <c:v>-25</c:v>
                </c:pt>
                <c:pt idx="3">
                  <c:v>50</c:v>
                </c:pt>
                <c:pt idx="4">
                  <c:v>40</c:v>
                </c:pt>
                <c:pt idx="5">
                  <c:v>-20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13.333333333333334</c:v>
                </c:pt>
                <c:pt idx="10">
                  <c:v>6.666666666666667</c:v>
                </c:pt>
                <c:pt idx="11">
                  <c:v>26.666666666666668</c:v>
                </c:pt>
                <c:pt idx="12">
                  <c:v>5.8823529411764701</c:v>
                </c:pt>
                <c:pt idx="13">
                  <c:v>17.647058823529413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3858944"/>
        <c:axId val="593859504"/>
      </c:lineChart>
      <c:dateAx>
        <c:axId val="59385894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593859504"/>
        <c:crosses val="autoZero"/>
        <c:auto val="1"/>
        <c:lblOffset val="100"/>
        <c:baseTimeUnit val="months"/>
        <c:majorUnit val="3"/>
        <c:majorTimeUnit val="months"/>
      </c:dateAx>
      <c:valAx>
        <c:axId val="59385950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3.4277625314084285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593858944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46106736657867E-2"/>
          <c:y val="0.18142123385053857"/>
          <c:w val="0.83736548556430435"/>
          <c:h val="0.6726131457550335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'G1'!$G$5</c:f>
              <c:strCache>
                <c:ptCount val="1"/>
                <c:pt idx="0">
                  <c:v>Crecimiento nominal cartera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'G1'!$B$6:$B$39</c:f>
              <c:numCache>
                <c:formatCode>mmm\-yy</c:formatCode>
                <c:ptCount val="34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</c:numCache>
            </c:numRef>
          </c:cat>
          <c:val>
            <c:numRef>
              <c:f>'G1'!$G$6:$G$39</c:f>
              <c:numCache>
                <c:formatCode>0.00</c:formatCode>
                <c:ptCount val="34"/>
                <c:pt idx="0">
                  <c:v>15.261191061525409</c:v>
                </c:pt>
                <c:pt idx="1">
                  <c:v>12.506461260119522</c:v>
                </c:pt>
                <c:pt idx="2">
                  <c:v>11.685105799955849</c:v>
                </c:pt>
                <c:pt idx="3">
                  <c:v>13.064310495954246</c:v>
                </c:pt>
                <c:pt idx="4">
                  <c:v>14.779801716529946</c:v>
                </c:pt>
                <c:pt idx="5">
                  <c:v>16.184535716165669</c:v>
                </c:pt>
                <c:pt idx="6">
                  <c:v>17.011696623312076</c:v>
                </c:pt>
                <c:pt idx="7">
                  <c:v>17.07697078357819</c:v>
                </c:pt>
                <c:pt idx="8">
                  <c:v>17.139290065716466</c:v>
                </c:pt>
                <c:pt idx="9">
                  <c:v>18.340668917569516</c:v>
                </c:pt>
                <c:pt idx="10">
                  <c:v>18.729057752386041</c:v>
                </c:pt>
                <c:pt idx="11">
                  <c:v>19.454835361584074</c:v>
                </c:pt>
                <c:pt idx="12">
                  <c:v>19.407547339345243</c:v>
                </c:pt>
                <c:pt idx="13">
                  <c:v>18.387049465976773</c:v>
                </c:pt>
                <c:pt idx="14">
                  <c:v>14.876168175897902</c:v>
                </c:pt>
                <c:pt idx="15">
                  <c:v>14.344265730120881</c:v>
                </c:pt>
                <c:pt idx="16">
                  <c:v>13.445014324863962</c:v>
                </c:pt>
                <c:pt idx="17">
                  <c:v>13.957761942833429</c:v>
                </c:pt>
                <c:pt idx="18">
                  <c:v>17.784249201004428</c:v>
                </c:pt>
                <c:pt idx="19" formatCode="#,##0.00">
                  <c:v>19.455415139901703</c:v>
                </c:pt>
                <c:pt idx="20">
                  <c:v>20.614963520451226</c:v>
                </c:pt>
                <c:pt idx="21">
                  <c:v>21.2944438161569</c:v>
                </c:pt>
                <c:pt idx="22">
                  <c:v>19.967183622231531</c:v>
                </c:pt>
                <c:pt idx="23">
                  <c:v>17.901541756467225</c:v>
                </c:pt>
                <c:pt idx="24">
                  <c:v>16.380429567954891</c:v>
                </c:pt>
                <c:pt idx="25">
                  <c:v>14.890907509373946</c:v>
                </c:pt>
                <c:pt idx="26">
                  <c:v>14.983762314060485</c:v>
                </c:pt>
                <c:pt idx="27">
                  <c:v>15.321017808969884</c:v>
                </c:pt>
                <c:pt idx="28">
                  <c:v>13.883415492857122</c:v>
                </c:pt>
                <c:pt idx="29">
                  <c:v>14.389524680576326</c:v>
                </c:pt>
                <c:pt idx="30">
                  <c:v>13.522647880277887</c:v>
                </c:pt>
                <c:pt idx="31">
                  <c:v>12.807517442746574</c:v>
                </c:pt>
                <c:pt idx="32">
                  <c:v>13.491076332171925</c:v>
                </c:pt>
                <c:pt idx="33" formatCode="General">
                  <c:v>11.53867196170193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24"/>
        <c:axId val="625349616"/>
        <c:axId val="625354096"/>
      </c:barChart>
      <c:lineChart>
        <c:grouping val="standard"/>
        <c:varyColors val="0"/>
        <c:ser>
          <c:idx val="1"/>
          <c:order val="0"/>
          <c:tx>
            <c:strRef>
              <c:f>'G1'!$H$5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'G1'!$B$6:$B$40</c:f>
              <c:numCache>
                <c:formatCode>mmm\-yy</c:formatCode>
                <c:ptCount val="35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</c:numCache>
            </c:numRef>
          </c:cat>
          <c:val>
            <c:numRef>
              <c:f>'G1'!$H$6:$H$40</c:f>
              <c:numCache>
                <c:formatCode>0.00</c:formatCode>
                <c:ptCount val="35"/>
                <c:pt idx="0">
                  <c:v>-15.345631093088674</c:v>
                </c:pt>
                <c:pt idx="1">
                  <c:v>-29.742854274216342</c:v>
                </c:pt>
                <c:pt idx="2">
                  <c:v>13.374501722058248</c:v>
                </c:pt>
                <c:pt idx="3">
                  <c:v>19.511113184206451</c:v>
                </c:pt>
                <c:pt idx="4">
                  <c:v>16.372880873185824</c:v>
                </c:pt>
                <c:pt idx="5">
                  <c:v>15.704333575435756</c:v>
                </c:pt>
                <c:pt idx="6">
                  <c:v>10.907191897757585</c:v>
                </c:pt>
                <c:pt idx="7">
                  <c:v>24.44134917522965</c:v>
                </c:pt>
                <c:pt idx="8">
                  <c:v>-0.19778870166602991</c:v>
                </c:pt>
                <c:pt idx="9">
                  <c:v>27.269131132340473</c:v>
                </c:pt>
                <c:pt idx="10">
                  <c:v>23.764171922948812</c:v>
                </c:pt>
                <c:pt idx="11">
                  <c:v>23.190670598412179</c:v>
                </c:pt>
                <c:pt idx="12">
                  <c:v>0.24302404871568581</c:v>
                </c:pt>
                <c:pt idx="13">
                  <c:v>9.7276453584821052</c:v>
                </c:pt>
                <c:pt idx="14">
                  <c:v>13.71374085108471</c:v>
                </c:pt>
                <c:pt idx="15">
                  <c:v>20.835212008264762</c:v>
                </c:pt>
                <c:pt idx="16">
                  <c:v>-8.8200276969622635</c:v>
                </c:pt>
                <c:pt idx="17">
                  <c:v>41.757698962011389</c:v>
                </c:pt>
                <c:pt idx="18">
                  <c:v>37.420412360156305</c:v>
                </c:pt>
                <c:pt idx="19">
                  <c:v>38.33328336953354</c:v>
                </c:pt>
                <c:pt idx="20">
                  <c:v>5.4716699286009982</c:v>
                </c:pt>
                <c:pt idx="21">
                  <c:v>27.520880005752357</c:v>
                </c:pt>
                <c:pt idx="22">
                  <c:v>26.359239520584872</c:v>
                </c:pt>
                <c:pt idx="23">
                  <c:v>15.373049860759219</c:v>
                </c:pt>
                <c:pt idx="24">
                  <c:v>7.0270426939648534</c:v>
                </c:pt>
                <c:pt idx="25">
                  <c:v>-5.6199355839129854</c:v>
                </c:pt>
                <c:pt idx="26">
                  <c:v>-6.7125163338172156</c:v>
                </c:pt>
                <c:pt idx="27">
                  <c:v>6.4953182061773251</c:v>
                </c:pt>
                <c:pt idx="28">
                  <c:v>6.1758899143441868</c:v>
                </c:pt>
                <c:pt idx="29">
                  <c:v>11.095571136413383</c:v>
                </c:pt>
                <c:pt idx="30">
                  <c:v>6.6585682831710669</c:v>
                </c:pt>
                <c:pt idx="31">
                  <c:v>-26.046725802342714</c:v>
                </c:pt>
                <c:pt idx="32">
                  <c:v>-19.378504252011425</c:v>
                </c:pt>
                <c:pt idx="33">
                  <c:v>5.8579130970507629</c:v>
                </c:pt>
                <c:pt idx="34">
                  <c:v>5.9332265404218791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5345136"/>
        <c:axId val="625346256"/>
      </c:lineChart>
      <c:dateAx>
        <c:axId val="625345136"/>
        <c:scaling>
          <c:orientation val="minMax"/>
          <c:max val="42979"/>
          <c:min val="40695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25346256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625346256"/>
        <c:scaling>
          <c:orientation val="minMax"/>
          <c:max val="5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4.9777773596967395E-3"/>
              <c:y val="4.91791824484947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25345136"/>
        <c:crosses val="autoZero"/>
        <c:crossBetween val="between"/>
      </c:valAx>
      <c:valAx>
        <c:axId val="625354096"/>
        <c:scaling>
          <c:orientation val="minMax"/>
          <c:max val="25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(porcentaje)</a:t>
                </a:r>
              </a:p>
            </c:rich>
          </c:tx>
          <c:layout>
            <c:manualLayout>
              <c:xMode val="edge"/>
              <c:yMode val="edge"/>
              <c:x val="0.82301512597598248"/>
              <c:y val="4.6190343877300651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25349616"/>
        <c:crosses val="max"/>
        <c:crossBetween val="between"/>
      </c:valAx>
      <c:dateAx>
        <c:axId val="625349616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625354096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9.6444033324731865E-2"/>
          <c:w val="0.92791791935099033"/>
          <c:h val="0.78116802186837164"/>
        </c:manualLayout>
      </c:layout>
      <c:lineChart>
        <c:grouping val="standard"/>
        <c:varyColors val="0"/>
        <c:ser>
          <c:idx val="0"/>
          <c:order val="0"/>
          <c:tx>
            <c:strRef>
              <c:f>'G7'!$L$6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'G7'!$C$7:$C$20</c:f>
              <c:numCache>
                <c:formatCode>mmm\-yy</c:formatCode>
                <c:ptCount val="14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</c:numCache>
            </c:numRef>
          </c:cat>
          <c:val>
            <c:numRef>
              <c:f>'G7'!$L$7:$L$20</c:f>
              <c:numCache>
                <c:formatCode>0.0</c:formatCode>
                <c:ptCount val="14"/>
                <c:pt idx="0">
                  <c:v>18.181818181818183</c:v>
                </c:pt>
                <c:pt idx="1">
                  <c:v>28.571428571428569</c:v>
                </c:pt>
                <c:pt idx="2">
                  <c:v>44.444444444444443</c:v>
                </c:pt>
                <c:pt idx="3">
                  <c:v>25</c:v>
                </c:pt>
                <c:pt idx="4">
                  <c:v>-14.285714285714285</c:v>
                </c:pt>
                <c:pt idx="5">
                  <c:v>23.076923076923077</c:v>
                </c:pt>
                <c:pt idx="6">
                  <c:v>18.181818181818183</c:v>
                </c:pt>
                <c:pt idx="7">
                  <c:v>33.333333333333329</c:v>
                </c:pt>
                <c:pt idx="8">
                  <c:v>-10</c:v>
                </c:pt>
                <c:pt idx="9">
                  <c:v>25</c:v>
                </c:pt>
                <c:pt idx="10">
                  <c:v>-20</c:v>
                </c:pt>
                <c:pt idx="11">
                  <c:v>10</c:v>
                </c:pt>
                <c:pt idx="12">
                  <c:v>30</c:v>
                </c:pt>
                <c:pt idx="13">
                  <c:v>33.333333333333329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'G7'!$M$6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'G7'!$C$7:$C$20</c:f>
              <c:numCache>
                <c:formatCode>mmm\-yy</c:formatCode>
                <c:ptCount val="14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</c:numCache>
            </c:numRef>
          </c:cat>
          <c:val>
            <c:numRef>
              <c:f>'G7'!$M$7:$M$20</c:f>
              <c:numCache>
                <c:formatCode>0.0</c:formatCode>
                <c:ptCount val="14"/>
                <c:pt idx="0">
                  <c:v>21.89823075742672</c:v>
                </c:pt>
                <c:pt idx="1">
                  <c:v>6.7031498002477639</c:v>
                </c:pt>
                <c:pt idx="2">
                  <c:v>10.68679557623059</c:v>
                </c:pt>
                <c:pt idx="3">
                  <c:v>0</c:v>
                </c:pt>
                <c:pt idx="4">
                  <c:v>-2.9953176472343301</c:v>
                </c:pt>
                <c:pt idx="5">
                  <c:v>-1.6492272384543898</c:v>
                </c:pt>
                <c:pt idx="6">
                  <c:v>9.9878013725739283</c:v>
                </c:pt>
                <c:pt idx="7">
                  <c:v>12.884576938655574</c:v>
                </c:pt>
                <c:pt idx="8">
                  <c:v>12.000602721790912</c:v>
                </c:pt>
                <c:pt idx="9">
                  <c:v>5.9396700714866846</c:v>
                </c:pt>
                <c:pt idx="10">
                  <c:v>7.9238365012349545</c:v>
                </c:pt>
                <c:pt idx="11">
                  <c:v>-0.41006482743235273</c:v>
                </c:pt>
                <c:pt idx="12">
                  <c:v>0.88819388852329784</c:v>
                </c:pt>
                <c:pt idx="13">
                  <c:v>46.384555203786007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'G7'!$N$6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'G7'!$C$7:$C$20</c:f>
              <c:numCache>
                <c:formatCode>mmm\-yy</c:formatCode>
                <c:ptCount val="14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</c:numCache>
            </c:numRef>
          </c:cat>
          <c:val>
            <c:numRef>
              <c:f>'G7'!$N$7:$N$20</c:f>
              <c:numCache>
                <c:formatCode>0.0</c:formatCode>
                <c:ptCount val="14"/>
                <c:pt idx="0">
                  <c:v>18.181818181818183</c:v>
                </c:pt>
                <c:pt idx="1">
                  <c:v>7.1428571428571423</c:v>
                </c:pt>
                <c:pt idx="2">
                  <c:v>33.333333333333329</c:v>
                </c:pt>
                <c:pt idx="3">
                  <c:v>12.5</c:v>
                </c:pt>
                <c:pt idx="4">
                  <c:v>7.1428571428571423</c:v>
                </c:pt>
                <c:pt idx="5">
                  <c:v>7.6923076923076925</c:v>
                </c:pt>
                <c:pt idx="6">
                  <c:v>9.0909090909090917</c:v>
                </c:pt>
                <c:pt idx="7">
                  <c:v>11.111111111111111</c:v>
                </c:pt>
                <c:pt idx="8">
                  <c:v>20</c:v>
                </c:pt>
                <c:pt idx="9">
                  <c:v>0</c:v>
                </c:pt>
                <c:pt idx="10">
                  <c:v>10</c:v>
                </c:pt>
                <c:pt idx="11">
                  <c:v>10</c:v>
                </c:pt>
                <c:pt idx="12">
                  <c:v>30</c:v>
                </c:pt>
                <c:pt idx="13">
                  <c:v>11.111111111111111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'G7'!$O$6</c:f>
              <c:strCache>
                <c:ptCount val="1"/>
                <c:pt idx="0">
                  <c:v>Mircrocrédito</c:v>
                </c:pt>
              </c:strCache>
            </c:strRef>
          </c:tx>
          <c:marker>
            <c:symbol val="none"/>
          </c:marker>
          <c:cat>
            <c:numRef>
              <c:f>'G7'!$C$7:$C$20</c:f>
              <c:numCache>
                <c:formatCode>mmm\-yy</c:formatCode>
                <c:ptCount val="14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</c:numCache>
            </c:numRef>
          </c:cat>
          <c:val>
            <c:numRef>
              <c:f>'G7'!$O$7:$O$20</c:f>
              <c:numCache>
                <c:formatCode>0.0</c:formatCode>
                <c:ptCount val="14"/>
                <c:pt idx="0">
                  <c:v>0</c:v>
                </c:pt>
                <c:pt idx="1">
                  <c:v>-7.1428571428571423</c:v>
                </c:pt>
                <c:pt idx="2">
                  <c:v>-11.111111111111111</c:v>
                </c:pt>
                <c:pt idx="3">
                  <c:v>12.5</c:v>
                </c:pt>
                <c:pt idx="4">
                  <c:v>0</c:v>
                </c:pt>
                <c:pt idx="5">
                  <c:v>7.6923076923076925</c:v>
                </c:pt>
                <c:pt idx="6">
                  <c:v>9.0909090909090917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-10</c:v>
                </c:pt>
                <c:pt idx="13">
                  <c:v>-11.111111111111111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1390576"/>
        <c:axId val="351391136"/>
      </c:lineChart>
      <c:dateAx>
        <c:axId val="35139057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351391136"/>
        <c:crosses val="autoZero"/>
        <c:auto val="1"/>
        <c:lblOffset val="100"/>
        <c:baseTimeUnit val="months"/>
        <c:majorUnit val="3"/>
        <c:majorTimeUnit val="months"/>
      </c:dateAx>
      <c:valAx>
        <c:axId val="35139113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3.4277625314084285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35139057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9.6444033324731865E-2"/>
          <c:w val="0.90194389337696435"/>
          <c:h val="0.79133235835203009"/>
        </c:manualLayout>
      </c:layout>
      <c:lineChart>
        <c:grouping val="standard"/>
        <c:varyColors val="0"/>
        <c:ser>
          <c:idx val="0"/>
          <c:order val="0"/>
          <c:tx>
            <c:strRef>
              <c:f>'G7'!$P$6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'G7'!$C$7:$C$20</c:f>
              <c:numCache>
                <c:formatCode>mmm\-yy</c:formatCode>
                <c:ptCount val="14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</c:numCache>
            </c:numRef>
          </c:cat>
          <c:val>
            <c:numRef>
              <c:f>'G7'!$P$7:$P$20</c:f>
              <c:numCache>
                <c:formatCode>0.0</c:formatCode>
                <c:ptCount val="14"/>
                <c:pt idx="0">
                  <c:v>40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20</c:v>
                </c:pt>
                <c:pt idx="5">
                  <c:v>0</c:v>
                </c:pt>
                <c:pt idx="6">
                  <c:v>20</c:v>
                </c:pt>
                <c:pt idx="7">
                  <c:v>0</c:v>
                </c:pt>
                <c:pt idx="8">
                  <c:v>-20</c:v>
                </c:pt>
                <c:pt idx="9">
                  <c:v>0</c:v>
                </c:pt>
                <c:pt idx="10">
                  <c:v>0</c:v>
                </c:pt>
                <c:pt idx="11">
                  <c:v>75</c:v>
                </c:pt>
                <c:pt idx="12">
                  <c:v>50</c:v>
                </c:pt>
                <c:pt idx="13">
                  <c:v>33.333333333333329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'G7'!$Q$6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'G7'!$C$7:$C$20</c:f>
              <c:numCache>
                <c:formatCode>mmm\-yy</c:formatCode>
                <c:ptCount val="14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</c:numCache>
            </c:numRef>
          </c:cat>
          <c:val>
            <c:numRef>
              <c:f>'G7'!$Q$7:$Q$20</c:f>
              <c:numCache>
                <c:formatCode>0.0</c:formatCode>
                <c:ptCount val="14"/>
                <c:pt idx="0">
                  <c:v>23.734568839897211</c:v>
                </c:pt>
                <c:pt idx="1">
                  <c:v>-2.1004895504743875</c:v>
                </c:pt>
                <c:pt idx="2">
                  <c:v>-39.954484928776878</c:v>
                </c:pt>
                <c:pt idx="3">
                  <c:v>-25.713690251797395</c:v>
                </c:pt>
                <c:pt idx="4">
                  <c:v>2.5334697957878072E-2</c:v>
                </c:pt>
                <c:pt idx="5">
                  <c:v>-33.206946383896771</c:v>
                </c:pt>
                <c:pt idx="6">
                  <c:v>-22.078804491572228</c:v>
                </c:pt>
                <c:pt idx="7">
                  <c:v>8.7923127984530414</c:v>
                </c:pt>
                <c:pt idx="8">
                  <c:v>14.238654393445852</c:v>
                </c:pt>
                <c:pt idx="9">
                  <c:v>-20.316561099244161</c:v>
                </c:pt>
                <c:pt idx="10">
                  <c:v>-23.538070006869432</c:v>
                </c:pt>
                <c:pt idx="11">
                  <c:v>-18.463102427604234</c:v>
                </c:pt>
                <c:pt idx="12">
                  <c:v>23.855757313873898</c:v>
                </c:pt>
                <c:pt idx="13">
                  <c:v>34.170351168899558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'G7'!$R$6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'G7'!$C$7:$C$20</c:f>
              <c:numCache>
                <c:formatCode>mmm\-yy</c:formatCode>
                <c:ptCount val="14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</c:numCache>
            </c:numRef>
          </c:cat>
          <c:val>
            <c:numRef>
              <c:f>'G7'!$R$7:$R$20</c:f>
              <c:numCache>
                <c:formatCode>0.0</c:formatCode>
                <c:ptCount val="14"/>
                <c:pt idx="0">
                  <c:v>20</c:v>
                </c:pt>
                <c:pt idx="1">
                  <c:v>25</c:v>
                </c:pt>
                <c:pt idx="2">
                  <c:v>25</c:v>
                </c:pt>
                <c:pt idx="3">
                  <c:v>75</c:v>
                </c:pt>
                <c:pt idx="4">
                  <c:v>40</c:v>
                </c:pt>
                <c:pt idx="5">
                  <c:v>20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50</c:v>
                </c:pt>
                <c:pt idx="10">
                  <c:v>0</c:v>
                </c:pt>
                <c:pt idx="11">
                  <c:v>75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'G7'!$S$6</c:f>
              <c:strCache>
                <c:ptCount val="1"/>
                <c:pt idx="0">
                  <c:v>Mircrocrédito</c:v>
                </c:pt>
              </c:strCache>
            </c:strRef>
          </c:tx>
          <c:marker>
            <c:symbol val="none"/>
          </c:marker>
          <c:cat>
            <c:numRef>
              <c:f>'G7'!$C$7:$C$20</c:f>
              <c:numCache>
                <c:formatCode>mmm\-yy</c:formatCode>
                <c:ptCount val="14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</c:numCache>
            </c:numRef>
          </c:cat>
          <c:val>
            <c:numRef>
              <c:f>'G7'!$S$7:$S$20</c:f>
              <c:numCache>
                <c:formatCode>0.0</c:formatCode>
                <c:ptCount val="14"/>
                <c:pt idx="0">
                  <c:v>-20</c:v>
                </c:pt>
                <c:pt idx="1">
                  <c:v>0</c:v>
                </c:pt>
                <c:pt idx="2">
                  <c:v>-25</c:v>
                </c:pt>
                <c:pt idx="3">
                  <c:v>50</c:v>
                </c:pt>
                <c:pt idx="4">
                  <c:v>40</c:v>
                </c:pt>
                <c:pt idx="5">
                  <c:v>-20</c:v>
                </c:pt>
                <c:pt idx="6">
                  <c:v>0</c:v>
                </c:pt>
                <c:pt idx="7">
                  <c:v>20</c:v>
                </c:pt>
                <c:pt idx="8">
                  <c:v>0</c:v>
                </c:pt>
                <c:pt idx="9">
                  <c:v>25</c:v>
                </c:pt>
                <c:pt idx="10">
                  <c:v>0</c:v>
                </c:pt>
                <c:pt idx="11">
                  <c:v>25</c:v>
                </c:pt>
                <c:pt idx="12">
                  <c:v>0</c:v>
                </c:pt>
                <c:pt idx="13">
                  <c:v>66.666666666666657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1395616"/>
        <c:axId val="351396176"/>
      </c:lineChart>
      <c:dateAx>
        <c:axId val="35139561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351396176"/>
        <c:crosses val="autoZero"/>
        <c:auto val="1"/>
        <c:lblOffset val="100"/>
        <c:baseTimeUnit val="months"/>
        <c:majorUnit val="3"/>
        <c:majorTimeUnit val="months"/>
      </c:dateAx>
      <c:valAx>
        <c:axId val="35139617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3.4277625314084285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35139561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20584852252605698"/>
          <c:y val="0.95530914707607428"/>
          <c:w val="0.62511381258944421"/>
          <c:h val="3.8331553508413801E-2"/>
        </c:manualLayout>
      </c:layout>
      <c:overlay val="0"/>
      <c:txPr>
        <a:bodyPr/>
        <a:lstStyle/>
        <a:p>
          <a:pPr>
            <a:defRPr sz="1200"/>
          </a:pPr>
          <a:endParaRPr lang="es-CO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44711555666028"/>
        </c:manualLayout>
      </c:layout>
      <c:lineChart>
        <c:grouping val="standard"/>
        <c:varyColors val="0"/>
        <c:ser>
          <c:idx val="0"/>
          <c:order val="0"/>
          <c:tx>
            <c:strRef>
              <c:f>'G8'!$B$6</c:f>
              <c:strCache>
                <c:ptCount val="1"/>
                <c:pt idx="0">
                  <c:v>Consumo 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numRef>
              <c:f>'G8'!$A$7:$A$45</c:f>
              <c:numCache>
                <c:formatCode>mmm\-yy</c:formatCode>
                <c:ptCount val="39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</c:numCache>
            </c:numRef>
          </c:cat>
          <c:val>
            <c:numRef>
              <c:f>'G8'!$B$7:$B$45</c:f>
              <c:numCache>
                <c:formatCode>0.00</c:formatCode>
                <c:ptCount val="39"/>
                <c:pt idx="0">
                  <c:v>0</c:v>
                </c:pt>
                <c:pt idx="1">
                  <c:v>-0.35714285714285715</c:v>
                </c:pt>
                <c:pt idx="2">
                  <c:v>-0.7857142857142857</c:v>
                </c:pt>
                <c:pt idx="3">
                  <c:v>-0.8</c:v>
                </c:pt>
                <c:pt idx="4">
                  <c:v>-0.77777777777777779</c:v>
                </c:pt>
                <c:pt idx="5">
                  <c:v>-0.52631578947368418</c:v>
                </c:pt>
                <c:pt idx="6">
                  <c:v>-0.5</c:v>
                </c:pt>
                <c:pt idx="7">
                  <c:v>-0.41176470588235292</c:v>
                </c:pt>
                <c:pt idx="8">
                  <c:v>-0.33333333333333331</c:v>
                </c:pt>
                <c:pt idx="9">
                  <c:v>0</c:v>
                </c:pt>
                <c:pt idx="10">
                  <c:v>0.15789473684210525</c:v>
                </c:pt>
                <c:pt idx="11">
                  <c:v>0.17647058823529413</c:v>
                </c:pt>
                <c:pt idx="12">
                  <c:v>5.2631578947368418E-2</c:v>
                </c:pt>
                <c:pt idx="13">
                  <c:v>-0.16666666666666666</c:v>
                </c:pt>
                <c:pt idx="14">
                  <c:v>-4.7619047619047616E-2</c:v>
                </c:pt>
                <c:pt idx="15">
                  <c:v>-0.23809523809523808</c:v>
                </c:pt>
                <c:pt idx="16">
                  <c:v>-0.3888888888888889</c:v>
                </c:pt>
                <c:pt idx="17">
                  <c:v>-0.52631578947368418</c:v>
                </c:pt>
                <c:pt idx="18">
                  <c:v>-0.5</c:v>
                </c:pt>
                <c:pt idx="19">
                  <c:v>-0.45454545454545453</c:v>
                </c:pt>
                <c:pt idx="20">
                  <c:v>-0.47368421052631576</c:v>
                </c:pt>
                <c:pt idx="21">
                  <c:v>-0.375</c:v>
                </c:pt>
                <c:pt idx="22">
                  <c:v>-0.21052631578947367</c:v>
                </c:pt>
                <c:pt idx="23">
                  <c:v>-0.125</c:v>
                </c:pt>
                <c:pt idx="24">
                  <c:v>0.11764705882352941</c:v>
                </c:pt>
                <c:pt idx="25">
                  <c:v>-0.17647058823529413</c:v>
                </c:pt>
                <c:pt idx="26">
                  <c:v>-0.21428571428571427</c:v>
                </c:pt>
                <c:pt idx="27">
                  <c:v>0</c:v>
                </c:pt>
                <c:pt idx="28">
                  <c:v>-0.23076923076923078</c:v>
                </c:pt>
                <c:pt idx="29">
                  <c:v>-0.46666666666666667</c:v>
                </c:pt>
                <c:pt idx="30">
                  <c:v>-0.66666666666666663</c:v>
                </c:pt>
                <c:pt idx="31">
                  <c:v>-0.46153846153846156</c:v>
                </c:pt>
                <c:pt idx="32">
                  <c:v>-0.38461538461538464</c:v>
                </c:pt>
                <c:pt idx="33">
                  <c:v>-0.53333333333333333</c:v>
                </c:pt>
                <c:pt idx="34">
                  <c:v>-0.46153846153846156</c:v>
                </c:pt>
                <c:pt idx="35">
                  <c:v>-0.42857142857142855</c:v>
                </c:pt>
                <c:pt idx="36">
                  <c:v>-0.23076923076923078</c:v>
                </c:pt>
                <c:pt idx="37">
                  <c:v>-0.69230769230769229</c:v>
                </c:pt>
                <c:pt idx="38">
                  <c:v>-0.69230769230769229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4844352"/>
        <c:axId val="594844912"/>
      </c:lineChart>
      <c:lineChart>
        <c:grouping val="standard"/>
        <c:varyColors val="0"/>
        <c:ser>
          <c:idx val="2"/>
          <c:order val="1"/>
          <c:tx>
            <c:strRef>
              <c:f>'G8'!$F$6</c:f>
              <c:strCache>
                <c:ptCount val="1"/>
                <c:pt idx="0">
                  <c:v>Variación real anual consumo hogares (eje derecho)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'G8'!$A$7:$A$45</c:f>
              <c:numCache>
                <c:formatCode>mmm\-yy</c:formatCode>
                <c:ptCount val="39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</c:numCache>
            </c:numRef>
          </c:cat>
          <c:val>
            <c:numRef>
              <c:f>'G8'!$F$7:$F$45</c:f>
              <c:numCache>
                <c:formatCode>0.00</c:formatCode>
                <c:ptCount val="39"/>
                <c:pt idx="0">
                  <c:v>4.8</c:v>
                </c:pt>
                <c:pt idx="1">
                  <c:v>3.7</c:v>
                </c:pt>
                <c:pt idx="2">
                  <c:v>3</c:v>
                </c:pt>
                <c:pt idx="3">
                  <c:v>2</c:v>
                </c:pt>
                <c:pt idx="4">
                  <c:v>1</c:v>
                </c:pt>
                <c:pt idx="5">
                  <c:v>1.3</c:v>
                </c:pt>
                <c:pt idx="6">
                  <c:v>0.1</c:v>
                </c:pt>
                <c:pt idx="7">
                  <c:v>0.8</c:v>
                </c:pt>
                <c:pt idx="8">
                  <c:v>3</c:v>
                </c:pt>
                <c:pt idx="9">
                  <c:v>3.8</c:v>
                </c:pt>
                <c:pt idx="10">
                  <c:v>5.5</c:v>
                </c:pt>
                <c:pt idx="11">
                  <c:v>6.3</c:v>
                </c:pt>
                <c:pt idx="12">
                  <c:v>4.8</c:v>
                </c:pt>
                <c:pt idx="13">
                  <c:v>6.8</c:v>
                </c:pt>
                <c:pt idx="14">
                  <c:v>6.2</c:v>
                </c:pt>
                <c:pt idx="15">
                  <c:v>5.7</c:v>
                </c:pt>
                <c:pt idx="16">
                  <c:v>6.2</c:v>
                </c:pt>
                <c:pt idx="17">
                  <c:v>3.9</c:v>
                </c:pt>
                <c:pt idx="18">
                  <c:v>3.8</c:v>
                </c:pt>
                <c:pt idx="19">
                  <c:v>3.4</c:v>
                </c:pt>
                <c:pt idx="20">
                  <c:v>3</c:v>
                </c:pt>
                <c:pt idx="21">
                  <c:v>3.6</c:v>
                </c:pt>
                <c:pt idx="22">
                  <c:v>3.6</c:v>
                </c:pt>
                <c:pt idx="23">
                  <c:v>3.6</c:v>
                </c:pt>
                <c:pt idx="24">
                  <c:v>4.0999999999999996</c:v>
                </c:pt>
                <c:pt idx="25">
                  <c:v>4.0999999999999996</c:v>
                </c:pt>
                <c:pt idx="26">
                  <c:v>4.2</c:v>
                </c:pt>
                <c:pt idx="27">
                  <c:v>5.3</c:v>
                </c:pt>
                <c:pt idx="28">
                  <c:v>4.3</c:v>
                </c:pt>
                <c:pt idx="29">
                  <c:v>3.5</c:v>
                </c:pt>
                <c:pt idx="30" formatCode="0.0">
                  <c:v>4.0999999999999996</c:v>
                </c:pt>
                <c:pt idx="31" formatCode="0.0">
                  <c:v>2.2000000000000002</c:v>
                </c:pt>
                <c:pt idx="32">
                  <c:v>2.8</c:v>
                </c:pt>
                <c:pt idx="33">
                  <c:v>2.1</c:v>
                </c:pt>
                <c:pt idx="34">
                  <c:v>1</c:v>
                </c:pt>
                <c:pt idx="35">
                  <c:v>2.2000000000000002</c:v>
                </c:pt>
                <c:pt idx="36">
                  <c:v>1.3</c:v>
                </c:pt>
                <c:pt idx="37">
                  <c:v>1.4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4846032"/>
        <c:axId val="594845472"/>
      </c:lineChart>
      <c:dateAx>
        <c:axId val="594844352"/>
        <c:scaling>
          <c:orientation val="minMax"/>
          <c:min val="40695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120000"/>
          <a:lstStyle/>
          <a:p>
            <a:pPr>
              <a:defRPr/>
            </a:pPr>
            <a:endParaRPr lang="es-CO"/>
          </a:p>
        </c:txPr>
        <c:crossAx val="594844912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59484491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9.1271350623744456E-3"/>
              <c:y val="6.3860421694547837E-4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94844352"/>
        <c:crosses val="autoZero"/>
        <c:crossBetween val="between"/>
      </c:valAx>
      <c:valAx>
        <c:axId val="594845472"/>
        <c:scaling>
          <c:orientation val="minMax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(pocentaje)</a:t>
                </a:r>
              </a:p>
            </c:rich>
          </c:tx>
          <c:layout>
            <c:manualLayout>
              <c:xMode val="edge"/>
              <c:yMode val="edge"/>
              <c:x val="0.84915127525660639"/>
              <c:y val="2.8268564253530346E-2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crossAx val="594846032"/>
        <c:crosses val="max"/>
        <c:crossBetween val="between"/>
      </c:valAx>
      <c:dateAx>
        <c:axId val="594846032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extTo"/>
        <c:crossAx val="594845472"/>
        <c:crosses val="autoZero"/>
        <c:auto val="1"/>
        <c:lblOffset val="100"/>
        <c:baseTimeUnit val="months"/>
        <c:majorUnit val="1"/>
        <c:minorUnit val="1"/>
      </c:dateAx>
      <c:spPr>
        <a:noFill/>
      </c:spPr>
    </c:plotArea>
    <c:legend>
      <c:legendPos val="b"/>
      <c:layout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1"/>
          <c:order val="0"/>
          <c:tx>
            <c:strRef>
              <c:f>'G8'!$C$6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numRef>
              <c:f>'G8'!$A$7:$A$45</c:f>
              <c:numCache>
                <c:formatCode>mmm\-yy</c:formatCode>
                <c:ptCount val="39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</c:numCache>
            </c:numRef>
          </c:cat>
          <c:val>
            <c:numRef>
              <c:f>'G8'!$C$7:$C$45</c:f>
              <c:numCache>
                <c:formatCode>0.00</c:formatCode>
                <c:ptCount val="39"/>
                <c:pt idx="0">
                  <c:v>-0.16666666666666666</c:v>
                </c:pt>
                <c:pt idx="1">
                  <c:v>-0.6428571428571429</c:v>
                </c:pt>
                <c:pt idx="2">
                  <c:v>-0.7142857142857143</c:v>
                </c:pt>
                <c:pt idx="3">
                  <c:v>-0.73333333333333328</c:v>
                </c:pt>
                <c:pt idx="4">
                  <c:v>-0.5</c:v>
                </c:pt>
                <c:pt idx="5">
                  <c:v>-0.52631578947368418</c:v>
                </c:pt>
                <c:pt idx="6">
                  <c:v>-0.27777777777777779</c:v>
                </c:pt>
                <c:pt idx="7">
                  <c:v>-0.35294117647058826</c:v>
                </c:pt>
                <c:pt idx="8">
                  <c:v>-0.22222222222222221</c:v>
                </c:pt>
                <c:pt idx="9">
                  <c:v>-0.1111111111111111</c:v>
                </c:pt>
                <c:pt idx="10">
                  <c:v>0</c:v>
                </c:pt>
                <c:pt idx="11">
                  <c:v>0.11764705882352941</c:v>
                </c:pt>
                <c:pt idx="12">
                  <c:v>5.2631578947368418E-2</c:v>
                </c:pt>
                <c:pt idx="13">
                  <c:v>-0.1111111111111111</c:v>
                </c:pt>
                <c:pt idx="14">
                  <c:v>-4.7619047619047616E-2</c:v>
                </c:pt>
                <c:pt idx="15">
                  <c:v>-0.14285714285714285</c:v>
                </c:pt>
                <c:pt idx="16">
                  <c:v>-0.23809523809523808</c:v>
                </c:pt>
                <c:pt idx="17">
                  <c:v>-0.3</c:v>
                </c:pt>
                <c:pt idx="18">
                  <c:v>-0.25</c:v>
                </c:pt>
                <c:pt idx="19">
                  <c:v>-0.40909090909090912</c:v>
                </c:pt>
                <c:pt idx="20">
                  <c:v>-0.4</c:v>
                </c:pt>
                <c:pt idx="21">
                  <c:v>-0.44444444444444442</c:v>
                </c:pt>
                <c:pt idx="22">
                  <c:v>-0.31578947368421101</c:v>
                </c:pt>
                <c:pt idx="23">
                  <c:v>-0.29411764705882348</c:v>
                </c:pt>
                <c:pt idx="24">
                  <c:v>-0.26315789473684209</c:v>
                </c:pt>
                <c:pt idx="25">
                  <c:v>-0.23529411764705882</c:v>
                </c:pt>
                <c:pt idx="26">
                  <c:v>-0.3125</c:v>
                </c:pt>
                <c:pt idx="27">
                  <c:v>7.6923076923076927E-2</c:v>
                </c:pt>
                <c:pt idx="28">
                  <c:v>-0.38461538461538464</c:v>
                </c:pt>
                <c:pt idx="29">
                  <c:v>-0.375</c:v>
                </c:pt>
                <c:pt idx="30">
                  <c:v>-0.5714285714285714</c:v>
                </c:pt>
                <c:pt idx="31">
                  <c:v>-0.66666666666666663</c:v>
                </c:pt>
                <c:pt idx="32">
                  <c:v>-0.53333333333333333</c:v>
                </c:pt>
                <c:pt idx="33">
                  <c:v>-0.53333333333333333</c:v>
                </c:pt>
                <c:pt idx="34">
                  <c:v>-0.6428571428571429</c:v>
                </c:pt>
                <c:pt idx="35">
                  <c:v>-0.33333333333333331</c:v>
                </c:pt>
                <c:pt idx="36">
                  <c:v>-0.33333333333333331</c:v>
                </c:pt>
                <c:pt idx="37">
                  <c:v>-0.5</c:v>
                </c:pt>
                <c:pt idx="38">
                  <c:v>-0.3125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0107936"/>
        <c:axId val="600108496"/>
      </c:lineChart>
      <c:lineChart>
        <c:grouping val="standard"/>
        <c:varyColors val="0"/>
        <c:ser>
          <c:idx val="2"/>
          <c:order val="1"/>
          <c:tx>
            <c:strRef>
              <c:f>'G8'!$G$6</c:f>
              <c:strCache>
                <c:ptCount val="1"/>
                <c:pt idx="0">
                  <c:v>Variación real anual formación bruta de capital fijo (eje derecho)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'G8'!$A$7:$A$45</c:f>
              <c:numCache>
                <c:formatCode>mmm\-yy</c:formatCode>
                <c:ptCount val="39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</c:numCache>
            </c:numRef>
          </c:cat>
          <c:val>
            <c:numRef>
              <c:f>'G8'!$G$7:$G$45</c:f>
              <c:numCache>
                <c:formatCode>0.00</c:formatCode>
                <c:ptCount val="39"/>
                <c:pt idx="0">
                  <c:v>10.9</c:v>
                </c:pt>
                <c:pt idx="1">
                  <c:v>14.3</c:v>
                </c:pt>
                <c:pt idx="2">
                  <c:v>11.9</c:v>
                </c:pt>
                <c:pt idx="3">
                  <c:v>2.8</c:v>
                </c:pt>
                <c:pt idx="4">
                  <c:v>0</c:v>
                </c:pt>
                <c:pt idx="5">
                  <c:v>-1.1000000000000001</c:v>
                </c:pt>
                <c:pt idx="6">
                  <c:v>-4.5999999999999996</c:v>
                </c:pt>
                <c:pt idx="7">
                  <c:v>0.7</c:v>
                </c:pt>
                <c:pt idx="8">
                  <c:v>1.7</c:v>
                </c:pt>
                <c:pt idx="9">
                  <c:v>-0.3</c:v>
                </c:pt>
                <c:pt idx="10">
                  <c:v>4.7</c:v>
                </c:pt>
                <c:pt idx="11">
                  <c:v>13.4</c:v>
                </c:pt>
                <c:pt idx="12">
                  <c:v>15.3</c:v>
                </c:pt>
                <c:pt idx="13">
                  <c:v>22.6</c:v>
                </c:pt>
                <c:pt idx="14">
                  <c:v>23.1</c:v>
                </c:pt>
                <c:pt idx="15">
                  <c:v>15.2</c:v>
                </c:pt>
                <c:pt idx="16">
                  <c:v>12.5</c:v>
                </c:pt>
                <c:pt idx="17">
                  <c:v>11.1</c:v>
                </c:pt>
                <c:pt idx="18">
                  <c:v>-2.7</c:v>
                </c:pt>
                <c:pt idx="19">
                  <c:v>-0.9</c:v>
                </c:pt>
                <c:pt idx="20">
                  <c:v>3.2</c:v>
                </c:pt>
                <c:pt idx="21">
                  <c:v>1.2</c:v>
                </c:pt>
                <c:pt idx="22">
                  <c:v>12.6</c:v>
                </c:pt>
                <c:pt idx="23">
                  <c:v>10.7</c:v>
                </c:pt>
                <c:pt idx="24">
                  <c:v>10.8</c:v>
                </c:pt>
                <c:pt idx="25">
                  <c:v>8.4</c:v>
                </c:pt>
                <c:pt idx="26">
                  <c:v>11.3</c:v>
                </c:pt>
                <c:pt idx="27">
                  <c:v>8.9</c:v>
                </c:pt>
                <c:pt idx="28">
                  <c:v>5.0999999999999996</c:v>
                </c:pt>
                <c:pt idx="29">
                  <c:v>3.4</c:v>
                </c:pt>
                <c:pt idx="30" formatCode="0.0">
                  <c:v>-0.3</c:v>
                </c:pt>
                <c:pt idx="31" formatCode="0.0">
                  <c:v>-0.7</c:v>
                </c:pt>
                <c:pt idx="32">
                  <c:v>-4</c:v>
                </c:pt>
                <c:pt idx="33">
                  <c:v>-4</c:v>
                </c:pt>
                <c:pt idx="34">
                  <c:v>-3.6</c:v>
                </c:pt>
                <c:pt idx="35">
                  <c:v>-2.9</c:v>
                </c:pt>
                <c:pt idx="36">
                  <c:v>-0.8</c:v>
                </c:pt>
                <c:pt idx="37">
                  <c:v>1.1000000000000001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0109616"/>
        <c:axId val="600109056"/>
      </c:lineChart>
      <c:dateAx>
        <c:axId val="600107936"/>
        <c:scaling>
          <c:orientation val="minMax"/>
          <c:min val="40695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/>
            </a:pPr>
            <a:endParaRPr lang="es-CO"/>
          </a:p>
        </c:txPr>
        <c:crossAx val="600108496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60010849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00107936"/>
        <c:crosses val="autoZero"/>
        <c:crossBetween val="between"/>
      </c:valAx>
      <c:valAx>
        <c:axId val="600109056"/>
        <c:scaling>
          <c:orientation val="minMax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84915127525660639"/>
              <c:y val="3.0203309079900924E-2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crossAx val="600109616"/>
        <c:crosses val="max"/>
        <c:crossBetween val="between"/>
      </c:valAx>
      <c:dateAx>
        <c:axId val="600109616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extTo"/>
        <c:crossAx val="600109056"/>
        <c:crosses val="autoZero"/>
        <c:auto val="1"/>
        <c:lblOffset val="100"/>
        <c:baseTimeUnit val="months"/>
        <c:majorUnit val="1"/>
        <c:minorUnit val="1"/>
      </c:dateAx>
      <c:spPr>
        <a:noFill/>
      </c:spPr>
    </c:plotArea>
    <c:legend>
      <c:legendPos val="b"/>
      <c:layout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2639275488444086"/>
          <c:h val="0.6300294116793681"/>
        </c:manualLayout>
      </c:layout>
      <c:lineChart>
        <c:grouping val="standard"/>
        <c:varyColors val="0"/>
        <c:ser>
          <c:idx val="2"/>
          <c:order val="0"/>
          <c:tx>
            <c:strRef>
              <c:f>'G8'!$D$6</c:f>
              <c:strCache>
                <c:ptCount val="1"/>
                <c:pt idx="0">
                  <c:v>Vivienda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numRef>
              <c:f>'G8'!$A$7:$A$45</c:f>
              <c:numCache>
                <c:formatCode>mmm\-yy</c:formatCode>
                <c:ptCount val="39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</c:numCache>
            </c:numRef>
          </c:cat>
          <c:val>
            <c:numRef>
              <c:f>'G8'!$D$7:$D$45</c:f>
              <c:numCache>
                <c:formatCode>0.00</c:formatCode>
                <c:ptCount val="39"/>
                <c:pt idx="0">
                  <c:v>0</c:v>
                </c:pt>
                <c:pt idx="1">
                  <c:v>0</c:v>
                </c:pt>
                <c:pt idx="2">
                  <c:v>-0.21428571428571427</c:v>
                </c:pt>
                <c:pt idx="3">
                  <c:v>-0.2</c:v>
                </c:pt>
                <c:pt idx="4">
                  <c:v>-0.27777777777777779</c:v>
                </c:pt>
                <c:pt idx="5">
                  <c:v>-0.10526315789473684</c:v>
                </c:pt>
                <c:pt idx="6">
                  <c:v>-0.1111111111111111</c:v>
                </c:pt>
                <c:pt idx="7">
                  <c:v>0</c:v>
                </c:pt>
                <c:pt idx="8">
                  <c:v>-0.1111111111111111</c:v>
                </c:pt>
                <c:pt idx="9">
                  <c:v>0</c:v>
                </c:pt>
                <c:pt idx="10">
                  <c:v>0</c:v>
                </c:pt>
                <c:pt idx="11">
                  <c:v>5.8823529411764705E-2</c:v>
                </c:pt>
                <c:pt idx="12">
                  <c:v>5.2631578947368418E-2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9.5238095238095233E-2</c:v>
                </c:pt>
                <c:pt idx="16">
                  <c:v>0.21428571428571427</c:v>
                </c:pt>
                <c:pt idx="17">
                  <c:v>-0.14285714285714285</c:v>
                </c:pt>
                <c:pt idx="18">
                  <c:v>0</c:v>
                </c:pt>
                <c:pt idx="19">
                  <c:v>-7.1428571428571425E-2</c:v>
                </c:pt>
                <c:pt idx="20">
                  <c:v>-7.6923076923076927E-2</c:v>
                </c:pt>
                <c:pt idx="21">
                  <c:v>0.18181818181818182</c:v>
                </c:pt>
                <c:pt idx="22">
                  <c:v>0</c:v>
                </c:pt>
                <c:pt idx="23">
                  <c:v>0</c:v>
                </c:pt>
                <c:pt idx="24">
                  <c:v>0.1111111111111111</c:v>
                </c:pt>
                <c:pt idx="25">
                  <c:v>0</c:v>
                </c:pt>
                <c:pt idx="26">
                  <c:v>0</c:v>
                </c:pt>
                <c:pt idx="27">
                  <c:v>-0.1111111111111111</c:v>
                </c:pt>
                <c:pt idx="28">
                  <c:v>-0.2857142857142857</c:v>
                </c:pt>
                <c:pt idx="29">
                  <c:v>-0.27272727272727271</c:v>
                </c:pt>
                <c:pt idx="30">
                  <c:v>-0.22222222222222221</c:v>
                </c:pt>
                <c:pt idx="31">
                  <c:v>-0.2</c:v>
                </c:pt>
                <c:pt idx="32">
                  <c:v>-0.14285714285714285</c:v>
                </c:pt>
                <c:pt idx="33">
                  <c:v>-0.2857142857142857</c:v>
                </c:pt>
                <c:pt idx="34">
                  <c:v>0</c:v>
                </c:pt>
                <c:pt idx="35">
                  <c:v>0</c:v>
                </c:pt>
                <c:pt idx="36">
                  <c:v>-0.25</c:v>
                </c:pt>
                <c:pt idx="37">
                  <c:v>0.1111111111111111</c:v>
                </c:pt>
                <c:pt idx="38">
                  <c:v>-0.22222222222222221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0112416"/>
        <c:axId val="600112976"/>
      </c:lineChart>
      <c:dateAx>
        <c:axId val="600112416"/>
        <c:scaling>
          <c:orientation val="minMax"/>
          <c:min val="40695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/>
            </a:pPr>
            <a:endParaRPr lang="es-CO"/>
          </a:p>
        </c:txPr>
        <c:crossAx val="600112976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60011297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00112416"/>
        <c:crosses val="autoZero"/>
        <c:crossBetween val="between"/>
      </c:valAx>
      <c:spPr>
        <a:noFill/>
      </c:spPr>
    </c:plotArea>
    <c:legend>
      <c:legendPos val="b"/>
      <c:layout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3"/>
          <c:order val="0"/>
          <c:tx>
            <c:strRef>
              <c:f>'G8'!$E$6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numRef>
              <c:f>'G8'!$A$7:$A$45</c:f>
              <c:numCache>
                <c:formatCode>mmm\-yy</c:formatCode>
                <c:ptCount val="39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</c:numCache>
            </c:numRef>
          </c:cat>
          <c:val>
            <c:numRef>
              <c:f>'G8'!$E$7:$E$45</c:f>
              <c:numCache>
                <c:formatCode>0.00</c:formatCode>
                <c:ptCount val="39"/>
                <c:pt idx="0">
                  <c:v>-0.33333333333333331</c:v>
                </c:pt>
                <c:pt idx="1">
                  <c:v>-0.14285714285714285</c:v>
                </c:pt>
                <c:pt idx="2">
                  <c:v>-0.35714285714285715</c:v>
                </c:pt>
                <c:pt idx="3">
                  <c:v>-0.4</c:v>
                </c:pt>
                <c:pt idx="4">
                  <c:v>-0.55555555555555558</c:v>
                </c:pt>
                <c:pt idx="5">
                  <c:v>-0.36842105263157893</c:v>
                </c:pt>
                <c:pt idx="6">
                  <c:v>-0.44444444444444442</c:v>
                </c:pt>
                <c:pt idx="7">
                  <c:v>-0.29411764705882354</c:v>
                </c:pt>
                <c:pt idx="8">
                  <c:v>-0.16666666666666666</c:v>
                </c:pt>
                <c:pt idx="9">
                  <c:v>-0.27777777777777779</c:v>
                </c:pt>
                <c:pt idx="10">
                  <c:v>-0.21052631578947367</c:v>
                </c:pt>
                <c:pt idx="11">
                  <c:v>-0.23529411764705882</c:v>
                </c:pt>
                <c:pt idx="12">
                  <c:v>0.10526315789473684</c:v>
                </c:pt>
                <c:pt idx="13">
                  <c:v>-5.5555555555555552E-2</c:v>
                </c:pt>
                <c:pt idx="14">
                  <c:v>-0.14285714285714285</c:v>
                </c:pt>
                <c:pt idx="15">
                  <c:v>-9.5238095238095233E-2</c:v>
                </c:pt>
                <c:pt idx="16">
                  <c:v>-0.23076923076923078</c:v>
                </c:pt>
                <c:pt idx="17">
                  <c:v>-0.45454545454545453</c:v>
                </c:pt>
                <c:pt idx="18">
                  <c:v>-0.2</c:v>
                </c:pt>
                <c:pt idx="19">
                  <c:v>-0.41666666666666669</c:v>
                </c:pt>
                <c:pt idx="20">
                  <c:v>-0.36363636363636365</c:v>
                </c:pt>
                <c:pt idx="21">
                  <c:v>-0.44444444444444442</c:v>
                </c:pt>
                <c:pt idx="22">
                  <c:v>-0.33333333333333331</c:v>
                </c:pt>
                <c:pt idx="23">
                  <c:v>-0.42857142857142855</c:v>
                </c:pt>
                <c:pt idx="24">
                  <c:v>-0.33333333333333331</c:v>
                </c:pt>
                <c:pt idx="25">
                  <c:v>-0.22222222222222221</c:v>
                </c:pt>
                <c:pt idx="26">
                  <c:v>-0.25</c:v>
                </c:pt>
                <c:pt idx="27">
                  <c:v>-0.2857142857142857</c:v>
                </c:pt>
                <c:pt idx="28">
                  <c:v>-0.16666666666666666</c:v>
                </c:pt>
                <c:pt idx="29">
                  <c:v>-0.55555555555555558</c:v>
                </c:pt>
                <c:pt idx="30">
                  <c:v>-0.75</c:v>
                </c:pt>
                <c:pt idx="31">
                  <c:v>-0.625</c:v>
                </c:pt>
                <c:pt idx="32">
                  <c:v>-0.33333333333333331</c:v>
                </c:pt>
                <c:pt idx="33">
                  <c:v>-0.44444444444444442</c:v>
                </c:pt>
                <c:pt idx="34">
                  <c:v>-0.14285714285714285</c:v>
                </c:pt>
                <c:pt idx="35">
                  <c:v>-0.33333333333333331</c:v>
                </c:pt>
                <c:pt idx="36">
                  <c:v>-0.3</c:v>
                </c:pt>
                <c:pt idx="37">
                  <c:v>-0.1111111111111111</c:v>
                </c:pt>
                <c:pt idx="38">
                  <c:v>-0.6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0115216"/>
        <c:axId val="600115776"/>
      </c:lineChart>
      <c:dateAx>
        <c:axId val="600115216"/>
        <c:scaling>
          <c:orientation val="minMax"/>
          <c:min val="40695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/>
            </a:pPr>
            <a:endParaRPr lang="es-CO"/>
          </a:p>
        </c:txPr>
        <c:crossAx val="600115776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60011577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00115216"/>
        <c:crosses val="autoZero"/>
        <c:crossBetween val="between"/>
      </c:valAx>
      <c:spPr>
        <a:noFill/>
      </c:spPr>
    </c:plotArea>
    <c:legend>
      <c:legendPos val="b"/>
      <c:layout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'G9'!$D$6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'G9'!$C$16:$C$46</c:f>
              <c:numCache>
                <c:formatCode>mmm\-yy</c:formatCode>
                <c:ptCount val="31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  <c:pt idx="29">
                  <c:v>42979</c:v>
                </c:pt>
                <c:pt idx="30">
                  <c:v>43070</c:v>
                </c:pt>
              </c:numCache>
            </c:numRef>
          </c:cat>
          <c:val>
            <c:numRef>
              <c:f>'G9'!$D$16:$D$46</c:f>
              <c:numCache>
                <c:formatCode>0.0%</c:formatCode>
                <c:ptCount val="31"/>
                <c:pt idx="0">
                  <c:v>0.16699999999999998</c:v>
                </c:pt>
                <c:pt idx="1">
                  <c:v>5.2631578947368418E-2</c:v>
                </c:pt>
                <c:pt idx="2">
                  <c:v>0</c:v>
                </c:pt>
                <c:pt idx="3">
                  <c:v>0.10526315789473684</c:v>
                </c:pt>
                <c:pt idx="4">
                  <c:v>0.22222222222222221</c:v>
                </c:pt>
                <c:pt idx="5">
                  <c:v>0.14285714285714285</c:v>
                </c:pt>
                <c:pt idx="6">
                  <c:v>0.19047619047619047</c:v>
                </c:pt>
                <c:pt idx="7">
                  <c:v>0.28599999999999998</c:v>
                </c:pt>
                <c:pt idx="8">
                  <c:v>0.26300000000000001</c:v>
                </c:pt>
                <c:pt idx="9">
                  <c:v>0.28599999999999998</c:v>
                </c:pt>
                <c:pt idx="10">
                  <c:v>0.39100000000000001</c:v>
                </c:pt>
                <c:pt idx="11">
                  <c:v>0.45</c:v>
                </c:pt>
                <c:pt idx="12">
                  <c:v>0.5</c:v>
                </c:pt>
                <c:pt idx="13">
                  <c:v>0.31578947368421051</c:v>
                </c:pt>
                <c:pt idx="14">
                  <c:v>0.41176470588235292</c:v>
                </c:pt>
                <c:pt idx="15">
                  <c:v>0.36842105263157893</c:v>
                </c:pt>
                <c:pt idx="16">
                  <c:v>0.29411764705882354</c:v>
                </c:pt>
                <c:pt idx="17">
                  <c:v>0.3125</c:v>
                </c:pt>
                <c:pt idx="18">
                  <c:v>0.15384615384615385</c:v>
                </c:pt>
                <c:pt idx="19">
                  <c:v>0.38461538461538464</c:v>
                </c:pt>
                <c:pt idx="20">
                  <c:v>0.4375</c:v>
                </c:pt>
                <c:pt idx="21">
                  <c:v>0.5714285714285714</c:v>
                </c:pt>
                <c:pt idx="22">
                  <c:v>0.66666666666666663</c:v>
                </c:pt>
                <c:pt idx="23">
                  <c:v>0.53333333333333333</c:v>
                </c:pt>
                <c:pt idx="24">
                  <c:v>0.53333333333333333</c:v>
                </c:pt>
                <c:pt idx="25">
                  <c:v>0.7142857142857143</c:v>
                </c:pt>
                <c:pt idx="26">
                  <c:v>0.41666666666666663</c:v>
                </c:pt>
                <c:pt idx="27">
                  <c:v>0.33333333333333331</c:v>
                </c:pt>
                <c:pt idx="28">
                  <c:v>0.5625</c:v>
                </c:pt>
                <c:pt idx="29">
                  <c:v>0.4375</c:v>
                </c:pt>
                <c:pt idx="30">
                  <c:v>0.5</c:v>
                </c:pt>
              </c:numCache>
            </c:numRef>
          </c:val>
        </c:ser>
        <c:ser>
          <c:idx val="1"/>
          <c:order val="1"/>
          <c:tx>
            <c:strRef>
              <c:f>'G9'!$E$6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'G9'!$C$16:$C$46</c:f>
              <c:numCache>
                <c:formatCode>mmm\-yy</c:formatCode>
                <c:ptCount val="31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  <c:pt idx="29">
                  <c:v>42979</c:v>
                </c:pt>
                <c:pt idx="30">
                  <c:v>43070</c:v>
                </c:pt>
              </c:numCache>
            </c:numRef>
          </c:cat>
          <c:val>
            <c:numRef>
              <c:f>'G9'!$E$16:$E$46</c:f>
              <c:numCache>
                <c:formatCode>0.0%</c:formatCode>
                <c:ptCount val="31"/>
                <c:pt idx="0">
                  <c:v>0.77700000000000002</c:v>
                </c:pt>
                <c:pt idx="1">
                  <c:v>0.89473684210526316</c:v>
                </c:pt>
                <c:pt idx="2">
                  <c:v>0.88235294117647056</c:v>
                </c:pt>
                <c:pt idx="3">
                  <c:v>0.73684210526315785</c:v>
                </c:pt>
                <c:pt idx="4">
                  <c:v>0.66666666666666663</c:v>
                </c:pt>
                <c:pt idx="5">
                  <c:v>0.76190476190476186</c:v>
                </c:pt>
                <c:pt idx="6">
                  <c:v>0.76190476190476186</c:v>
                </c:pt>
                <c:pt idx="7">
                  <c:v>0.66600000000000004</c:v>
                </c:pt>
                <c:pt idx="8">
                  <c:v>0.73699999999999999</c:v>
                </c:pt>
                <c:pt idx="9">
                  <c:v>0.61899999999999999</c:v>
                </c:pt>
                <c:pt idx="10">
                  <c:v>0.60899999999999999</c:v>
                </c:pt>
                <c:pt idx="11">
                  <c:v>0.5</c:v>
                </c:pt>
                <c:pt idx="12">
                  <c:v>0.44444444444444442</c:v>
                </c:pt>
                <c:pt idx="13">
                  <c:v>0.68421052631578949</c:v>
                </c:pt>
                <c:pt idx="14">
                  <c:v>0.47058823529411764</c:v>
                </c:pt>
                <c:pt idx="15">
                  <c:v>0.52631578947368418</c:v>
                </c:pt>
                <c:pt idx="16">
                  <c:v>0.6470588235294118</c:v>
                </c:pt>
                <c:pt idx="17">
                  <c:v>0.6875</c:v>
                </c:pt>
                <c:pt idx="18">
                  <c:v>0.61538461538461542</c:v>
                </c:pt>
                <c:pt idx="19">
                  <c:v>0.61538461538461542</c:v>
                </c:pt>
                <c:pt idx="20">
                  <c:v>0.5</c:v>
                </c:pt>
                <c:pt idx="21">
                  <c:v>0.42857142857142855</c:v>
                </c:pt>
                <c:pt idx="22">
                  <c:v>0.33333333333333331</c:v>
                </c:pt>
                <c:pt idx="23">
                  <c:v>0.46666666666666667</c:v>
                </c:pt>
                <c:pt idx="24">
                  <c:v>0.46666666666666667</c:v>
                </c:pt>
                <c:pt idx="25">
                  <c:v>0.21428571428571427</c:v>
                </c:pt>
                <c:pt idx="26">
                  <c:v>0.5</c:v>
                </c:pt>
                <c:pt idx="27">
                  <c:v>0.66666666666666663</c:v>
                </c:pt>
                <c:pt idx="28">
                  <c:v>0.375</c:v>
                </c:pt>
                <c:pt idx="29">
                  <c:v>0.4375</c:v>
                </c:pt>
                <c:pt idx="30">
                  <c:v>0.4375</c:v>
                </c:pt>
              </c:numCache>
            </c:numRef>
          </c:val>
        </c:ser>
        <c:ser>
          <c:idx val="2"/>
          <c:order val="2"/>
          <c:tx>
            <c:strRef>
              <c:f>'G9'!$F$6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'G9'!$C$16:$C$46</c:f>
              <c:numCache>
                <c:formatCode>mmm\-yy</c:formatCode>
                <c:ptCount val="31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  <c:pt idx="29">
                  <c:v>42979</c:v>
                </c:pt>
                <c:pt idx="30">
                  <c:v>43070</c:v>
                </c:pt>
              </c:numCache>
            </c:numRef>
          </c:cat>
          <c:val>
            <c:numRef>
              <c:f>'G9'!$F$16:$F$46</c:f>
              <c:numCache>
                <c:formatCode>0.0%</c:formatCode>
                <c:ptCount val="31"/>
                <c:pt idx="0">
                  <c:v>5.5999999999999994E-2</c:v>
                </c:pt>
                <c:pt idx="1">
                  <c:v>5.2631578947368418E-2</c:v>
                </c:pt>
                <c:pt idx="2">
                  <c:v>0.11764705882352941</c:v>
                </c:pt>
                <c:pt idx="3">
                  <c:v>0.15789473684210525</c:v>
                </c:pt>
                <c:pt idx="4">
                  <c:v>0.1111111111111111</c:v>
                </c:pt>
                <c:pt idx="5">
                  <c:v>9.5238095238095233E-2</c:v>
                </c:pt>
                <c:pt idx="6">
                  <c:v>4.7619047619047616E-2</c:v>
                </c:pt>
                <c:pt idx="7">
                  <c:v>4.8000000000000001E-2</c:v>
                </c:pt>
                <c:pt idx="8">
                  <c:v>0</c:v>
                </c:pt>
                <c:pt idx="9">
                  <c:v>9.5000000000000001E-2</c:v>
                </c:pt>
                <c:pt idx="10">
                  <c:v>0</c:v>
                </c:pt>
                <c:pt idx="11">
                  <c:v>0.05</c:v>
                </c:pt>
                <c:pt idx="12">
                  <c:v>5.5555555555555552E-2</c:v>
                </c:pt>
                <c:pt idx="13">
                  <c:v>0</c:v>
                </c:pt>
                <c:pt idx="14">
                  <c:v>0.11764705882352941</c:v>
                </c:pt>
                <c:pt idx="15">
                  <c:v>0.10526315789473684</c:v>
                </c:pt>
                <c:pt idx="16">
                  <c:v>5.8823529411764705E-2</c:v>
                </c:pt>
                <c:pt idx="17">
                  <c:v>0</c:v>
                </c:pt>
                <c:pt idx="18">
                  <c:v>0.23076923076923078</c:v>
                </c:pt>
                <c:pt idx="19">
                  <c:v>0</c:v>
                </c:pt>
                <c:pt idx="20">
                  <c:v>6.25E-2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7.1428571428571425E-2</c:v>
                </c:pt>
                <c:pt idx="26">
                  <c:v>8.3333333333333329E-2</c:v>
                </c:pt>
                <c:pt idx="27">
                  <c:v>0</c:v>
                </c:pt>
                <c:pt idx="28">
                  <c:v>6.25E-2</c:v>
                </c:pt>
                <c:pt idx="29">
                  <c:v>0.125</c:v>
                </c:pt>
                <c:pt idx="30">
                  <c:v>6.25E-2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00119136"/>
        <c:axId val="600119696"/>
      </c:barChart>
      <c:dateAx>
        <c:axId val="600119136"/>
        <c:scaling>
          <c:orientation val="minMax"/>
          <c:max val="43070"/>
          <c:min val="40695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00119696"/>
        <c:crosses val="autoZero"/>
        <c:auto val="1"/>
        <c:lblOffset val="100"/>
        <c:baseTimeUnit val="months"/>
        <c:majorUnit val="6"/>
        <c:majorTimeUnit val="months"/>
        <c:minorUnit val="1"/>
        <c:minorTimeUnit val="months"/>
      </c:dateAx>
      <c:valAx>
        <c:axId val="600119696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00119136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  <c:txPr>
        <a:bodyPr/>
        <a:lstStyle/>
        <a:p>
          <a:pPr>
            <a:defRPr sz="14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156276999649999E-2"/>
          <c:y val="2.8616687359310677E-2"/>
          <c:w val="0.84632394010042544"/>
          <c:h val="0.8450655314906713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'G10'!$D$6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'G10'!$C$16:$C$46</c:f>
              <c:numCache>
                <c:formatCode>mmm\-yy</c:formatCode>
                <c:ptCount val="31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  <c:pt idx="29">
                  <c:v>42979</c:v>
                </c:pt>
                <c:pt idx="30">
                  <c:v>43070</c:v>
                </c:pt>
              </c:numCache>
            </c:numRef>
          </c:cat>
          <c:val>
            <c:numRef>
              <c:f>'G10'!$D$16:$D$46</c:f>
              <c:numCache>
                <c:formatCode>0.0%</c:formatCode>
                <c:ptCount val="31"/>
                <c:pt idx="0">
                  <c:v>0.16699999999999998</c:v>
                </c:pt>
                <c:pt idx="1">
                  <c:v>5.2631578947368418E-2</c:v>
                </c:pt>
                <c:pt idx="2">
                  <c:v>5.9000000000000004E-2</c:v>
                </c:pt>
                <c:pt idx="3">
                  <c:v>0.15789473684210525</c:v>
                </c:pt>
                <c:pt idx="4">
                  <c:v>0.33333333333333331</c:v>
                </c:pt>
                <c:pt idx="5">
                  <c:v>0.33333333333333331</c:v>
                </c:pt>
                <c:pt idx="6">
                  <c:v>0.42857142857142855</c:v>
                </c:pt>
                <c:pt idx="7">
                  <c:v>0.42857142857142855</c:v>
                </c:pt>
                <c:pt idx="8">
                  <c:v>0.55555555555555547</c:v>
                </c:pt>
                <c:pt idx="9">
                  <c:v>0.49931224209078406</c:v>
                </c:pt>
                <c:pt idx="10">
                  <c:v>0.60855949895615868</c:v>
                </c:pt>
                <c:pt idx="11">
                  <c:v>0.6</c:v>
                </c:pt>
                <c:pt idx="12">
                  <c:v>0.4375</c:v>
                </c:pt>
                <c:pt idx="13">
                  <c:v>0.36842105263157893</c:v>
                </c:pt>
                <c:pt idx="14">
                  <c:v>0.3125</c:v>
                </c:pt>
                <c:pt idx="15">
                  <c:v>0.11764705882352941</c:v>
                </c:pt>
                <c:pt idx="16">
                  <c:v>0.29411764705882354</c:v>
                </c:pt>
                <c:pt idx="17">
                  <c:v>0.2857142857142857</c:v>
                </c:pt>
                <c:pt idx="18">
                  <c:v>0.25</c:v>
                </c:pt>
                <c:pt idx="19">
                  <c:v>0.30769230769230771</c:v>
                </c:pt>
                <c:pt idx="20">
                  <c:v>0.46666666666666667</c:v>
                </c:pt>
                <c:pt idx="21">
                  <c:v>0.66666666666666663</c:v>
                </c:pt>
                <c:pt idx="22">
                  <c:v>0.46153846153846156</c:v>
                </c:pt>
                <c:pt idx="23">
                  <c:v>0.46153846153846156</c:v>
                </c:pt>
                <c:pt idx="24">
                  <c:v>0.53333333333333333</c:v>
                </c:pt>
                <c:pt idx="25">
                  <c:v>0.6</c:v>
                </c:pt>
                <c:pt idx="26">
                  <c:v>0.42857142857142855</c:v>
                </c:pt>
                <c:pt idx="27">
                  <c:v>0.46153846153846156</c:v>
                </c:pt>
                <c:pt idx="28">
                  <c:v>0.69230769230769229</c:v>
                </c:pt>
                <c:pt idx="29">
                  <c:v>0.69230769230769229</c:v>
                </c:pt>
                <c:pt idx="30">
                  <c:v>0.53846153846153855</c:v>
                </c:pt>
              </c:numCache>
            </c:numRef>
          </c:val>
        </c:ser>
        <c:ser>
          <c:idx val="1"/>
          <c:order val="1"/>
          <c:tx>
            <c:strRef>
              <c:f>'G10'!$E$6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'G10'!$C$16:$C$46</c:f>
              <c:numCache>
                <c:formatCode>mmm\-yy</c:formatCode>
                <c:ptCount val="31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  <c:pt idx="29">
                  <c:v>42979</c:v>
                </c:pt>
                <c:pt idx="30">
                  <c:v>43070</c:v>
                </c:pt>
              </c:numCache>
            </c:numRef>
          </c:cat>
          <c:val>
            <c:numRef>
              <c:f>'G10'!$E$16:$E$46</c:f>
              <c:numCache>
                <c:formatCode>0.0%</c:formatCode>
                <c:ptCount val="31"/>
                <c:pt idx="0">
                  <c:v>0.66600000000000004</c:v>
                </c:pt>
                <c:pt idx="1">
                  <c:v>0.73684210526315785</c:v>
                </c:pt>
                <c:pt idx="2">
                  <c:v>0.70599999999999996</c:v>
                </c:pt>
                <c:pt idx="3">
                  <c:v>0.63157894736842102</c:v>
                </c:pt>
                <c:pt idx="4">
                  <c:v>0.5</c:v>
                </c:pt>
                <c:pt idx="5">
                  <c:v>0.47619047619047616</c:v>
                </c:pt>
                <c:pt idx="6">
                  <c:v>0.38095238095238093</c:v>
                </c:pt>
                <c:pt idx="7">
                  <c:v>0.33333333333333331</c:v>
                </c:pt>
                <c:pt idx="8">
                  <c:v>0.38888888888888884</c:v>
                </c:pt>
                <c:pt idx="9">
                  <c:v>0.501</c:v>
                </c:pt>
                <c:pt idx="10">
                  <c:v>0.26096033402922758</c:v>
                </c:pt>
                <c:pt idx="11">
                  <c:v>0.3</c:v>
                </c:pt>
                <c:pt idx="12">
                  <c:v>0.5</c:v>
                </c:pt>
                <c:pt idx="13">
                  <c:v>0.47368421052631576</c:v>
                </c:pt>
                <c:pt idx="14">
                  <c:v>0.5</c:v>
                </c:pt>
                <c:pt idx="15">
                  <c:v>0.6470588235294118</c:v>
                </c:pt>
                <c:pt idx="16">
                  <c:v>0.58823529411764708</c:v>
                </c:pt>
                <c:pt idx="17">
                  <c:v>0.6428571428571429</c:v>
                </c:pt>
                <c:pt idx="18">
                  <c:v>0.5</c:v>
                </c:pt>
                <c:pt idx="19">
                  <c:v>0.61538461538461542</c:v>
                </c:pt>
                <c:pt idx="20">
                  <c:v>0.53333333333333333</c:v>
                </c:pt>
                <c:pt idx="21">
                  <c:v>0.33333333333333331</c:v>
                </c:pt>
                <c:pt idx="22">
                  <c:v>0.53846153846153844</c:v>
                </c:pt>
                <c:pt idx="23">
                  <c:v>0.46153846153846156</c:v>
                </c:pt>
                <c:pt idx="24">
                  <c:v>0.46666666666666667</c:v>
                </c:pt>
                <c:pt idx="25">
                  <c:v>0.33333333333333331</c:v>
                </c:pt>
                <c:pt idx="26">
                  <c:v>0.5714285714285714</c:v>
                </c:pt>
                <c:pt idx="27">
                  <c:v>0.30769230769230771</c:v>
                </c:pt>
                <c:pt idx="28">
                  <c:v>0.30769230769230771</c:v>
                </c:pt>
                <c:pt idx="29">
                  <c:v>0.30769230769230771</c:v>
                </c:pt>
                <c:pt idx="30">
                  <c:v>0.46153846153846156</c:v>
                </c:pt>
              </c:numCache>
            </c:numRef>
          </c:val>
        </c:ser>
        <c:ser>
          <c:idx val="2"/>
          <c:order val="2"/>
          <c:tx>
            <c:strRef>
              <c:f>'G10'!$F$6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'G10'!$C$16:$C$46</c:f>
              <c:numCache>
                <c:formatCode>mmm\-yy</c:formatCode>
                <c:ptCount val="31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  <c:pt idx="29">
                  <c:v>42979</c:v>
                </c:pt>
                <c:pt idx="30">
                  <c:v>43070</c:v>
                </c:pt>
              </c:numCache>
            </c:numRef>
          </c:cat>
          <c:val>
            <c:numRef>
              <c:f>'G10'!$F$16:$F$46</c:f>
              <c:numCache>
                <c:formatCode>0.0%</c:formatCode>
                <c:ptCount val="31"/>
                <c:pt idx="0">
                  <c:v>0.16699999999999998</c:v>
                </c:pt>
                <c:pt idx="1">
                  <c:v>0.21052631578947367</c:v>
                </c:pt>
                <c:pt idx="2">
                  <c:v>0.23499999999999999</c:v>
                </c:pt>
                <c:pt idx="3">
                  <c:v>0.21052631578947367</c:v>
                </c:pt>
                <c:pt idx="4">
                  <c:v>0.16666666666666666</c:v>
                </c:pt>
                <c:pt idx="5">
                  <c:v>0.19047619047619047</c:v>
                </c:pt>
                <c:pt idx="6">
                  <c:v>0.19047619047619047</c:v>
                </c:pt>
                <c:pt idx="7">
                  <c:v>9.5238095238095233E-2</c:v>
                </c:pt>
                <c:pt idx="8">
                  <c:v>5.5555555555555559E-2</c:v>
                </c:pt>
                <c:pt idx="9">
                  <c:v>0</c:v>
                </c:pt>
                <c:pt idx="10">
                  <c:v>0.13048016701461379</c:v>
                </c:pt>
                <c:pt idx="11">
                  <c:v>0.1</c:v>
                </c:pt>
                <c:pt idx="12">
                  <c:v>6.25E-2</c:v>
                </c:pt>
                <c:pt idx="13">
                  <c:v>0.15789473684210525</c:v>
                </c:pt>
                <c:pt idx="14">
                  <c:v>0.1875</c:v>
                </c:pt>
                <c:pt idx="15">
                  <c:v>0.23529411764705882</c:v>
                </c:pt>
                <c:pt idx="16">
                  <c:v>0.11764705882352941</c:v>
                </c:pt>
                <c:pt idx="17">
                  <c:v>7.1428571428571425E-2</c:v>
                </c:pt>
                <c:pt idx="18">
                  <c:v>0.25</c:v>
                </c:pt>
                <c:pt idx="19">
                  <c:v>7.6923076923076927E-2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7.6923076923076927E-2</c:v>
                </c:pt>
                <c:pt idx="24">
                  <c:v>0</c:v>
                </c:pt>
                <c:pt idx="25">
                  <c:v>6.6666666666666666E-2</c:v>
                </c:pt>
                <c:pt idx="26">
                  <c:v>0</c:v>
                </c:pt>
                <c:pt idx="27">
                  <c:v>0.23076923076923078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00123616"/>
        <c:axId val="593055744"/>
      </c:barChart>
      <c:dateAx>
        <c:axId val="600123616"/>
        <c:scaling>
          <c:orientation val="minMax"/>
          <c:min val="40695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93055744"/>
        <c:crosses val="autoZero"/>
        <c:auto val="1"/>
        <c:lblOffset val="100"/>
        <c:baseTimeUnit val="months"/>
        <c:majorUnit val="6"/>
        <c:majorTimeUnit val="months"/>
      </c:dateAx>
      <c:valAx>
        <c:axId val="593055744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00123616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18633485349056553"/>
          <c:y val="0.94891287104764266"/>
          <c:w val="0.63446726447679569"/>
          <c:h val="5.1087149561231296E-2"/>
        </c:manualLayout>
      </c:layout>
      <c:overlay val="0"/>
      <c:txPr>
        <a:bodyPr/>
        <a:lstStyle/>
        <a:p>
          <a:pPr>
            <a:defRPr sz="12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'G11'!$D$6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'G11'!$C$16:$C$46</c:f>
              <c:numCache>
                <c:formatCode>mmm\-yy</c:formatCode>
                <c:ptCount val="31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  <c:pt idx="29">
                  <c:v>42979</c:v>
                </c:pt>
                <c:pt idx="30">
                  <c:v>43070</c:v>
                </c:pt>
              </c:numCache>
            </c:numRef>
          </c:cat>
          <c:val>
            <c:numRef>
              <c:f>'G11'!$D$16:$D$46</c:f>
              <c:numCache>
                <c:formatCode>0.0%</c:formatCode>
                <c:ptCount val="31"/>
                <c:pt idx="0">
                  <c:v>0.111</c:v>
                </c:pt>
                <c:pt idx="1">
                  <c:v>0.10526315789473684</c:v>
                </c:pt>
                <c:pt idx="2">
                  <c:v>5.8823529411764705E-2</c:v>
                </c:pt>
                <c:pt idx="3">
                  <c:v>0.15789473684210525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0.23076923076923078</c:v>
                </c:pt>
                <c:pt idx="9">
                  <c:v>0.49931224209078406</c:v>
                </c:pt>
                <c:pt idx="10">
                  <c:v>0.2</c:v>
                </c:pt>
                <c:pt idx="11">
                  <c:v>0</c:v>
                </c:pt>
                <c:pt idx="12">
                  <c:v>0</c:v>
                </c:pt>
                <c:pt idx="13">
                  <c:v>8.3333333333333329E-2</c:v>
                </c:pt>
                <c:pt idx="14">
                  <c:v>0</c:v>
                </c:pt>
                <c:pt idx="15">
                  <c:v>0</c:v>
                </c:pt>
                <c:pt idx="16">
                  <c:v>8.3333333333333329E-2</c:v>
                </c:pt>
                <c:pt idx="17">
                  <c:v>0.1</c:v>
                </c:pt>
                <c:pt idx="18">
                  <c:v>0.1111111111111111</c:v>
                </c:pt>
                <c:pt idx="19">
                  <c:v>0.2857142857142857</c:v>
                </c:pt>
                <c:pt idx="20">
                  <c:v>0.27272727272727271</c:v>
                </c:pt>
                <c:pt idx="21">
                  <c:v>0.22222222222222221</c:v>
                </c:pt>
                <c:pt idx="22">
                  <c:v>0.2</c:v>
                </c:pt>
                <c:pt idx="23">
                  <c:v>0.2857142857142857</c:v>
                </c:pt>
                <c:pt idx="24">
                  <c:v>0.2857142857142857</c:v>
                </c:pt>
                <c:pt idx="25">
                  <c:v>0</c:v>
                </c:pt>
                <c:pt idx="26">
                  <c:v>0</c:v>
                </c:pt>
                <c:pt idx="27">
                  <c:v>0.375</c:v>
                </c:pt>
                <c:pt idx="28">
                  <c:v>0</c:v>
                </c:pt>
                <c:pt idx="29">
                  <c:v>0.33333333333333331</c:v>
                </c:pt>
                <c:pt idx="30">
                  <c:v>0.22222222222222221</c:v>
                </c:pt>
              </c:numCache>
            </c:numRef>
          </c:val>
        </c:ser>
        <c:ser>
          <c:idx val="1"/>
          <c:order val="1"/>
          <c:tx>
            <c:strRef>
              <c:f>'G11'!$E$6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'G11'!$C$16:$C$46</c:f>
              <c:numCache>
                <c:formatCode>mmm\-yy</c:formatCode>
                <c:ptCount val="31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  <c:pt idx="29">
                  <c:v>42979</c:v>
                </c:pt>
                <c:pt idx="30">
                  <c:v>43070</c:v>
                </c:pt>
              </c:numCache>
            </c:numRef>
          </c:cat>
          <c:val>
            <c:numRef>
              <c:f>'G11'!$E$16:$E$46</c:f>
              <c:numCache>
                <c:formatCode>0.0%</c:formatCode>
                <c:ptCount val="31"/>
                <c:pt idx="0">
                  <c:v>0.77800000000000002</c:v>
                </c:pt>
                <c:pt idx="1">
                  <c:v>0.78947368421052633</c:v>
                </c:pt>
                <c:pt idx="2">
                  <c:v>0.82352941176470584</c:v>
                </c:pt>
                <c:pt idx="3">
                  <c:v>0.63157894736842102</c:v>
                </c:pt>
                <c:pt idx="4">
                  <c:v>0.88888888888888884</c:v>
                </c:pt>
                <c:pt idx="5">
                  <c:v>0.90476190476190477</c:v>
                </c:pt>
                <c:pt idx="6">
                  <c:v>0.90476190476190477</c:v>
                </c:pt>
                <c:pt idx="7">
                  <c:v>0.52380952380952384</c:v>
                </c:pt>
                <c:pt idx="8">
                  <c:v>0.61538461538461542</c:v>
                </c:pt>
                <c:pt idx="9">
                  <c:v>0.50068775790921594</c:v>
                </c:pt>
                <c:pt idx="10">
                  <c:v>0.66720000000000002</c:v>
                </c:pt>
                <c:pt idx="11">
                  <c:v>0.92300000000000004</c:v>
                </c:pt>
                <c:pt idx="12">
                  <c:v>0.81818181818181823</c:v>
                </c:pt>
                <c:pt idx="13">
                  <c:v>0.83333333333333337</c:v>
                </c:pt>
                <c:pt idx="14">
                  <c:v>1</c:v>
                </c:pt>
                <c:pt idx="15">
                  <c:v>0.88888888888888884</c:v>
                </c:pt>
                <c:pt idx="16">
                  <c:v>0.83333333333333337</c:v>
                </c:pt>
                <c:pt idx="17">
                  <c:v>0.8</c:v>
                </c:pt>
                <c:pt idx="18">
                  <c:v>0.88888888888888884</c:v>
                </c:pt>
                <c:pt idx="19">
                  <c:v>0.7142857142857143</c:v>
                </c:pt>
                <c:pt idx="20">
                  <c:v>0.72727272727272729</c:v>
                </c:pt>
                <c:pt idx="21">
                  <c:v>0.77777777777777779</c:v>
                </c:pt>
                <c:pt idx="22">
                  <c:v>0.8</c:v>
                </c:pt>
                <c:pt idx="23">
                  <c:v>0.5714285714285714</c:v>
                </c:pt>
                <c:pt idx="24">
                  <c:v>0.7142857142857143</c:v>
                </c:pt>
                <c:pt idx="25">
                  <c:v>1</c:v>
                </c:pt>
                <c:pt idx="26">
                  <c:v>1</c:v>
                </c:pt>
                <c:pt idx="27">
                  <c:v>0.5</c:v>
                </c:pt>
                <c:pt idx="28">
                  <c:v>0.88888888888888884</c:v>
                </c:pt>
                <c:pt idx="29">
                  <c:v>0.55555555555555558</c:v>
                </c:pt>
                <c:pt idx="30">
                  <c:v>0.77777777777777779</c:v>
                </c:pt>
              </c:numCache>
            </c:numRef>
          </c:val>
        </c:ser>
        <c:ser>
          <c:idx val="2"/>
          <c:order val="2"/>
          <c:tx>
            <c:strRef>
              <c:f>'G11'!$F$6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'G11'!$C$16:$C$46</c:f>
              <c:numCache>
                <c:formatCode>mmm\-yy</c:formatCode>
                <c:ptCount val="31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  <c:pt idx="29">
                  <c:v>42979</c:v>
                </c:pt>
                <c:pt idx="30">
                  <c:v>43070</c:v>
                </c:pt>
              </c:numCache>
            </c:numRef>
          </c:cat>
          <c:val>
            <c:numRef>
              <c:f>'G11'!$F$16:$F$46</c:f>
              <c:numCache>
                <c:formatCode>0.0%</c:formatCode>
                <c:ptCount val="31"/>
                <c:pt idx="0">
                  <c:v>0.111</c:v>
                </c:pt>
                <c:pt idx="1">
                  <c:v>0.10526315789473684</c:v>
                </c:pt>
                <c:pt idx="2">
                  <c:v>0.11764705882352941</c:v>
                </c:pt>
                <c:pt idx="3">
                  <c:v>0.21052631578947367</c:v>
                </c:pt>
                <c:pt idx="4">
                  <c:v>0.1111111111111111</c:v>
                </c:pt>
                <c:pt idx="5">
                  <c:v>9.5238095238095233E-2</c:v>
                </c:pt>
                <c:pt idx="6">
                  <c:v>9.5238095238095233E-2</c:v>
                </c:pt>
                <c:pt idx="7">
                  <c:v>0.14285714285714285</c:v>
                </c:pt>
                <c:pt idx="8">
                  <c:v>0.15384615384615385</c:v>
                </c:pt>
                <c:pt idx="9">
                  <c:v>0</c:v>
                </c:pt>
                <c:pt idx="10">
                  <c:v>0.1328</c:v>
                </c:pt>
                <c:pt idx="11">
                  <c:v>7.6999999999999999E-2</c:v>
                </c:pt>
                <c:pt idx="12">
                  <c:v>0.18181818181818182</c:v>
                </c:pt>
                <c:pt idx="13">
                  <c:v>8.3333333333333329E-2</c:v>
                </c:pt>
                <c:pt idx="14">
                  <c:v>0</c:v>
                </c:pt>
                <c:pt idx="15">
                  <c:v>0.1111111111111111</c:v>
                </c:pt>
                <c:pt idx="16">
                  <c:v>8.3333333333333329E-2</c:v>
                </c:pt>
                <c:pt idx="17">
                  <c:v>0.1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0.14285714285714285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0.125</c:v>
                </c:pt>
                <c:pt idx="28">
                  <c:v>0.1111111111111111</c:v>
                </c:pt>
                <c:pt idx="29">
                  <c:v>0.1111111111111111</c:v>
                </c:pt>
                <c:pt idx="3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593059664"/>
        <c:axId val="593060224"/>
      </c:barChart>
      <c:dateAx>
        <c:axId val="593059664"/>
        <c:scaling>
          <c:orientation val="minMax"/>
          <c:max val="43070"/>
          <c:min val="41061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 kern="100" baseline="0">
                <a:latin typeface="ZapfHumnst BT" panose="020B0502050508020304" pitchFamily="34" charset="0"/>
              </a:defRPr>
            </a:pPr>
            <a:endParaRPr lang="es-CO"/>
          </a:p>
        </c:txPr>
        <c:crossAx val="593060224"/>
        <c:crosses val="autoZero"/>
        <c:auto val="1"/>
        <c:lblOffset val="100"/>
        <c:baseTimeUnit val="months"/>
        <c:majorUnit val="6"/>
        <c:majorTimeUnit val="months"/>
        <c:minorUnit val="6"/>
        <c:minorTimeUnit val="months"/>
      </c:dateAx>
      <c:valAx>
        <c:axId val="593060224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59305966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  <c:txPr>
        <a:bodyPr/>
        <a:lstStyle/>
        <a:p>
          <a:pPr>
            <a:defRPr sz="14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34383190299167E-2"/>
          <c:y val="2.8291974800092996E-2"/>
          <c:w val="0.85134588104685349"/>
          <c:h val="0.8296396447418031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'G12'!$D$6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'G12'!$C$16:$C$46</c:f>
              <c:numCache>
                <c:formatCode>mmm\-yy</c:formatCode>
                <c:ptCount val="31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  <c:pt idx="29">
                  <c:v>42979</c:v>
                </c:pt>
                <c:pt idx="30">
                  <c:v>43070</c:v>
                </c:pt>
              </c:numCache>
            </c:numRef>
          </c:cat>
          <c:val>
            <c:numRef>
              <c:f>'G12'!$D$16:$D$46</c:f>
              <c:numCache>
                <c:formatCode>0.0%</c:formatCode>
                <c:ptCount val="31"/>
                <c:pt idx="0">
                  <c:v>0.27777777777777779</c:v>
                </c:pt>
                <c:pt idx="1">
                  <c:v>0.21052631578947367</c:v>
                </c:pt>
                <c:pt idx="2">
                  <c:v>0.29411764705882354</c:v>
                </c:pt>
                <c:pt idx="3">
                  <c:v>0.10526315789473684</c:v>
                </c:pt>
                <c:pt idx="4">
                  <c:v>0.16666666666666666</c:v>
                </c:pt>
                <c:pt idx="5">
                  <c:v>0.23809523809523808</c:v>
                </c:pt>
                <c:pt idx="6">
                  <c:v>0.14285714285714285</c:v>
                </c:pt>
                <c:pt idx="7">
                  <c:v>0.14285714285714285</c:v>
                </c:pt>
                <c:pt idx="8">
                  <c:v>0.45419847328244273</c:v>
                </c:pt>
                <c:pt idx="9">
                  <c:v>0.5</c:v>
                </c:pt>
                <c:pt idx="10">
                  <c:v>0.38447319778188549</c:v>
                </c:pt>
                <c:pt idx="11">
                  <c:v>0.5</c:v>
                </c:pt>
                <c:pt idx="12">
                  <c:v>0.44444444444444442</c:v>
                </c:pt>
                <c:pt idx="13">
                  <c:v>0.33333333333333331</c:v>
                </c:pt>
                <c:pt idx="14">
                  <c:v>0.42857142857142855</c:v>
                </c:pt>
                <c:pt idx="15">
                  <c:v>0.44444444444444442</c:v>
                </c:pt>
                <c:pt idx="16">
                  <c:v>0.22222222222222221</c:v>
                </c:pt>
                <c:pt idx="17">
                  <c:v>0.375</c:v>
                </c:pt>
                <c:pt idx="18">
                  <c:v>0.2857142857142857</c:v>
                </c:pt>
                <c:pt idx="19">
                  <c:v>0.16666666666666666</c:v>
                </c:pt>
                <c:pt idx="20">
                  <c:v>0.55555555555555558</c:v>
                </c:pt>
                <c:pt idx="21">
                  <c:v>0.75</c:v>
                </c:pt>
                <c:pt idx="22">
                  <c:v>0.625</c:v>
                </c:pt>
                <c:pt idx="23">
                  <c:v>0.33333333333333331</c:v>
                </c:pt>
                <c:pt idx="24">
                  <c:v>0.44444444444444442</c:v>
                </c:pt>
                <c:pt idx="25">
                  <c:v>0.42857142857142855</c:v>
                </c:pt>
                <c:pt idx="26">
                  <c:v>0.33333333333333331</c:v>
                </c:pt>
                <c:pt idx="27">
                  <c:v>0.30000000000000004</c:v>
                </c:pt>
                <c:pt idx="28">
                  <c:v>0.1111111111111111</c:v>
                </c:pt>
                <c:pt idx="29">
                  <c:v>0.79999999999999993</c:v>
                </c:pt>
                <c:pt idx="30">
                  <c:v>0.60000000000000009</c:v>
                </c:pt>
              </c:numCache>
            </c:numRef>
          </c:val>
        </c:ser>
        <c:ser>
          <c:idx val="1"/>
          <c:order val="1"/>
          <c:tx>
            <c:strRef>
              <c:f>'G12'!$E$6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'G12'!$C$16:$C$46</c:f>
              <c:numCache>
                <c:formatCode>mmm\-yy</c:formatCode>
                <c:ptCount val="31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  <c:pt idx="29">
                  <c:v>42979</c:v>
                </c:pt>
                <c:pt idx="30">
                  <c:v>43070</c:v>
                </c:pt>
              </c:numCache>
            </c:numRef>
          </c:cat>
          <c:val>
            <c:numRef>
              <c:f>'G12'!$E$16:$E$46</c:f>
              <c:numCache>
                <c:formatCode>0.0%</c:formatCode>
                <c:ptCount val="31"/>
                <c:pt idx="0">
                  <c:v>0.72222222222222221</c:v>
                </c:pt>
                <c:pt idx="1">
                  <c:v>0.78947368421052633</c:v>
                </c:pt>
                <c:pt idx="2">
                  <c:v>0.6470588235294118</c:v>
                </c:pt>
                <c:pt idx="3">
                  <c:v>0.68421052631578949</c:v>
                </c:pt>
                <c:pt idx="4">
                  <c:v>0.72222222222222221</c:v>
                </c:pt>
                <c:pt idx="5">
                  <c:v>0.66666666666666663</c:v>
                </c:pt>
                <c:pt idx="6">
                  <c:v>0.80952380952380953</c:v>
                </c:pt>
                <c:pt idx="7">
                  <c:v>0.47619047619047616</c:v>
                </c:pt>
                <c:pt idx="8">
                  <c:v>0.54580152671755733</c:v>
                </c:pt>
                <c:pt idx="9">
                  <c:v>0.33300000000000002</c:v>
                </c:pt>
                <c:pt idx="10">
                  <c:v>0.61552680221811462</c:v>
                </c:pt>
                <c:pt idx="11">
                  <c:v>0.41699999999999998</c:v>
                </c:pt>
                <c:pt idx="12">
                  <c:v>0.55555555555555558</c:v>
                </c:pt>
                <c:pt idx="13">
                  <c:v>0.66666666666666663</c:v>
                </c:pt>
                <c:pt idx="14">
                  <c:v>0.5714285714285714</c:v>
                </c:pt>
                <c:pt idx="15">
                  <c:v>0.44444444444444442</c:v>
                </c:pt>
                <c:pt idx="16">
                  <c:v>0.77777777777777779</c:v>
                </c:pt>
                <c:pt idx="17">
                  <c:v>0.5</c:v>
                </c:pt>
                <c:pt idx="18">
                  <c:v>0.7142857142857143</c:v>
                </c:pt>
                <c:pt idx="19">
                  <c:v>0.83333333333333337</c:v>
                </c:pt>
                <c:pt idx="20">
                  <c:v>0.44444444444444442</c:v>
                </c:pt>
                <c:pt idx="21">
                  <c:v>0.25</c:v>
                </c:pt>
                <c:pt idx="22">
                  <c:v>0.375</c:v>
                </c:pt>
                <c:pt idx="23">
                  <c:v>0.66666666666666663</c:v>
                </c:pt>
                <c:pt idx="24">
                  <c:v>0.55555555555555558</c:v>
                </c:pt>
                <c:pt idx="25">
                  <c:v>0.2857142857142857</c:v>
                </c:pt>
                <c:pt idx="26">
                  <c:v>0.66666666666666663</c:v>
                </c:pt>
                <c:pt idx="27">
                  <c:v>0.7</c:v>
                </c:pt>
                <c:pt idx="28">
                  <c:v>0.88888888888888884</c:v>
                </c:pt>
                <c:pt idx="29">
                  <c:v>0</c:v>
                </c:pt>
                <c:pt idx="30">
                  <c:v>0.4</c:v>
                </c:pt>
              </c:numCache>
            </c:numRef>
          </c:val>
        </c:ser>
        <c:ser>
          <c:idx val="2"/>
          <c:order val="2"/>
          <c:tx>
            <c:strRef>
              <c:f>'G12'!$F$6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'G12'!$C$16:$C$46</c:f>
              <c:numCache>
                <c:formatCode>mmm\-yy</c:formatCode>
                <c:ptCount val="31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  <c:pt idx="29">
                  <c:v>42979</c:v>
                </c:pt>
                <c:pt idx="30">
                  <c:v>43070</c:v>
                </c:pt>
              </c:numCache>
            </c:numRef>
          </c:cat>
          <c:val>
            <c:numRef>
              <c:f>'G12'!$F$16:$F$46</c:f>
              <c:numCache>
                <c:formatCode>0.0%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5.8823529411764705E-2</c:v>
                </c:pt>
                <c:pt idx="3">
                  <c:v>0.21052631578947367</c:v>
                </c:pt>
                <c:pt idx="4">
                  <c:v>0.1111111111111111</c:v>
                </c:pt>
                <c:pt idx="5">
                  <c:v>9.5238095238095233E-2</c:v>
                </c:pt>
                <c:pt idx="6">
                  <c:v>4.7619047619047616E-2</c:v>
                </c:pt>
                <c:pt idx="7">
                  <c:v>0</c:v>
                </c:pt>
                <c:pt idx="8">
                  <c:v>0</c:v>
                </c:pt>
                <c:pt idx="9">
                  <c:v>0.16699999999999998</c:v>
                </c:pt>
                <c:pt idx="10">
                  <c:v>0</c:v>
                </c:pt>
                <c:pt idx="11">
                  <c:v>8.3000000000000004E-2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0.1111111111111111</c:v>
                </c:pt>
                <c:pt idx="16">
                  <c:v>0</c:v>
                </c:pt>
                <c:pt idx="17">
                  <c:v>0.125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0.2857142857142857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0.2</c:v>
                </c:pt>
                <c:pt idx="3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593064144"/>
        <c:axId val="593064704"/>
      </c:barChart>
      <c:dateAx>
        <c:axId val="593064144"/>
        <c:scaling>
          <c:orientation val="minMax"/>
          <c:max val="43070"/>
          <c:min val="41061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593064704"/>
        <c:crosses val="autoZero"/>
        <c:auto val="1"/>
        <c:lblOffset val="100"/>
        <c:baseTimeUnit val="months"/>
        <c:majorUnit val="6"/>
        <c:majorTimeUnit val="months"/>
      </c:dateAx>
      <c:valAx>
        <c:axId val="593064704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59306414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41504066988075"/>
          <c:y val="0.94227519786994041"/>
          <c:w val="0.53491035044162227"/>
          <c:h val="5.7724724614696112E-2"/>
        </c:manualLayout>
      </c:layout>
      <c:overlay val="0"/>
      <c:txPr>
        <a:bodyPr/>
        <a:lstStyle/>
        <a:p>
          <a:pPr>
            <a:defRPr sz="14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55" l="0.70000000000000062" r="0.70000000000000062" t="0.75000000000000555" header="0.30000000000000032" footer="0.30000000000000032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60265143509905"/>
          <c:y val="0.20367855008213678"/>
          <c:w val="0.81514326334208265"/>
          <c:h val="0.69527805333160975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'G1'!$I$5</c:f>
              <c:strCache>
                <c:ptCount val="1"/>
                <c:pt idx="0">
                  <c:v>Crecimiento nominal cartera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'G1'!$B$6:$B$40</c:f>
              <c:numCache>
                <c:formatCode>mmm\-yy</c:formatCode>
                <c:ptCount val="35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</c:numCache>
            </c:numRef>
          </c:cat>
          <c:val>
            <c:numRef>
              <c:f>'G1'!$I$6:$I$40</c:f>
              <c:numCache>
                <c:formatCode>0.00</c:formatCode>
                <c:ptCount val="35"/>
                <c:pt idx="0">
                  <c:v>63.623443757769891</c:v>
                </c:pt>
                <c:pt idx="1">
                  <c:v>58.592117652921985</c:v>
                </c:pt>
                <c:pt idx="2">
                  <c:v>55.075452666928328</c:v>
                </c:pt>
                <c:pt idx="3">
                  <c:v>24.444308171667718</c:v>
                </c:pt>
                <c:pt idx="4">
                  <c:v>17.189710600562471</c:v>
                </c:pt>
                <c:pt idx="5">
                  <c:v>11.777506178215202</c:v>
                </c:pt>
                <c:pt idx="6">
                  <c:v>9.8153782662758982</c:v>
                </c:pt>
                <c:pt idx="7">
                  <c:v>12.118619525126917</c:v>
                </c:pt>
                <c:pt idx="8">
                  <c:v>30.018507556569762</c:v>
                </c:pt>
                <c:pt idx="9">
                  <c:v>34.60840786864501</c:v>
                </c:pt>
                <c:pt idx="10">
                  <c:v>37.534865000045549</c:v>
                </c:pt>
                <c:pt idx="11">
                  <c:v>38.311595104117281</c:v>
                </c:pt>
                <c:pt idx="12">
                  <c:v>23.002930312856272</c:v>
                </c:pt>
                <c:pt idx="13">
                  <c:v>21.15818085438006</c:v>
                </c:pt>
                <c:pt idx="14">
                  <c:v>20.781380579176066</c:v>
                </c:pt>
                <c:pt idx="15">
                  <c:v>19.725277475663038</c:v>
                </c:pt>
                <c:pt idx="16">
                  <c:v>19.017869153411169</c:v>
                </c:pt>
                <c:pt idx="17">
                  <c:v>20.267215412091822</c:v>
                </c:pt>
                <c:pt idx="18">
                  <c:v>19.201085207520443</c:v>
                </c:pt>
                <c:pt idx="19">
                  <c:v>17.345277806111259</c:v>
                </c:pt>
                <c:pt idx="20">
                  <c:v>16.090411221022016</c:v>
                </c:pt>
                <c:pt idx="21">
                  <c:v>13.772169011612512</c:v>
                </c:pt>
                <c:pt idx="22">
                  <c:v>11.346895364444865</c:v>
                </c:pt>
                <c:pt idx="23" formatCode="_(* #,##0.00_);_(* \(#,##0.00\);_(* &quot;-&quot;??_);_(@_)">
                  <c:v>9.446399984853926</c:v>
                </c:pt>
                <c:pt idx="24">
                  <c:v>19.429270220309558</c:v>
                </c:pt>
                <c:pt idx="25">
                  <c:v>17.760059414822681</c:v>
                </c:pt>
                <c:pt idx="26">
                  <c:v>15.804879732190447</c:v>
                </c:pt>
                <c:pt idx="27">
                  <c:v>15.291389638555364</c:v>
                </c:pt>
                <c:pt idx="28">
                  <c:v>4.0374262608223743</c:v>
                </c:pt>
                <c:pt idx="29">
                  <c:v>4.4468129493839825</c:v>
                </c:pt>
                <c:pt idx="30">
                  <c:v>6.3062729129652553</c:v>
                </c:pt>
                <c:pt idx="31">
                  <c:v>6.6647027798399483</c:v>
                </c:pt>
                <c:pt idx="32">
                  <c:v>8.1154892897335138</c:v>
                </c:pt>
                <c:pt idx="33">
                  <c:v>8.5802078183224282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30"/>
        <c:axId val="472197968"/>
        <c:axId val="472197408"/>
      </c:barChart>
      <c:lineChart>
        <c:grouping val="standard"/>
        <c:varyColors val="0"/>
        <c:ser>
          <c:idx val="1"/>
          <c:order val="0"/>
          <c:tx>
            <c:strRef>
              <c:f>'G1'!$J$5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'G1'!$B$6:$B$40</c:f>
              <c:numCache>
                <c:formatCode>mmm\-yy</c:formatCode>
                <c:ptCount val="35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</c:numCache>
            </c:numRef>
          </c:cat>
          <c:val>
            <c:numRef>
              <c:f>'G1'!$J$6:$J$40</c:f>
              <c:numCache>
                <c:formatCode>0.00</c:formatCode>
                <c:ptCount val="35"/>
                <c:pt idx="0">
                  <c:v>-5.7711799523784455</c:v>
                </c:pt>
                <c:pt idx="1">
                  <c:v>-10.259102049387623</c:v>
                </c:pt>
                <c:pt idx="2">
                  <c:v>-16.33599968678481</c:v>
                </c:pt>
                <c:pt idx="3">
                  <c:v>9.2553138918444589</c:v>
                </c:pt>
                <c:pt idx="4">
                  <c:v>20.19755652690823</c:v>
                </c:pt>
                <c:pt idx="5">
                  <c:v>9.9862566794641285</c:v>
                </c:pt>
                <c:pt idx="6">
                  <c:v>-15.884220633891935</c:v>
                </c:pt>
                <c:pt idx="7">
                  <c:v>28.268409921164551</c:v>
                </c:pt>
                <c:pt idx="8">
                  <c:v>29.813361610213661</c:v>
                </c:pt>
                <c:pt idx="9">
                  <c:v>26.256747979437161</c:v>
                </c:pt>
                <c:pt idx="10">
                  <c:v>28.382600532843284</c:v>
                </c:pt>
                <c:pt idx="11">
                  <c:v>15.092215983946911</c:v>
                </c:pt>
                <c:pt idx="12">
                  <c:v>14.522367013144786</c:v>
                </c:pt>
                <c:pt idx="13">
                  <c:v>-8.840094496802763</c:v>
                </c:pt>
                <c:pt idx="14">
                  <c:v>4.8717555007636539</c:v>
                </c:pt>
                <c:pt idx="15">
                  <c:v>8.5329162765070059</c:v>
                </c:pt>
                <c:pt idx="16">
                  <c:v>-1.3210520004265442</c:v>
                </c:pt>
                <c:pt idx="17">
                  <c:v>0.67413312958954208</c:v>
                </c:pt>
                <c:pt idx="18">
                  <c:v>4.3239539300874821</c:v>
                </c:pt>
                <c:pt idx="19">
                  <c:v>15.888273729927255</c:v>
                </c:pt>
                <c:pt idx="20">
                  <c:v>-5.2821605563966516</c:v>
                </c:pt>
                <c:pt idx="21">
                  <c:v>9.97215122566943</c:v>
                </c:pt>
                <c:pt idx="22">
                  <c:v>18.181276467890196</c:v>
                </c:pt>
                <c:pt idx="23">
                  <c:v>6.0717152452987024</c:v>
                </c:pt>
                <c:pt idx="24">
                  <c:v>-0.23815885711275642</c:v>
                </c:pt>
                <c:pt idx="25">
                  <c:v>-6.0785403584994802</c:v>
                </c:pt>
                <c:pt idx="26">
                  <c:v>20.671855344570986</c:v>
                </c:pt>
                <c:pt idx="27">
                  <c:v>-12.467661785051773</c:v>
                </c:pt>
                <c:pt idx="28">
                  <c:v>-18.617978872549131</c:v>
                </c:pt>
                <c:pt idx="29">
                  <c:v>-5.8239580130822066</c:v>
                </c:pt>
                <c:pt idx="30">
                  <c:v>-0.53025147433576858</c:v>
                </c:pt>
                <c:pt idx="31">
                  <c:v>5.2317454672391106</c:v>
                </c:pt>
                <c:pt idx="32">
                  <c:v>-8.6001133454496864E-2</c:v>
                </c:pt>
                <c:pt idx="33">
                  <c:v>-17.001778621726547</c:v>
                </c:pt>
                <c:pt idx="34">
                  <c:v>-12.536647429046589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5341776"/>
        <c:axId val="625345696"/>
      </c:lineChart>
      <c:dateAx>
        <c:axId val="625341776"/>
        <c:scaling>
          <c:orientation val="minMax"/>
          <c:max val="42979"/>
          <c:min val="40695"/>
        </c:scaling>
        <c:delete val="0"/>
        <c:axPos val="b"/>
        <c:numFmt formatCode="mmm\-yy" sourceLinked="1"/>
        <c:majorTickMark val="in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625345696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625345696"/>
        <c:scaling>
          <c:orientation val="minMax"/>
          <c:max val="5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4899280694906473E-2"/>
              <c:y val="1.3238682854275185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25341776"/>
        <c:crosses val="autoZero"/>
        <c:crossBetween val="between"/>
      </c:valAx>
      <c:valAx>
        <c:axId val="472197408"/>
        <c:scaling>
          <c:orientation val="minMax"/>
          <c:max val="50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(porcentaje)</a:t>
                </a:r>
              </a:p>
            </c:rich>
          </c:tx>
          <c:layout>
            <c:manualLayout>
              <c:xMode val="edge"/>
              <c:yMode val="edge"/>
              <c:x val="0.84225918681435441"/>
              <c:y val="6.4957916645260572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72197968"/>
        <c:crosses val="max"/>
        <c:crossBetween val="between"/>
      </c:valAx>
      <c:dateAx>
        <c:axId val="472197968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472197408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1985694457465259"/>
          <c:y val="2.7908477604882326E-2"/>
          <c:w val="0.44083868899931022"/>
          <c:h val="0.7953478771282314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'G13'!$D$4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cat>
            <c:strRef>
              <c:f>'G13'!$C$5:$C$11</c:f>
              <c:strCache>
                <c:ptCount val="7"/>
                <c:pt idx="0">
                  <c:v>El flujo de caja proyectado</c:v>
                </c:pt>
                <c:pt idx="1">
                  <c:v>La historia de crédito del cliente</c:v>
                </c:pt>
                <c:pt idx="2">
                  <c:v>Las utilidades o ingresos recientes de la empresa o persona natural</c:v>
                </c:pt>
                <c:pt idx="3">
                  <c:v>La relación deuda-patrimonio o deuda-activos de la empresa o persona natural</c:v>
                </c:pt>
                <c:pt idx="4">
                  <c:v>La actividad económica del cliente</c:v>
                </c:pt>
                <c:pt idx="5">
                  <c:v>El crecimiento de las ventas del negocio</c:v>
                </c:pt>
                <c:pt idx="6">
                  <c:v>La existencia y la cantidad de garantías</c:v>
                </c:pt>
              </c:strCache>
            </c:strRef>
          </c:cat>
          <c:val>
            <c:numRef>
              <c:f>'G13'!$D$5:$D$11</c:f>
              <c:numCache>
                <c:formatCode>0.0</c:formatCode>
                <c:ptCount val="7"/>
                <c:pt idx="0">
                  <c:v>23.52941176470588</c:v>
                </c:pt>
                <c:pt idx="1">
                  <c:v>23.52941176470588</c:v>
                </c:pt>
                <c:pt idx="2">
                  <c:v>13.725490196078432</c:v>
                </c:pt>
                <c:pt idx="3">
                  <c:v>13.725490196078432</c:v>
                </c:pt>
                <c:pt idx="4">
                  <c:v>8.8235294117647047</c:v>
                </c:pt>
                <c:pt idx="5">
                  <c:v>11.76470588235294</c:v>
                </c:pt>
                <c:pt idx="6">
                  <c:v>4.9019607843137258</c:v>
                </c:pt>
              </c:numCache>
            </c:numRef>
          </c:val>
        </c:ser>
        <c:ser>
          <c:idx val="1"/>
          <c:order val="1"/>
          <c:tx>
            <c:strRef>
              <c:f>'G13'!$E$4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cat>
            <c:strRef>
              <c:f>'G13'!$C$5:$C$11</c:f>
              <c:strCache>
                <c:ptCount val="7"/>
                <c:pt idx="0">
                  <c:v>El flujo de caja proyectado</c:v>
                </c:pt>
                <c:pt idx="1">
                  <c:v>La historia de crédito del cliente</c:v>
                </c:pt>
                <c:pt idx="2">
                  <c:v>Las utilidades o ingresos recientes de la empresa o persona natural</c:v>
                </c:pt>
                <c:pt idx="3">
                  <c:v>La relación deuda-patrimonio o deuda-activos de la empresa o persona natural</c:v>
                </c:pt>
                <c:pt idx="4">
                  <c:v>La actividad económica del cliente</c:v>
                </c:pt>
                <c:pt idx="5">
                  <c:v>El crecimiento de las ventas del negocio</c:v>
                </c:pt>
                <c:pt idx="6">
                  <c:v>La existencia y la cantidad de garantías</c:v>
                </c:pt>
              </c:strCache>
            </c:strRef>
          </c:cat>
          <c:val>
            <c:numRef>
              <c:f>'G13'!$E$5:$E$11</c:f>
              <c:numCache>
                <c:formatCode>0.0</c:formatCode>
                <c:ptCount val="7"/>
                <c:pt idx="0">
                  <c:v>13.888888888888889</c:v>
                </c:pt>
                <c:pt idx="1">
                  <c:v>19.166666666666664</c:v>
                </c:pt>
                <c:pt idx="2">
                  <c:v>22.499999999999996</c:v>
                </c:pt>
                <c:pt idx="3">
                  <c:v>24.166666666666664</c:v>
                </c:pt>
                <c:pt idx="4">
                  <c:v>7.2222222222222214</c:v>
                </c:pt>
                <c:pt idx="5">
                  <c:v>7.2222222222222214</c:v>
                </c:pt>
                <c:pt idx="6">
                  <c:v>3</c:v>
                </c:pt>
              </c:numCache>
            </c:numRef>
          </c:val>
        </c:ser>
        <c:ser>
          <c:idx val="2"/>
          <c:order val="2"/>
          <c:tx>
            <c:strRef>
              <c:f>'G13'!$F$4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cat>
            <c:strRef>
              <c:f>'G13'!$C$5:$C$11</c:f>
              <c:strCache>
                <c:ptCount val="7"/>
                <c:pt idx="0">
                  <c:v>El flujo de caja proyectado</c:v>
                </c:pt>
                <c:pt idx="1">
                  <c:v>La historia de crédito del cliente</c:v>
                </c:pt>
                <c:pt idx="2">
                  <c:v>Las utilidades o ingresos recientes de la empresa o persona natural</c:v>
                </c:pt>
                <c:pt idx="3">
                  <c:v>La relación deuda-patrimonio o deuda-activos de la empresa o persona natural</c:v>
                </c:pt>
                <c:pt idx="4">
                  <c:v>La actividad económica del cliente</c:v>
                </c:pt>
                <c:pt idx="5">
                  <c:v>El crecimiento de las ventas del negocio</c:v>
                </c:pt>
                <c:pt idx="6">
                  <c:v>La existencia y la cantidad de garantías</c:v>
                </c:pt>
              </c:strCache>
            </c:strRef>
          </c:cat>
          <c:val>
            <c:numRef>
              <c:f>'G13'!$F$5:$F$11</c:f>
              <c:numCache>
                <c:formatCode>0.0</c:formatCode>
                <c:ptCount val="7"/>
                <c:pt idx="0">
                  <c:v>36.111111111111107</c:v>
                </c:pt>
                <c:pt idx="1">
                  <c:v>33.333333333333329</c:v>
                </c:pt>
                <c:pt idx="2">
                  <c:v>5.5555555555555554</c:v>
                </c:pt>
                <c:pt idx="3">
                  <c:v>8.3333333333333321</c:v>
                </c:pt>
                <c:pt idx="4">
                  <c:v>16.666666666666664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93068624"/>
        <c:axId val="593069184"/>
      </c:barChart>
      <c:catAx>
        <c:axId val="5930686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/>
            </a:pPr>
            <a:endParaRPr lang="es-CO"/>
          </a:p>
        </c:txPr>
        <c:crossAx val="5930691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93069184"/>
        <c:scaling>
          <c:orientation val="minMax"/>
        </c:scaling>
        <c:delete val="0"/>
        <c:axPos val="b"/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593068624"/>
        <c:crosses val="max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"/>
          <c:y val="0.93527006648667665"/>
          <c:w val="1"/>
          <c:h val="4.775847148017073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 alignWithMargins="0"/>
    <c:pageMargins b="1" l="0.75000000000001266" r="0.75000000000001266" t="1" header="0" footer="0"/>
    <c:pageSetup orientation="landscape"/>
  </c:printSettings>
  <c:userShapes r:id="rId1"/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297399843987414E-2"/>
          <c:y val="0.16581993185501667"/>
          <c:w val="0.91858504751051262"/>
          <c:h val="0.5541468656736722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'G14'!$C$4</c:f>
              <c:strCache>
                <c:ptCount val="1"/>
                <c:pt idx="0">
                  <c:v>jun-17</c:v>
                </c:pt>
              </c:strCache>
            </c:strRef>
          </c:tx>
          <c:invertIfNegative val="0"/>
          <c:cat>
            <c:strRef>
              <c:f>'G14'!$B$5:$B$9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Niveles de capital del cliente</c:v>
                </c:pt>
                <c:pt idx="3">
                  <c:v>Falta de interés por parte de los clientes en el cumplimiento de sus obligaciones</c:v>
                </c:pt>
                <c:pt idx="4">
                  <c:v>Escasez de proyectos</c:v>
                </c:pt>
              </c:strCache>
            </c:strRef>
          </c:cat>
          <c:val>
            <c:numRef>
              <c:f>'G14'!$C$5:$C$9</c:f>
              <c:numCache>
                <c:formatCode>_(* #,##0.00_);_(* \(#,##0.00\);_(* "-"??_);_(@_)</c:formatCode>
                <c:ptCount val="5"/>
                <c:pt idx="0">
                  <c:v>43.333333333333329</c:v>
                </c:pt>
                <c:pt idx="1">
                  <c:v>12.592592592592592</c:v>
                </c:pt>
                <c:pt idx="2">
                  <c:v>12.962962962962962</c:v>
                </c:pt>
                <c:pt idx="3">
                  <c:v>3.3333333333333335</c:v>
                </c:pt>
                <c:pt idx="4">
                  <c:v>2.2222222222222219</c:v>
                </c:pt>
              </c:numCache>
            </c:numRef>
          </c:val>
        </c:ser>
        <c:ser>
          <c:idx val="3"/>
          <c:order val="1"/>
          <c:tx>
            <c:strRef>
              <c:f>'G14'!$D$4</c:f>
              <c:strCache>
                <c:ptCount val="1"/>
                <c:pt idx="0">
                  <c:v>sep-17</c:v>
                </c:pt>
              </c:strCache>
            </c:strRef>
          </c:tx>
          <c:invertIfNegative val="0"/>
          <c:cat>
            <c:strRef>
              <c:f>'G14'!$B$5:$B$9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Niveles de capital del cliente</c:v>
                </c:pt>
                <c:pt idx="3">
                  <c:v>Falta de interés por parte de los clientes en el cumplimiento de sus obligaciones</c:v>
                </c:pt>
                <c:pt idx="4">
                  <c:v>Escasez de proyectos</c:v>
                </c:pt>
              </c:strCache>
            </c:strRef>
          </c:cat>
          <c:val>
            <c:numRef>
              <c:f>'G14'!$D$5:$D$9</c:f>
              <c:numCache>
                <c:formatCode>_(* #,##0.00_);_(* \(#,##0.00\);_(* "-"??_);_(@_)</c:formatCode>
                <c:ptCount val="5"/>
                <c:pt idx="0">
                  <c:v>43.80952380952381</c:v>
                </c:pt>
                <c:pt idx="1">
                  <c:v>15.238095238095237</c:v>
                </c:pt>
                <c:pt idx="2">
                  <c:v>13.095238095238093</c:v>
                </c:pt>
                <c:pt idx="3">
                  <c:v>8.3333333333333321</c:v>
                </c:pt>
                <c:pt idx="4">
                  <c:v>1.1904761904761905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459509904"/>
        <c:axId val="459510464"/>
      </c:barChart>
      <c:catAx>
        <c:axId val="45950990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459510464"/>
        <c:crosses val="autoZero"/>
        <c:auto val="1"/>
        <c:lblAlgn val="ctr"/>
        <c:lblOffset val="100"/>
        <c:noMultiLvlLbl val="0"/>
      </c:catAx>
      <c:valAx>
        <c:axId val="459510464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45950990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7.0127567484919631E-3"/>
          <c:y val="0.90051201538136005"/>
          <c:w val="0.99079402374222336"/>
          <c:h val="9.914461351088166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1"/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14610673665799"/>
          <c:y val="8.9511468409106232E-2"/>
          <c:w val="0.82872725064246078"/>
          <c:h val="0.6355663467234921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'G14'!$G$4</c:f>
              <c:strCache>
                <c:ptCount val="1"/>
                <c:pt idx="0">
                  <c:v>jun-17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cat>
            <c:strRef>
              <c:f>'G14'!$F$5:$F$9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Niveles de capital del cliente</c:v>
                </c:pt>
                <c:pt idx="3">
                  <c:v>Falta de interés por parte de los clientes en el cumplimiento de sus obligaciones</c:v>
                </c:pt>
                <c:pt idx="4">
                  <c:v>Escasez de proyectos</c:v>
                </c:pt>
              </c:strCache>
            </c:strRef>
          </c:cat>
          <c:val>
            <c:numRef>
              <c:f>'G14'!$G$5:$G$9</c:f>
              <c:numCache>
                <c:formatCode>_(* #,##0.00_);_(* \(#,##0.00\);_(* "-"??_);_(@_)</c:formatCode>
                <c:ptCount val="5"/>
                <c:pt idx="0">
                  <c:v>37.037037037037038</c:v>
                </c:pt>
                <c:pt idx="1">
                  <c:v>16.666666666666664</c:v>
                </c:pt>
                <c:pt idx="2">
                  <c:v>7.4074074074074066</c:v>
                </c:pt>
                <c:pt idx="3">
                  <c:v>12.962962962962962</c:v>
                </c:pt>
                <c:pt idx="4">
                  <c:v>1.8518518518518516</c:v>
                </c:pt>
              </c:numCache>
            </c:numRef>
          </c:val>
        </c:ser>
        <c:ser>
          <c:idx val="2"/>
          <c:order val="1"/>
          <c:tx>
            <c:strRef>
              <c:f>'G14'!$H$4</c:f>
              <c:strCache>
                <c:ptCount val="1"/>
                <c:pt idx="0">
                  <c:v>sep-17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cat>
            <c:strRef>
              <c:f>'G14'!$F$5:$F$9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Niveles de capital del cliente</c:v>
                </c:pt>
                <c:pt idx="3">
                  <c:v>Falta de interés por parte de los clientes en el cumplimiento de sus obligaciones</c:v>
                </c:pt>
                <c:pt idx="4">
                  <c:v>Escasez de proyectos</c:v>
                </c:pt>
              </c:strCache>
            </c:strRef>
          </c:cat>
          <c:val>
            <c:numRef>
              <c:f>'G14'!$H$5:$H$9</c:f>
              <c:numCache>
                <c:formatCode>_(* #,##0.00_);_(* \(#,##0.00\);_(* "-"??_);_(@_)</c:formatCode>
                <c:ptCount val="5"/>
                <c:pt idx="0" formatCode="_(* #,##0.0_);_(* \(#,##0.0\);_(* &quot;-&quot;??_);_(@_)">
                  <c:v>37.5</c:v>
                </c:pt>
                <c:pt idx="1">
                  <c:v>16.666666666666664</c:v>
                </c:pt>
                <c:pt idx="2">
                  <c:v>14.583333333333334</c:v>
                </c:pt>
                <c:pt idx="3">
                  <c:v>10.416666666666666</c:v>
                </c:pt>
                <c:pt idx="4">
                  <c:v>6.25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459513824"/>
        <c:axId val="459514384"/>
      </c:barChart>
      <c:catAx>
        <c:axId val="45951382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459514384"/>
        <c:crosses val="autoZero"/>
        <c:auto val="1"/>
        <c:lblAlgn val="ctr"/>
        <c:lblOffset val="100"/>
        <c:noMultiLvlLbl val="0"/>
      </c:catAx>
      <c:valAx>
        <c:axId val="459514384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45951382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3.1106735603079218E-2"/>
          <c:y val="0.9435258248429379"/>
          <c:w val="0.92867007515468114"/>
          <c:h val="5.5157816607461052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1"/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068214444751018"/>
          <c:y val="0.11365598297994711"/>
          <c:w val="0.81767058189232056"/>
          <c:h val="0.614793227126641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'G14'!$L$4</c:f>
              <c:strCache>
                <c:ptCount val="1"/>
                <c:pt idx="0">
                  <c:v>jun-17</c:v>
                </c:pt>
              </c:strCache>
            </c:strRef>
          </c:tx>
          <c:invertIfNegative val="0"/>
          <c:cat>
            <c:strRef>
              <c:f>'G14'!$K$5:$K$9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Niveles de capital del cliente</c:v>
                </c:pt>
                <c:pt idx="3">
                  <c:v>Falta de interés por parte de los clientes en el cumplimiento de sus obligaciones</c:v>
                </c:pt>
                <c:pt idx="4">
                  <c:v>Escasez de proyectos</c:v>
                </c:pt>
              </c:strCache>
            </c:strRef>
          </c:cat>
          <c:val>
            <c:numRef>
              <c:f>'G14'!$L$5:$L$9</c:f>
              <c:numCache>
                <c:formatCode>_(* #,##0.00_);_(* \(#,##0.00\);_(* "-"??_);_(@_)</c:formatCode>
                <c:ptCount val="5"/>
                <c:pt idx="0">
                  <c:v>41.666666666666664</c:v>
                </c:pt>
                <c:pt idx="1">
                  <c:v>8.3333333333333321</c:v>
                </c:pt>
                <c:pt idx="2">
                  <c:v>4.1666666666666661</c:v>
                </c:pt>
                <c:pt idx="3">
                  <c:v>12.5</c:v>
                </c:pt>
                <c:pt idx="4">
                  <c:v>0</c:v>
                </c:pt>
              </c:numCache>
            </c:numRef>
          </c:val>
        </c:ser>
        <c:ser>
          <c:idx val="3"/>
          <c:order val="1"/>
          <c:tx>
            <c:strRef>
              <c:f>'G14'!$M$4</c:f>
              <c:strCache>
                <c:ptCount val="1"/>
                <c:pt idx="0">
                  <c:v>sep-17</c:v>
                </c:pt>
              </c:strCache>
            </c:strRef>
          </c:tx>
          <c:invertIfNegative val="0"/>
          <c:cat>
            <c:strRef>
              <c:f>'G14'!$K$5:$K$9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Niveles de capital del cliente</c:v>
                </c:pt>
                <c:pt idx="3">
                  <c:v>Falta de interés por parte de los clientes en el cumplimiento de sus obligaciones</c:v>
                </c:pt>
                <c:pt idx="4">
                  <c:v>Escasez de proyectos</c:v>
                </c:pt>
              </c:strCache>
            </c:strRef>
          </c:cat>
          <c:val>
            <c:numRef>
              <c:f>'G14'!$M$5:$M$9</c:f>
              <c:numCache>
                <c:formatCode>_(* #,##0.00_);_(* \(#,##0.00\);_(* "-"??_);_(@_)</c:formatCode>
                <c:ptCount val="5"/>
                <c:pt idx="0">
                  <c:v>50</c:v>
                </c:pt>
                <c:pt idx="1">
                  <c:v>22.222222222222221</c:v>
                </c:pt>
                <c:pt idx="2">
                  <c:v>0</c:v>
                </c:pt>
                <c:pt idx="3">
                  <c:v>0</c:v>
                </c:pt>
                <c:pt idx="4">
                  <c:v>11.111111111111111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459517744"/>
        <c:axId val="459518304"/>
      </c:barChart>
      <c:catAx>
        <c:axId val="45951774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459518304"/>
        <c:crosses val="autoZero"/>
        <c:auto val="1"/>
        <c:lblAlgn val="ctr"/>
        <c:lblOffset val="100"/>
        <c:noMultiLvlLbl val="0"/>
      </c:catAx>
      <c:valAx>
        <c:axId val="459518304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45951774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2.0709799577858328E-2"/>
          <c:y val="0.92895352769353257"/>
          <c:w val="0.93530325120757762"/>
          <c:h val="7.099215298876070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1"/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8474628664771674"/>
          <c:y val="2.9086938715256777E-2"/>
          <c:w val="0.47756607261799555"/>
          <c:h val="0.76959292652289479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'G15'!$B$5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cat>
            <c:strRef>
              <c:f>'G15'!$A$6:$A$13</c:f>
              <c:strCache>
                <c:ptCount val="8"/>
                <c:pt idx="0">
                  <c:v>Las tasas de interés están muy altas</c:v>
                </c:pt>
                <c:pt idx="1">
                  <c:v>El proceso del crédito es muy largo</c:v>
                </c:pt>
                <c:pt idx="2">
                  <c:v>Las condiciones de aprobación del crédito son muy difíciles</c:v>
                </c:pt>
                <c:pt idx="3">
                  <c:v>El plazo del crédito es muy corto</c:v>
                </c:pt>
                <c:pt idx="4">
                  <c:v>La cantidad de crédito disponible no es suficiente</c:v>
                </c:pt>
                <c:pt idx="5">
                  <c:v>Las garantías exigidas son muy altas</c:v>
                </c:pt>
                <c:pt idx="6">
                  <c:v>Falta de acompañamiento en la solicitud del crédito</c:v>
                </c:pt>
                <c:pt idx="7">
                  <c:v>Otra*</c:v>
                </c:pt>
              </c:strCache>
            </c:strRef>
          </c:cat>
          <c:val>
            <c:numRef>
              <c:f>'G15'!$B$6:$B$13</c:f>
              <c:numCache>
                <c:formatCode>0.0</c:formatCode>
                <c:ptCount val="8"/>
                <c:pt idx="0">
                  <c:v>22.549019607843135</c:v>
                </c:pt>
                <c:pt idx="1">
                  <c:v>18.627450980392158</c:v>
                </c:pt>
                <c:pt idx="2">
                  <c:v>21.568627450980394</c:v>
                </c:pt>
                <c:pt idx="3">
                  <c:v>2.9411764705882351</c:v>
                </c:pt>
                <c:pt idx="4">
                  <c:v>19.6078431372549</c:v>
                </c:pt>
                <c:pt idx="5">
                  <c:v>9.8039215686274517</c:v>
                </c:pt>
                <c:pt idx="6">
                  <c:v>1.9607843137254901</c:v>
                </c:pt>
                <c:pt idx="7">
                  <c:v>2.9411764705882351</c:v>
                </c:pt>
              </c:numCache>
            </c:numRef>
          </c:val>
        </c:ser>
        <c:ser>
          <c:idx val="0"/>
          <c:order val="1"/>
          <c:tx>
            <c:strRef>
              <c:f>'G15'!$C$5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cat>
            <c:strRef>
              <c:f>'G15'!$A$6:$A$13</c:f>
              <c:strCache>
                <c:ptCount val="8"/>
                <c:pt idx="0">
                  <c:v>Las tasas de interés están muy altas</c:v>
                </c:pt>
                <c:pt idx="1">
                  <c:v>El proceso del crédito es muy largo</c:v>
                </c:pt>
                <c:pt idx="2">
                  <c:v>Las condiciones de aprobación del crédito son muy difíciles</c:v>
                </c:pt>
                <c:pt idx="3">
                  <c:v>El plazo del crédito es muy corto</c:v>
                </c:pt>
                <c:pt idx="4">
                  <c:v>La cantidad de crédito disponible no es suficiente</c:v>
                </c:pt>
                <c:pt idx="5">
                  <c:v>Las garantías exigidas son muy altas</c:v>
                </c:pt>
                <c:pt idx="6">
                  <c:v>Falta de acompañamiento en la solicitud del crédito</c:v>
                </c:pt>
                <c:pt idx="7">
                  <c:v>Otra*</c:v>
                </c:pt>
              </c:strCache>
            </c:strRef>
          </c:cat>
          <c:val>
            <c:numRef>
              <c:f>'G15'!$C$6:$C$13</c:f>
              <c:numCache>
                <c:formatCode>0.0</c:formatCode>
                <c:ptCount val="8"/>
                <c:pt idx="0">
                  <c:v>40.740740740740748</c:v>
                </c:pt>
                <c:pt idx="1">
                  <c:v>22.222222222222221</c:v>
                </c:pt>
                <c:pt idx="2">
                  <c:v>20.37037037037037</c:v>
                </c:pt>
                <c:pt idx="3">
                  <c:v>5.5555555555555554</c:v>
                </c:pt>
                <c:pt idx="4">
                  <c:v>5.5555555555555554</c:v>
                </c:pt>
                <c:pt idx="5">
                  <c:v>5.5555555555555554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ser>
          <c:idx val="2"/>
          <c:order val="2"/>
          <c:tx>
            <c:strRef>
              <c:f>'G15'!$D$5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val>
            <c:numRef>
              <c:f>'G15'!$D$6:$D$13</c:f>
              <c:numCache>
                <c:formatCode>0.0</c:formatCode>
                <c:ptCount val="8"/>
                <c:pt idx="0">
                  <c:v>16.666666666666664</c:v>
                </c:pt>
                <c:pt idx="1">
                  <c:v>22.222222222222221</c:v>
                </c:pt>
                <c:pt idx="2">
                  <c:v>27.777777777777779</c:v>
                </c:pt>
                <c:pt idx="3">
                  <c:v>0</c:v>
                </c:pt>
                <c:pt idx="4">
                  <c:v>0</c:v>
                </c:pt>
                <c:pt idx="5">
                  <c:v>33.333333333333336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59522224"/>
        <c:axId val="459522784"/>
      </c:barChart>
      <c:catAx>
        <c:axId val="459522224"/>
        <c:scaling>
          <c:orientation val="maxMin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es-CO"/>
          </a:p>
        </c:txPr>
        <c:crossAx val="459522784"/>
        <c:crosses val="autoZero"/>
        <c:auto val="1"/>
        <c:lblAlgn val="ctr"/>
        <c:lblOffset val="100"/>
        <c:noMultiLvlLbl val="0"/>
      </c:catAx>
      <c:valAx>
        <c:axId val="459522784"/>
        <c:scaling>
          <c:orientation val="minMax"/>
          <c:max val="40"/>
        </c:scaling>
        <c:delete val="0"/>
        <c:axPos val="b"/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59522224"/>
        <c:crosses val="max"/>
        <c:crossBetween val="between"/>
        <c:majorUnit val="1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6298639661192791"/>
          <c:y val="0.92584168318452775"/>
          <c:w val="0.39075402074975896"/>
          <c:h val="4.362122253616373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377" l="0.70000000000000062" r="0.70000000000000062" t="0.75000000000000377" header="0.30000000000000032" footer="0.30000000000000032"/>
    <c:pageSetup/>
  </c:printSettings>
  <c:userShapes r:id="rId1"/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51957525609965E-2"/>
          <c:y val="0.11857608509010395"/>
          <c:w val="0.87764226399306122"/>
          <c:h val="0.61243115309796159"/>
        </c:manualLayout>
      </c:layout>
      <c:lineChart>
        <c:grouping val="standard"/>
        <c:varyColors val="0"/>
        <c:ser>
          <c:idx val="0"/>
          <c:order val="0"/>
          <c:tx>
            <c:strRef>
              <c:f>'G16'!$E$3</c:f>
              <c:strCache>
                <c:ptCount val="1"/>
                <c:pt idx="0">
                  <c:v>Las tasas de interés están muy altas</c:v>
                </c:pt>
              </c:strCache>
            </c:strRef>
          </c:tx>
          <c:marker>
            <c:symbol val="none"/>
          </c:marker>
          <c:cat>
            <c:numRef>
              <c:f>'G16'!$A$9:$A$39</c:f>
              <c:numCache>
                <c:formatCode>mmm\-yy</c:formatCode>
                <c:ptCount val="31"/>
                <c:pt idx="0">
                  <c:v>40238</c:v>
                </c:pt>
                <c:pt idx="1">
                  <c:v>40330</c:v>
                </c:pt>
                <c:pt idx="2">
                  <c:v>40422</c:v>
                </c:pt>
                <c:pt idx="3">
                  <c:v>40513</c:v>
                </c:pt>
                <c:pt idx="4">
                  <c:v>40603</c:v>
                </c:pt>
                <c:pt idx="5">
                  <c:v>40695</c:v>
                </c:pt>
                <c:pt idx="6">
                  <c:v>40787</c:v>
                </c:pt>
                <c:pt idx="7">
                  <c:v>40878</c:v>
                </c:pt>
                <c:pt idx="8">
                  <c:v>40969</c:v>
                </c:pt>
                <c:pt idx="9">
                  <c:v>41061</c:v>
                </c:pt>
                <c:pt idx="10">
                  <c:v>41153</c:v>
                </c:pt>
                <c:pt idx="11">
                  <c:v>41244</c:v>
                </c:pt>
                <c:pt idx="12">
                  <c:v>41334</c:v>
                </c:pt>
                <c:pt idx="13">
                  <c:v>41426</c:v>
                </c:pt>
                <c:pt idx="14">
                  <c:v>41518</c:v>
                </c:pt>
                <c:pt idx="15">
                  <c:v>41609</c:v>
                </c:pt>
                <c:pt idx="16">
                  <c:v>41699</c:v>
                </c:pt>
                <c:pt idx="17">
                  <c:v>41791</c:v>
                </c:pt>
                <c:pt idx="18">
                  <c:v>41883</c:v>
                </c:pt>
                <c:pt idx="19">
                  <c:v>41974</c:v>
                </c:pt>
                <c:pt idx="20">
                  <c:v>42064</c:v>
                </c:pt>
                <c:pt idx="21">
                  <c:v>42156</c:v>
                </c:pt>
                <c:pt idx="22">
                  <c:v>42248</c:v>
                </c:pt>
                <c:pt idx="23">
                  <c:v>42339</c:v>
                </c:pt>
                <c:pt idx="24">
                  <c:v>42430</c:v>
                </c:pt>
                <c:pt idx="25">
                  <c:v>42522</c:v>
                </c:pt>
                <c:pt idx="26">
                  <c:v>42614</c:v>
                </c:pt>
                <c:pt idx="27">
                  <c:v>42705</c:v>
                </c:pt>
                <c:pt idx="28">
                  <c:v>42795</c:v>
                </c:pt>
                <c:pt idx="29">
                  <c:v>42887</c:v>
                </c:pt>
                <c:pt idx="30">
                  <c:v>42979</c:v>
                </c:pt>
              </c:numCache>
            </c:numRef>
          </c:cat>
          <c:val>
            <c:numRef>
              <c:f>'G16'!$B$9:$B$39</c:f>
              <c:numCache>
                <c:formatCode>_(* #,##0.0_);_(* \(#,##0.0\);_(* "-"??_);_(@_)</c:formatCode>
                <c:ptCount val="31"/>
                <c:pt idx="0">
                  <c:v>29.566563467492259</c:v>
                </c:pt>
                <c:pt idx="1">
                  <c:v>32.407407407407405</c:v>
                </c:pt>
                <c:pt idx="2">
                  <c:v>25.750487329434694</c:v>
                </c:pt>
                <c:pt idx="3">
                  <c:v>20.166122004357298</c:v>
                </c:pt>
                <c:pt idx="4">
                  <c:v>29.887914230019497</c:v>
                </c:pt>
                <c:pt idx="5">
                  <c:v>23.148148148148145</c:v>
                </c:pt>
                <c:pt idx="6">
                  <c:v>34.920634920634917</c:v>
                </c:pt>
                <c:pt idx="7">
                  <c:v>34.126984126984127</c:v>
                </c:pt>
                <c:pt idx="8">
                  <c:v>38.376623376623378</c:v>
                </c:pt>
                <c:pt idx="9">
                  <c:v>36.507936507936506</c:v>
                </c:pt>
                <c:pt idx="10">
                  <c:v>31.705251270468658</c:v>
                </c:pt>
                <c:pt idx="11">
                  <c:v>28.663043478260867</c:v>
                </c:pt>
                <c:pt idx="12">
                  <c:v>33.803877282138153</c:v>
                </c:pt>
                <c:pt idx="13" formatCode="0.0">
                  <c:v>35.087719298245609</c:v>
                </c:pt>
                <c:pt idx="14" formatCode="0.0">
                  <c:v>30.952380952380953</c:v>
                </c:pt>
                <c:pt idx="15" formatCode="0.0">
                  <c:v>25</c:v>
                </c:pt>
                <c:pt idx="16" formatCode="0.0">
                  <c:v>28.07017543859649</c:v>
                </c:pt>
                <c:pt idx="17" formatCode="0.0">
                  <c:v>30.555555555555554</c:v>
                </c:pt>
                <c:pt idx="18" formatCode="0.0">
                  <c:v>30.208333333333332</c:v>
                </c:pt>
                <c:pt idx="19" formatCode="0.0">
                  <c:v>28.205128205128204</c:v>
                </c:pt>
                <c:pt idx="20" formatCode="0.0">
                  <c:v>34.572649572649574</c:v>
                </c:pt>
                <c:pt idx="21" formatCode="0.0">
                  <c:v>28.6900871459695</c:v>
                </c:pt>
                <c:pt idx="22" formatCode="0.0">
                  <c:v>19.047619047619047</c:v>
                </c:pt>
                <c:pt idx="23" formatCode="0.0">
                  <c:v>29.761904761904763</c:v>
                </c:pt>
                <c:pt idx="24" formatCode="0.0">
                  <c:v>33.333333333333329</c:v>
                </c:pt>
                <c:pt idx="25" formatCode="0.0">
                  <c:v>36.111111111111114</c:v>
                </c:pt>
                <c:pt idx="26" formatCode="0.0">
                  <c:v>41.111111111111107</c:v>
                </c:pt>
                <c:pt idx="27" formatCode="0.0">
                  <c:v>34.444444444444443</c:v>
                </c:pt>
                <c:pt idx="28" formatCode="0.0">
                  <c:v>23.333333333333332</c:v>
                </c:pt>
                <c:pt idx="29" formatCode="0.0">
                  <c:v>34.136710239651414</c:v>
                </c:pt>
                <c:pt idx="30" formatCode="0.0">
                  <c:v>22.549019607843135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'G16'!$F$3</c:f>
              <c:strCache>
                <c:ptCount val="1"/>
                <c:pt idx="0">
                  <c:v>El proceso del crédito es muy largo</c:v>
                </c:pt>
              </c:strCache>
            </c:strRef>
          </c:tx>
          <c:marker>
            <c:symbol val="none"/>
          </c:marker>
          <c:cat>
            <c:numRef>
              <c:f>'G16'!$A$9:$A$39</c:f>
              <c:numCache>
                <c:formatCode>mmm\-yy</c:formatCode>
                <c:ptCount val="31"/>
                <c:pt idx="0">
                  <c:v>40238</c:v>
                </c:pt>
                <c:pt idx="1">
                  <c:v>40330</c:v>
                </c:pt>
                <c:pt idx="2">
                  <c:v>40422</c:v>
                </c:pt>
                <c:pt idx="3">
                  <c:v>40513</c:v>
                </c:pt>
                <c:pt idx="4">
                  <c:v>40603</c:v>
                </c:pt>
                <c:pt idx="5">
                  <c:v>40695</c:v>
                </c:pt>
                <c:pt idx="6">
                  <c:v>40787</c:v>
                </c:pt>
                <c:pt idx="7">
                  <c:v>40878</c:v>
                </c:pt>
                <c:pt idx="8">
                  <c:v>40969</c:v>
                </c:pt>
                <c:pt idx="9">
                  <c:v>41061</c:v>
                </c:pt>
                <c:pt idx="10">
                  <c:v>41153</c:v>
                </c:pt>
                <c:pt idx="11">
                  <c:v>41244</c:v>
                </c:pt>
                <c:pt idx="12">
                  <c:v>41334</c:v>
                </c:pt>
                <c:pt idx="13">
                  <c:v>41426</c:v>
                </c:pt>
                <c:pt idx="14">
                  <c:v>41518</c:v>
                </c:pt>
                <c:pt idx="15">
                  <c:v>41609</c:v>
                </c:pt>
                <c:pt idx="16">
                  <c:v>41699</c:v>
                </c:pt>
                <c:pt idx="17">
                  <c:v>41791</c:v>
                </c:pt>
                <c:pt idx="18">
                  <c:v>41883</c:v>
                </c:pt>
                <c:pt idx="19">
                  <c:v>41974</c:v>
                </c:pt>
                <c:pt idx="20">
                  <c:v>42064</c:v>
                </c:pt>
                <c:pt idx="21">
                  <c:v>42156</c:v>
                </c:pt>
                <c:pt idx="22">
                  <c:v>42248</c:v>
                </c:pt>
                <c:pt idx="23">
                  <c:v>42339</c:v>
                </c:pt>
                <c:pt idx="24">
                  <c:v>42430</c:v>
                </c:pt>
                <c:pt idx="25">
                  <c:v>42522</c:v>
                </c:pt>
                <c:pt idx="26">
                  <c:v>42614</c:v>
                </c:pt>
                <c:pt idx="27">
                  <c:v>42705</c:v>
                </c:pt>
                <c:pt idx="28">
                  <c:v>42795</c:v>
                </c:pt>
                <c:pt idx="29">
                  <c:v>42887</c:v>
                </c:pt>
                <c:pt idx="30">
                  <c:v>42979</c:v>
                </c:pt>
              </c:numCache>
            </c:numRef>
          </c:cat>
          <c:val>
            <c:numRef>
              <c:f>'G16'!$C$9:$C$39</c:f>
              <c:numCache>
                <c:formatCode>_(* #,##0.0_);_(* \(#,##0.0\);_(* "-"??_);_(@_)</c:formatCode>
                <c:ptCount val="31"/>
                <c:pt idx="0">
                  <c:v>18.005389290219011</c:v>
                </c:pt>
                <c:pt idx="1">
                  <c:v>17.592592592592592</c:v>
                </c:pt>
                <c:pt idx="2">
                  <c:v>25.643274853801167</c:v>
                </c:pt>
                <c:pt idx="3">
                  <c:v>21.53458605664488</c:v>
                </c:pt>
                <c:pt idx="4">
                  <c:v>16.968810916179336</c:v>
                </c:pt>
                <c:pt idx="5">
                  <c:v>25.925925925925924</c:v>
                </c:pt>
                <c:pt idx="6">
                  <c:v>19.047619047619047</c:v>
                </c:pt>
                <c:pt idx="7">
                  <c:v>18.253968253968253</c:v>
                </c:pt>
                <c:pt idx="8">
                  <c:v>19.069264069264069</c:v>
                </c:pt>
                <c:pt idx="9">
                  <c:v>19.841269841269842</c:v>
                </c:pt>
                <c:pt idx="10">
                  <c:v>14.520986260116695</c:v>
                </c:pt>
                <c:pt idx="11">
                  <c:v>18.996376811594203</c:v>
                </c:pt>
                <c:pt idx="12">
                  <c:v>18.122215948302902</c:v>
                </c:pt>
                <c:pt idx="13" formatCode="0.0">
                  <c:v>20.175438596491226</c:v>
                </c:pt>
                <c:pt idx="14" formatCode="0.0">
                  <c:v>20.634920634920633</c:v>
                </c:pt>
                <c:pt idx="15" formatCode="0.0">
                  <c:v>21.296296296296298</c:v>
                </c:pt>
                <c:pt idx="16" formatCode="0.0">
                  <c:v>19.298245614035086</c:v>
                </c:pt>
                <c:pt idx="17" formatCode="0.0">
                  <c:v>25</c:v>
                </c:pt>
                <c:pt idx="18" formatCode="0.0">
                  <c:v>24.999999999999996</c:v>
                </c:pt>
                <c:pt idx="19" formatCode="0.0">
                  <c:v>23.076923076923077</c:v>
                </c:pt>
                <c:pt idx="20" formatCode="0.0">
                  <c:v>24.456654456654455</c:v>
                </c:pt>
                <c:pt idx="21" formatCode="0.0">
                  <c:v>31.998910675381264</c:v>
                </c:pt>
                <c:pt idx="22" formatCode="0.0">
                  <c:v>26.190476190476186</c:v>
                </c:pt>
                <c:pt idx="23" formatCode="0.0">
                  <c:v>29.761904761904756</c:v>
                </c:pt>
                <c:pt idx="24" formatCode="0.0">
                  <c:v>15.624999999999996</c:v>
                </c:pt>
                <c:pt idx="25" formatCode="0.0">
                  <c:v>18.518518518518519</c:v>
                </c:pt>
                <c:pt idx="26" formatCode="0.0">
                  <c:v>17.777777777777779</c:v>
                </c:pt>
                <c:pt idx="27" formatCode="0.0">
                  <c:v>16.666666666666664</c:v>
                </c:pt>
                <c:pt idx="28" formatCode="0.0">
                  <c:v>28.888888888888893</c:v>
                </c:pt>
                <c:pt idx="29" formatCode="0.0">
                  <c:v>18.164488017429193</c:v>
                </c:pt>
                <c:pt idx="30" formatCode="0.0">
                  <c:v>18.627450980392158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'G16'!$G$3</c:f>
              <c:strCache>
                <c:ptCount val="1"/>
                <c:pt idx="0">
                  <c:v>Las condiciones de aprobación del crédito son muy difíciles</c:v>
                </c:pt>
              </c:strCache>
            </c:strRef>
          </c:tx>
          <c:marker>
            <c:symbol val="none"/>
          </c:marker>
          <c:cat>
            <c:numRef>
              <c:f>'G16'!$A$9:$A$39</c:f>
              <c:numCache>
                <c:formatCode>mmm\-yy</c:formatCode>
                <c:ptCount val="31"/>
                <c:pt idx="0">
                  <c:v>40238</c:v>
                </c:pt>
                <c:pt idx="1">
                  <c:v>40330</c:v>
                </c:pt>
                <c:pt idx="2">
                  <c:v>40422</c:v>
                </c:pt>
                <c:pt idx="3">
                  <c:v>40513</c:v>
                </c:pt>
                <c:pt idx="4">
                  <c:v>40603</c:v>
                </c:pt>
                <c:pt idx="5">
                  <c:v>40695</c:v>
                </c:pt>
                <c:pt idx="6">
                  <c:v>40787</c:v>
                </c:pt>
                <c:pt idx="7">
                  <c:v>40878</c:v>
                </c:pt>
                <c:pt idx="8">
                  <c:v>40969</c:v>
                </c:pt>
                <c:pt idx="9">
                  <c:v>41061</c:v>
                </c:pt>
                <c:pt idx="10">
                  <c:v>41153</c:v>
                </c:pt>
                <c:pt idx="11">
                  <c:v>41244</c:v>
                </c:pt>
                <c:pt idx="12">
                  <c:v>41334</c:v>
                </c:pt>
                <c:pt idx="13">
                  <c:v>41426</c:v>
                </c:pt>
                <c:pt idx="14">
                  <c:v>41518</c:v>
                </c:pt>
                <c:pt idx="15">
                  <c:v>41609</c:v>
                </c:pt>
                <c:pt idx="16">
                  <c:v>41699</c:v>
                </c:pt>
                <c:pt idx="17">
                  <c:v>41791</c:v>
                </c:pt>
                <c:pt idx="18">
                  <c:v>41883</c:v>
                </c:pt>
                <c:pt idx="19">
                  <c:v>41974</c:v>
                </c:pt>
                <c:pt idx="20">
                  <c:v>42064</c:v>
                </c:pt>
                <c:pt idx="21">
                  <c:v>42156</c:v>
                </c:pt>
                <c:pt idx="22">
                  <c:v>42248</c:v>
                </c:pt>
                <c:pt idx="23">
                  <c:v>42339</c:v>
                </c:pt>
                <c:pt idx="24">
                  <c:v>42430</c:v>
                </c:pt>
                <c:pt idx="25">
                  <c:v>42522</c:v>
                </c:pt>
                <c:pt idx="26">
                  <c:v>42614</c:v>
                </c:pt>
                <c:pt idx="27">
                  <c:v>42705</c:v>
                </c:pt>
                <c:pt idx="28">
                  <c:v>42795</c:v>
                </c:pt>
                <c:pt idx="29">
                  <c:v>42887</c:v>
                </c:pt>
                <c:pt idx="30">
                  <c:v>42979</c:v>
                </c:pt>
              </c:numCache>
            </c:numRef>
          </c:cat>
          <c:val>
            <c:numRef>
              <c:f>'G16'!$D$10:$D$39</c:f>
              <c:numCache>
                <c:formatCode>_(* #,##0.0_);_(* \(#,##0.0\);_(* "-"??_);_(@_)</c:formatCode>
                <c:ptCount val="30"/>
                <c:pt idx="0">
                  <c:v>12.037037037037036</c:v>
                </c:pt>
                <c:pt idx="1">
                  <c:v>14.853801169590641</c:v>
                </c:pt>
                <c:pt idx="2">
                  <c:v>24.428104575163399</c:v>
                </c:pt>
                <c:pt idx="3">
                  <c:v>20.487329434697855</c:v>
                </c:pt>
                <c:pt idx="4">
                  <c:v>19.444444444444443</c:v>
                </c:pt>
                <c:pt idx="5">
                  <c:v>23.015873015873016</c:v>
                </c:pt>
                <c:pt idx="6">
                  <c:v>15.873015873015872</c:v>
                </c:pt>
                <c:pt idx="7">
                  <c:v>16.125541125541123</c:v>
                </c:pt>
                <c:pt idx="8">
                  <c:v>18.253968253968253</c:v>
                </c:pt>
                <c:pt idx="9">
                  <c:v>12.657632222849614</c:v>
                </c:pt>
                <c:pt idx="10">
                  <c:v>16.764492753623188</c:v>
                </c:pt>
                <c:pt idx="11">
                  <c:v>20.3353409875149</c:v>
                </c:pt>
                <c:pt idx="12" formatCode="0.0">
                  <c:v>16.666666666666664</c:v>
                </c:pt>
                <c:pt idx="13" formatCode="0.0">
                  <c:v>19.047619047619047</c:v>
                </c:pt>
                <c:pt idx="14" formatCode="0.0">
                  <c:v>21.296296296296298</c:v>
                </c:pt>
                <c:pt idx="15" formatCode="0.0">
                  <c:v>16.666666666666664</c:v>
                </c:pt>
                <c:pt idx="16" formatCode="0.0">
                  <c:v>20.37037037037037</c:v>
                </c:pt>
                <c:pt idx="17" formatCode="0.0">
                  <c:v>16.666666666666664</c:v>
                </c:pt>
                <c:pt idx="18" formatCode="0.0">
                  <c:v>23.076923076923077</c:v>
                </c:pt>
                <c:pt idx="19" formatCode="0.0">
                  <c:v>3.8461538461538463</c:v>
                </c:pt>
                <c:pt idx="20" formatCode="0.0">
                  <c:v>22.875816993464053</c:v>
                </c:pt>
                <c:pt idx="21" formatCode="0.0">
                  <c:v>19.047619047619047</c:v>
                </c:pt>
                <c:pt idx="22" formatCode="0.0">
                  <c:v>19.047619047619047</c:v>
                </c:pt>
                <c:pt idx="23" formatCode="0.0">
                  <c:v>14.583333333333332</c:v>
                </c:pt>
                <c:pt idx="24" formatCode="0.0">
                  <c:v>10.185185185185185</c:v>
                </c:pt>
                <c:pt idx="25" formatCode="0.0">
                  <c:v>17.777777777777775</c:v>
                </c:pt>
                <c:pt idx="26" formatCode="0.0">
                  <c:v>12.222222222222221</c:v>
                </c:pt>
                <c:pt idx="27" formatCode="0.0">
                  <c:v>16.666666666666668</c:v>
                </c:pt>
                <c:pt idx="28" formatCode="0.0">
                  <c:v>20.663126361655774</c:v>
                </c:pt>
                <c:pt idx="29" formatCode="0.0">
                  <c:v>21.568627450980394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0958736"/>
        <c:axId val="600959296"/>
      </c:lineChart>
      <c:dateAx>
        <c:axId val="600958736"/>
        <c:scaling>
          <c:orientation val="minMax"/>
          <c:min val="40787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00959296"/>
        <c:crosses val="autoZero"/>
        <c:auto val="1"/>
        <c:lblOffset val="100"/>
        <c:baseTimeUnit val="months"/>
        <c:majorUnit val="6"/>
        <c:majorTimeUnit val="months"/>
      </c:dateAx>
      <c:valAx>
        <c:axId val="600959296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00958736"/>
        <c:crosses val="autoZero"/>
        <c:crossBetween val="between"/>
      </c:valAx>
      <c:spPr>
        <a:noFill/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366" l="0.70000000000000062" r="0.70000000000000062" t="0.75000000000000366" header="0.30000000000000032" footer="0.30000000000000032"/>
    <c:pageSetup/>
  </c:printSettings>
  <c:userShapes r:id="rId1"/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6138168491"/>
          <c:y val="4.2014863675087132E-2"/>
          <c:w val="0.54397728367738352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'G17'!$B$4</c:f>
              <c:strCache>
                <c:ptCount val="1"/>
                <c:pt idx="0">
                  <c:v>sep-17</c:v>
                </c:pt>
              </c:strCache>
            </c:strRef>
          </c:tx>
          <c:invertIfNegative val="0"/>
          <c:cat>
            <c:strRef>
              <c:f>'G17'!$A$5:$A$14</c:f>
              <c:strCache>
                <c:ptCount val="10"/>
                <c:pt idx="0">
                  <c:v>Extensión del plazo del crédito</c:v>
                </c:pt>
                <c:pt idx="1">
                  <c:v>Períodos de gracia</c:v>
                </c:pt>
                <c:pt idx="2">
                  <c:v>Capitalización de cuotas atrasadas</c:v>
                </c:pt>
                <c:pt idx="3">
                  <c:v>Disminución de la tasa de interés del crédito</c:v>
                </c:pt>
                <c:pt idx="4">
                  <c:v>Consolidación de créditos</c:v>
                </c:pt>
                <c:pt idx="5">
                  <c:v>Reducción en el monto de los pagos</c:v>
                </c:pt>
                <c:pt idx="6">
                  <c:v>Reducción de la cuota a solo el pago de intereses</c:v>
                </c:pt>
                <c:pt idx="7">
                  <c:v>Diferimiento del pago de intereses</c:v>
                </c:pt>
                <c:pt idx="8">
                  <c:v>Otorgamiento de nuevos créditos para cumplir con obligaciones anteriores</c:v>
                </c:pt>
                <c:pt idx="9">
                  <c:v>Condonación parcial del crédito</c:v>
                </c:pt>
              </c:strCache>
            </c:strRef>
          </c:cat>
          <c:val>
            <c:numRef>
              <c:f>'G17'!$B$5:$B$14</c:f>
              <c:numCache>
                <c:formatCode>0.00</c:formatCode>
                <c:ptCount val="10"/>
                <c:pt idx="0">
                  <c:v>25.423728813559322</c:v>
                </c:pt>
                <c:pt idx="1">
                  <c:v>15.254237288135593</c:v>
                </c:pt>
                <c:pt idx="2">
                  <c:v>11.864406779661017</c:v>
                </c:pt>
                <c:pt idx="3">
                  <c:v>5.0847457627118651</c:v>
                </c:pt>
                <c:pt idx="4">
                  <c:v>10.16949152542373</c:v>
                </c:pt>
                <c:pt idx="5">
                  <c:v>6.7796610169491522</c:v>
                </c:pt>
                <c:pt idx="6">
                  <c:v>5.0847457627118651</c:v>
                </c:pt>
                <c:pt idx="7">
                  <c:v>6.7796610169491522</c:v>
                </c:pt>
                <c:pt idx="8">
                  <c:v>5.0847457627118651</c:v>
                </c:pt>
                <c:pt idx="9">
                  <c:v>6.7796610169491522</c:v>
                </c:pt>
              </c:numCache>
            </c:numRef>
          </c:val>
        </c:ser>
        <c:ser>
          <c:idx val="0"/>
          <c:order val="1"/>
          <c:tx>
            <c:strRef>
              <c:f>'G17'!$C$4</c:f>
              <c:strCache>
                <c:ptCount val="1"/>
                <c:pt idx="0">
                  <c:v>jun-17</c:v>
                </c:pt>
              </c:strCache>
            </c:strRef>
          </c:tx>
          <c:invertIfNegative val="0"/>
          <c:cat>
            <c:strRef>
              <c:f>'G17'!$A$5:$A$14</c:f>
              <c:strCache>
                <c:ptCount val="10"/>
                <c:pt idx="0">
                  <c:v>Extensión del plazo del crédito</c:v>
                </c:pt>
                <c:pt idx="1">
                  <c:v>Períodos de gracia</c:v>
                </c:pt>
                <c:pt idx="2">
                  <c:v>Capitalización de cuotas atrasadas</c:v>
                </c:pt>
                <c:pt idx="3">
                  <c:v>Disminución de la tasa de interés del crédito</c:v>
                </c:pt>
                <c:pt idx="4">
                  <c:v>Consolidación de créditos</c:v>
                </c:pt>
                <c:pt idx="5">
                  <c:v>Reducción en el monto de los pagos</c:v>
                </c:pt>
                <c:pt idx="6">
                  <c:v>Reducción de la cuota a solo el pago de intereses</c:v>
                </c:pt>
                <c:pt idx="7">
                  <c:v>Diferimiento del pago de intereses</c:v>
                </c:pt>
                <c:pt idx="8">
                  <c:v>Otorgamiento de nuevos créditos para cumplir con obligaciones anteriores</c:v>
                </c:pt>
                <c:pt idx="9">
                  <c:v>Condonación parcial del crédito</c:v>
                </c:pt>
              </c:strCache>
            </c:strRef>
          </c:cat>
          <c:val>
            <c:numRef>
              <c:f>'G17'!$C$5:$C$14</c:f>
              <c:numCache>
                <c:formatCode>0.00</c:formatCode>
                <c:ptCount val="10"/>
                <c:pt idx="0">
                  <c:v>27.419354838709676</c:v>
                </c:pt>
                <c:pt idx="1">
                  <c:v>12.903225806451612</c:v>
                </c:pt>
                <c:pt idx="2">
                  <c:v>11.29032258064516</c:v>
                </c:pt>
                <c:pt idx="3">
                  <c:v>9.67741935483871</c:v>
                </c:pt>
                <c:pt idx="4">
                  <c:v>9.67741935483871</c:v>
                </c:pt>
                <c:pt idx="5">
                  <c:v>9.67741935483871</c:v>
                </c:pt>
                <c:pt idx="6">
                  <c:v>6.4516129032258061</c:v>
                </c:pt>
                <c:pt idx="7">
                  <c:v>4.838709677419355</c:v>
                </c:pt>
                <c:pt idx="8">
                  <c:v>4.838709677419355</c:v>
                </c:pt>
                <c:pt idx="9">
                  <c:v>3.225806451612903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00962656"/>
        <c:axId val="600963216"/>
      </c:barChart>
      <c:catAx>
        <c:axId val="600962656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900"/>
            </a:pPr>
            <a:endParaRPr lang="es-CO"/>
          </a:p>
        </c:txPr>
        <c:crossAx val="600963216"/>
        <c:crosses val="autoZero"/>
        <c:auto val="1"/>
        <c:lblAlgn val="ctr"/>
        <c:lblOffset val="100"/>
        <c:noMultiLvlLbl val="0"/>
      </c:catAx>
      <c:valAx>
        <c:axId val="6009632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/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174562567802404"/>
              <c:y val="0.8692346587218005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crossAx val="600962656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12"/>
          <c:y val="0.93921310288745152"/>
          <c:w val="0.77206342705180164"/>
          <c:h val="5.930224777360283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6138168519"/>
          <c:y val="4.2014863675087111E-2"/>
          <c:w val="0.54397728367738363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'G17'!$B$4</c:f>
              <c:strCache>
                <c:ptCount val="1"/>
                <c:pt idx="0">
                  <c:v>sep-17</c:v>
                </c:pt>
              </c:strCache>
            </c:strRef>
          </c:tx>
          <c:invertIfNegative val="0"/>
          <c:cat>
            <c:strRef>
              <c:f>'G17'!$A$19:$A$27</c:f>
              <c:strCache>
                <c:ptCount val="9"/>
                <c:pt idx="0">
                  <c:v>Extensión del plazo del crédito</c:v>
                </c:pt>
                <c:pt idx="1">
                  <c:v>Períodos de gracia</c:v>
                </c:pt>
                <c:pt idx="2">
                  <c:v>Disminución de la tasa de interés del crédito</c:v>
                </c:pt>
                <c:pt idx="3">
                  <c:v>Reducción en el monto de los pagos</c:v>
                </c:pt>
                <c:pt idx="4">
                  <c:v>Consolidación de créditos</c:v>
                </c:pt>
                <c:pt idx="5">
                  <c:v>Reducción de cuota a solo el pago de intereses</c:v>
                </c:pt>
                <c:pt idx="6">
                  <c:v>Capitalización de cuotas atrasadas</c:v>
                </c:pt>
                <c:pt idx="7">
                  <c:v>Condonación parcial del crédito</c:v>
                </c:pt>
                <c:pt idx="8">
                  <c:v>Diferimiento del pago de intereses</c:v>
                </c:pt>
              </c:strCache>
            </c:strRef>
          </c:cat>
          <c:val>
            <c:numRef>
              <c:f>'G17'!$B$19:$B$27</c:f>
              <c:numCache>
                <c:formatCode>0.00</c:formatCode>
                <c:ptCount val="9"/>
                <c:pt idx="0">
                  <c:v>30.434782608695656</c:v>
                </c:pt>
                <c:pt idx="1">
                  <c:v>17.391304347826086</c:v>
                </c:pt>
                <c:pt idx="2">
                  <c:v>8.695652173913043</c:v>
                </c:pt>
                <c:pt idx="3">
                  <c:v>8.695652173913043</c:v>
                </c:pt>
                <c:pt idx="4">
                  <c:v>8.695652173913043</c:v>
                </c:pt>
                <c:pt idx="5">
                  <c:v>0</c:v>
                </c:pt>
                <c:pt idx="6">
                  <c:v>8.695652173913043</c:v>
                </c:pt>
                <c:pt idx="7">
                  <c:v>4.3478260869565215</c:v>
                </c:pt>
                <c:pt idx="8">
                  <c:v>4.3478260869565215</c:v>
                </c:pt>
              </c:numCache>
            </c:numRef>
          </c:val>
        </c:ser>
        <c:ser>
          <c:idx val="0"/>
          <c:order val="1"/>
          <c:tx>
            <c:strRef>
              <c:f>'G17'!$C$4</c:f>
              <c:strCache>
                <c:ptCount val="1"/>
                <c:pt idx="0">
                  <c:v>jun-17</c:v>
                </c:pt>
              </c:strCache>
            </c:strRef>
          </c:tx>
          <c:invertIfNegative val="0"/>
          <c:cat>
            <c:strRef>
              <c:f>'G17'!$A$19:$A$27</c:f>
              <c:strCache>
                <c:ptCount val="9"/>
                <c:pt idx="0">
                  <c:v>Extensión del plazo del crédito</c:v>
                </c:pt>
                <c:pt idx="1">
                  <c:v>Períodos de gracia</c:v>
                </c:pt>
                <c:pt idx="2">
                  <c:v>Disminución de la tasa de interés del crédito</c:v>
                </c:pt>
                <c:pt idx="3">
                  <c:v>Reducción en el monto de los pagos</c:v>
                </c:pt>
                <c:pt idx="4">
                  <c:v>Consolidación de créditos</c:v>
                </c:pt>
                <c:pt idx="5">
                  <c:v>Reducción de cuota a solo el pago de intereses</c:v>
                </c:pt>
                <c:pt idx="6">
                  <c:v>Capitalización de cuotas atrasadas</c:v>
                </c:pt>
                <c:pt idx="7">
                  <c:v>Condonación parcial del crédito</c:v>
                </c:pt>
                <c:pt idx="8">
                  <c:v>Diferimiento del pago de intereses</c:v>
                </c:pt>
              </c:strCache>
            </c:strRef>
          </c:cat>
          <c:val>
            <c:numRef>
              <c:f>'G17'!$C$19:$C$27</c:f>
              <c:numCache>
                <c:formatCode>0.00</c:formatCode>
                <c:ptCount val="9"/>
                <c:pt idx="0">
                  <c:v>38.095238095238095</c:v>
                </c:pt>
                <c:pt idx="1">
                  <c:v>19.047619047619047</c:v>
                </c:pt>
                <c:pt idx="2">
                  <c:v>9.5238095238095237</c:v>
                </c:pt>
                <c:pt idx="3">
                  <c:v>9.5238095238095237</c:v>
                </c:pt>
                <c:pt idx="4">
                  <c:v>9.5238095238095237</c:v>
                </c:pt>
                <c:pt idx="5">
                  <c:v>4.7619047619047619</c:v>
                </c:pt>
                <c:pt idx="6">
                  <c:v>4.7619047619047619</c:v>
                </c:pt>
                <c:pt idx="7">
                  <c:v>4.7619047619047619</c:v>
                </c:pt>
                <c:pt idx="8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00966576"/>
        <c:axId val="600967136"/>
      </c:barChart>
      <c:catAx>
        <c:axId val="600966576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900"/>
            </a:pPr>
            <a:endParaRPr lang="es-CO"/>
          </a:p>
        </c:txPr>
        <c:crossAx val="600967136"/>
        <c:crosses val="autoZero"/>
        <c:auto val="1"/>
        <c:lblAlgn val="ctr"/>
        <c:lblOffset val="100"/>
        <c:noMultiLvlLbl val="0"/>
      </c:catAx>
      <c:valAx>
        <c:axId val="6009671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/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17456256780246"/>
              <c:y val="0.86923465872180061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crossAx val="600966576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6138168519"/>
          <c:y val="4.2014863675087111E-2"/>
          <c:w val="0.54397728367738363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'G17'!$B$32</c:f>
              <c:strCache>
                <c:ptCount val="1"/>
                <c:pt idx="0">
                  <c:v>sep-17</c:v>
                </c:pt>
              </c:strCache>
            </c:strRef>
          </c:tx>
          <c:invertIfNegative val="0"/>
          <c:cat>
            <c:strRef>
              <c:f>'G17'!$A$33:$A$40</c:f>
              <c:strCache>
                <c:ptCount val="8"/>
                <c:pt idx="0">
                  <c:v>Extensión del plazo del crédito</c:v>
                </c:pt>
                <c:pt idx="1">
                  <c:v>Otorgamiento de nuevos créditos para cumplir con obligaciones anteriores</c:v>
                </c:pt>
                <c:pt idx="2">
                  <c:v>Consolidación de créditos</c:v>
                </c:pt>
                <c:pt idx="3">
                  <c:v>Capitalización de cuotas atrasadas</c:v>
                </c:pt>
                <c:pt idx="4">
                  <c:v>Diferimiento del pago de intereses</c:v>
                </c:pt>
                <c:pt idx="5">
                  <c:v>Reducción de cuota a solo el pago de intereses</c:v>
                </c:pt>
                <c:pt idx="6">
                  <c:v>Períodos de gracia</c:v>
                </c:pt>
                <c:pt idx="7">
                  <c:v>Condonación parcial del crédito</c:v>
                </c:pt>
              </c:strCache>
            </c:strRef>
          </c:cat>
          <c:val>
            <c:numRef>
              <c:f>'G17'!$B$33:$B$40</c:f>
              <c:numCache>
                <c:formatCode>0.0</c:formatCode>
                <c:ptCount val="8"/>
                <c:pt idx="0">
                  <c:v>27.27</c:v>
                </c:pt>
                <c:pt idx="1">
                  <c:v>18.18</c:v>
                </c:pt>
                <c:pt idx="2">
                  <c:v>18.18</c:v>
                </c:pt>
                <c:pt idx="3">
                  <c:v>9.09</c:v>
                </c:pt>
                <c:pt idx="4">
                  <c:v>0</c:v>
                </c:pt>
                <c:pt idx="5">
                  <c:v>9.09</c:v>
                </c:pt>
                <c:pt idx="6">
                  <c:v>9.09</c:v>
                </c:pt>
                <c:pt idx="7">
                  <c:v>9.09</c:v>
                </c:pt>
              </c:numCache>
            </c:numRef>
          </c:val>
        </c:ser>
        <c:ser>
          <c:idx val="0"/>
          <c:order val="1"/>
          <c:tx>
            <c:strRef>
              <c:f>'G17'!$C$32</c:f>
              <c:strCache>
                <c:ptCount val="1"/>
                <c:pt idx="0">
                  <c:v>jun-17</c:v>
                </c:pt>
              </c:strCache>
            </c:strRef>
          </c:tx>
          <c:invertIfNegative val="0"/>
          <c:cat>
            <c:strRef>
              <c:f>'G17'!$A$33:$A$40</c:f>
              <c:strCache>
                <c:ptCount val="8"/>
                <c:pt idx="0">
                  <c:v>Extensión del plazo del crédito</c:v>
                </c:pt>
                <c:pt idx="1">
                  <c:v>Otorgamiento de nuevos créditos para cumplir con obligaciones anteriores</c:v>
                </c:pt>
                <c:pt idx="2">
                  <c:v>Consolidación de créditos</c:v>
                </c:pt>
                <c:pt idx="3">
                  <c:v>Capitalización de cuotas atrasadas</c:v>
                </c:pt>
                <c:pt idx="4">
                  <c:v>Diferimiento del pago de intereses</c:v>
                </c:pt>
                <c:pt idx="5">
                  <c:v>Reducción de cuota a solo el pago de intereses</c:v>
                </c:pt>
                <c:pt idx="6">
                  <c:v>Períodos de gracia</c:v>
                </c:pt>
                <c:pt idx="7">
                  <c:v>Condonación parcial del crédito</c:v>
                </c:pt>
              </c:strCache>
            </c:strRef>
          </c:cat>
          <c:val>
            <c:numRef>
              <c:f>'G17'!$C$33:$C$40</c:f>
              <c:numCache>
                <c:formatCode>0.0</c:formatCode>
                <c:ptCount val="8"/>
                <c:pt idx="0">
                  <c:v>37.5</c:v>
                </c:pt>
                <c:pt idx="1">
                  <c:v>37.5</c:v>
                </c:pt>
                <c:pt idx="2">
                  <c:v>12.5</c:v>
                </c:pt>
                <c:pt idx="3">
                  <c:v>12.5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00970496"/>
        <c:axId val="600971056"/>
      </c:barChart>
      <c:catAx>
        <c:axId val="600970496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900"/>
            </a:pPr>
            <a:endParaRPr lang="es-CO"/>
          </a:p>
        </c:txPr>
        <c:crossAx val="600971056"/>
        <c:crosses val="autoZero"/>
        <c:auto val="1"/>
        <c:lblAlgn val="ctr"/>
        <c:lblOffset val="100"/>
        <c:noMultiLvlLbl val="0"/>
      </c:catAx>
      <c:valAx>
        <c:axId val="6009710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/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17456256780246"/>
              <c:y val="0.86923465872180061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600970496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987751531058612E-2"/>
          <c:y val="0.13039070322347682"/>
          <c:w val="0.86957374514232222"/>
          <c:h val="0.689542118413273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'G18'!$B$6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cat>
            <c:strRef>
              <c:f>'G18'!$A$7:$A$10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'G18'!$B$7:$B$10</c:f>
              <c:numCache>
                <c:formatCode>0.0</c:formatCode>
                <c:ptCount val="4"/>
                <c:pt idx="0">
                  <c:v>32.837606837606835</c:v>
                </c:pt>
                <c:pt idx="1">
                  <c:v>30.991452991452988</c:v>
                </c:pt>
                <c:pt idx="2">
                  <c:v>17.555555555555557</c:v>
                </c:pt>
                <c:pt idx="3">
                  <c:v>18.615384615384613</c:v>
                </c:pt>
              </c:numCache>
            </c:numRef>
          </c:val>
        </c:ser>
        <c:ser>
          <c:idx val="1"/>
          <c:order val="1"/>
          <c:tx>
            <c:strRef>
              <c:f>'G18'!$C$6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val>
            <c:numRef>
              <c:f>'G18'!$C$7:$C$10</c:f>
              <c:numCache>
                <c:formatCode>0.0</c:formatCode>
                <c:ptCount val="4"/>
                <c:pt idx="0">
                  <c:v>27</c:v>
                </c:pt>
                <c:pt idx="1">
                  <c:v>37</c:v>
                </c:pt>
                <c:pt idx="2">
                  <c:v>5</c:v>
                </c:pt>
                <c:pt idx="3">
                  <c:v>11</c:v>
                </c:pt>
              </c:numCache>
            </c:numRef>
          </c:val>
        </c:ser>
        <c:ser>
          <c:idx val="2"/>
          <c:order val="2"/>
          <c:tx>
            <c:strRef>
              <c:f>'G18'!$D$6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val>
            <c:numRef>
              <c:f>'G18'!$D$7:$D$10</c:f>
              <c:numCache>
                <c:formatCode>0.0</c:formatCode>
                <c:ptCount val="4"/>
                <c:pt idx="0">
                  <c:v>40.000000000000007</c:v>
                </c:pt>
                <c:pt idx="1">
                  <c:v>26.666666666666668</c:v>
                </c:pt>
                <c:pt idx="2">
                  <c:v>10.000000000000002</c:v>
                </c:pt>
                <c:pt idx="3">
                  <c:v>23.333333333333332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54215152"/>
        <c:axId val="554215712"/>
      </c:barChart>
      <c:catAx>
        <c:axId val="554215152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crossAx val="554215712"/>
        <c:crosses val="autoZero"/>
        <c:auto val="1"/>
        <c:lblAlgn val="ctr"/>
        <c:lblOffset val="100"/>
        <c:noMultiLvlLbl val="0"/>
      </c:catAx>
      <c:valAx>
        <c:axId val="55421571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8.4210526315789506E-3"/>
              <c:y val="2.3940783975190769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554215152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30057680413710658"/>
          <c:y val="0.92333380067641302"/>
          <c:w val="0.43052956004261844"/>
          <c:h val="7.666619932358702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479768239324237E-2"/>
          <c:y val="0.21870547030180951"/>
          <c:w val="0.87043528391224834"/>
          <c:h val="0.69122402875456468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'G1'!$E$5</c:f>
              <c:strCache>
                <c:ptCount val="1"/>
                <c:pt idx="0">
                  <c:v>Crecimiento nominal cartera</c:v>
                </c:pt>
              </c:strCache>
            </c:strRef>
          </c:tx>
          <c:spPr>
            <a:solidFill>
              <a:srgbClr val="EAB200"/>
            </a:solidFill>
            <a:ln w="0">
              <a:noFill/>
            </a:ln>
          </c:spPr>
          <c:invertIfNegative val="0"/>
          <c:cat>
            <c:numRef>
              <c:f>'G1'!$B$6:$B$39</c:f>
              <c:numCache>
                <c:formatCode>mmm\-yy</c:formatCode>
                <c:ptCount val="34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</c:numCache>
            </c:numRef>
          </c:cat>
          <c:val>
            <c:numRef>
              <c:f>'G1'!$E$6:$E$39</c:f>
              <c:numCache>
                <c:formatCode>0.00</c:formatCode>
                <c:ptCount val="34"/>
                <c:pt idx="0">
                  <c:v>17.490761534005461</c:v>
                </c:pt>
                <c:pt idx="1">
                  <c:v>14.451530743355189</c:v>
                </c:pt>
                <c:pt idx="2">
                  <c:v>4.6710985383894732</c:v>
                </c:pt>
                <c:pt idx="3">
                  <c:v>0.52634967058895477</c:v>
                </c:pt>
                <c:pt idx="4">
                  <c:v>0.45206453853234851</c:v>
                </c:pt>
                <c:pt idx="5">
                  <c:v>1.6117786593028871</c:v>
                </c:pt>
                <c:pt idx="6">
                  <c:v>10.125428637083411</c:v>
                </c:pt>
                <c:pt idx="7">
                  <c:v>18.929012486700316</c:v>
                </c:pt>
                <c:pt idx="8">
                  <c:v>22.240624473816382</c:v>
                </c:pt>
                <c:pt idx="9">
                  <c:v>23.06240517935969</c:v>
                </c:pt>
                <c:pt idx="10">
                  <c:v>23.139248809694468</c:v>
                </c:pt>
                <c:pt idx="11">
                  <c:v>18.729129326484294</c:v>
                </c:pt>
                <c:pt idx="12">
                  <c:v>16.107479691439018</c:v>
                </c:pt>
                <c:pt idx="13">
                  <c:v>14.999727058278101</c:v>
                </c:pt>
                <c:pt idx="14">
                  <c:v>12.292533744473989</c:v>
                </c:pt>
                <c:pt idx="15">
                  <c:v>13.112504800433666</c:v>
                </c:pt>
                <c:pt idx="16">
                  <c:v>13.586711059308975</c:v>
                </c:pt>
                <c:pt idx="17">
                  <c:v>15.627133004162408</c:v>
                </c:pt>
                <c:pt idx="18">
                  <c:v>15.318970108898622</c:v>
                </c:pt>
                <c:pt idx="19">
                  <c:v>11.388139772158357</c:v>
                </c:pt>
                <c:pt idx="20">
                  <c:v>13.276460353140806</c:v>
                </c:pt>
                <c:pt idx="21">
                  <c:v>12.43092112692079</c:v>
                </c:pt>
                <c:pt idx="22">
                  <c:v>11.252235945082067</c:v>
                </c:pt>
                <c:pt idx="23" formatCode="_(* #,##0.00_);_(* \(#,##0.00\);_(* &quot;-&quot;??_);_(@_)">
                  <c:v>15.513781995489605</c:v>
                </c:pt>
                <c:pt idx="24">
                  <c:v>18.229188418377706</c:v>
                </c:pt>
                <c:pt idx="25">
                  <c:v>17.321748898040035</c:v>
                </c:pt>
                <c:pt idx="26">
                  <c:v>21.809723094637668</c:v>
                </c:pt>
                <c:pt idx="27">
                  <c:v>17.704713761483369</c:v>
                </c:pt>
                <c:pt idx="28">
                  <c:v>13.387027595493306</c:v>
                </c:pt>
                <c:pt idx="29">
                  <c:v>10.902883650248828</c:v>
                </c:pt>
                <c:pt idx="30">
                  <c:v>6.2494121474863551</c:v>
                </c:pt>
                <c:pt idx="31">
                  <c:v>4.1124211767247232</c:v>
                </c:pt>
                <c:pt idx="32">
                  <c:v>2.8688352242885795</c:v>
                </c:pt>
                <c:pt idx="33">
                  <c:v>3.8629721248258919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30"/>
        <c:axId val="472192928"/>
        <c:axId val="472193488"/>
      </c:barChart>
      <c:lineChart>
        <c:grouping val="standard"/>
        <c:varyColors val="0"/>
        <c:ser>
          <c:idx val="1"/>
          <c:order val="0"/>
          <c:tx>
            <c:strRef>
              <c:f>'G1'!$D$5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'G1'!$B$6:$B$40</c:f>
              <c:numCache>
                <c:formatCode>mmm\-yy</c:formatCode>
                <c:ptCount val="35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</c:numCache>
            </c:numRef>
          </c:cat>
          <c:val>
            <c:numRef>
              <c:f>'G1'!$F$6:$F$40</c:f>
              <c:numCache>
                <c:formatCode>0.00</c:formatCode>
                <c:ptCount val="35"/>
                <c:pt idx="0">
                  <c:v>-25.366669212108189</c:v>
                </c:pt>
                <c:pt idx="1">
                  <c:v>-14.146272246849984</c:v>
                </c:pt>
                <c:pt idx="2">
                  <c:v>-12.548385500673334</c:v>
                </c:pt>
                <c:pt idx="3">
                  <c:v>-17.934611947184777</c:v>
                </c:pt>
                <c:pt idx="4">
                  <c:v>2.3273755389688033</c:v>
                </c:pt>
                <c:pt idx="5">
                  <c:v>21.830743748299952</c:v>
                </c:pt>
                <c:pt idx="6">
                  <c:v>48.923023552112419</c:v>
                </c:pt>
                <c:pt idx="7">
                  <c:v>55.327510635406561</c:v>
                </c:pt>
                <c:pt idx="8">
                  <c:v>13.044764596413369</c:v>
                </c:pt>
                <c:pt idx="9">
                  <c:v>31.621557242613296</c:v>
                </c:pt>
                <c:pt idx="10">
                  <c:v>43.515948418326772</c:v>
                </c:pt>
                <c:pt idx="11">
                  <c:v>16.252556407540659</c:v>
                </c:pt>
                <c:pt idx="12">
                  <c:v>14.3595575700231</c:v>
                </c:pt>
                <c:pt idx="13">
                  <c:v>0.29691490271196219</c:v>
                </c:pt>
                <c:pt idx="14">
                  <c:v>-6.2192621662344907</c:v>
                </c:pt>
                <c:pt idx="15">
                  <c:v>9.1148838596783897</c:v>
                </c:pt>
                <c:pt idx="16">
                  <c:v>-36.15847330979885</c:v>
                </c:pt>
                <c:pt idx="17">
                  <c:v>3.2480111607320441</c:v>
                </c:pt>
                <c:pt idx="18">
                  <c:v>6.9419764304857257</c:v>
                </c:pt>
                <c:pt idx="19">
                  <c:v>14.009277407120205</c:v>
                </c:pt>
                <c:pt idx="20">
                  <c:v>-15.788308154450286</c:v>
                </c:pt>
                <c:pt idx="21">
                  <c:v>11.565837357775749</c:v>
                </c:pt>
                <c:pt idx="22">
                  <c:v>11.26667503824088</c:v>
                </c:pt>
                <c:pt idx="23">
                  <c:v>31.233607797758939</c:v>
                </c:pt>
                <c:pt idx="24">
                  <c:v>26.328290183640888</c:v>
                </c:pt>
                <c:pt idx="25">
                  <c:v>7.9001231751041994</c:v>
                </c:pt>
                <c:pt idx="26">
                  <c:v>23.951941011098622</c:v>
                </c:pt>
                <c:pt idx="27">
                  <c:v>43.297234181871112</c:v>
                </c:pt>
                <c:pt idx="28">
                  <c:v>-24.958106894358451</c:v>
                </c:pt>
                <c:pt idx="29">
                  <c:v>-13.225571434264669</c:v>
                </c:pt>
                <c:pt idx="30">
                  <c:v>-30.821415075877002</c:v>
                </c:pt>
                <c:pt idx="31">
                  <c:v>-8.1121805229023938</c:v>
                </c:pt>
                <c:pt idx="32">
                  <c:v>-31.332650891390916</c:v>
                </c:pt>
                <c:pt idx="33">
                  <c:v>-11.85607100308037</c:v>
                </c:pt>
                <c:pt idx="34">
                  <c:v>-31.370176657904132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2191808"/>
        <c:axId val="472192368"/>
      </c:lineChart>
      <c:dateAx>
        <c:axId val="472191808"/>
        <c:scaling>
          <c:orientation val="minMax"/>
          <c:max val="42979"/>
          <c:min val="40695"/>
        </c:scaling>
        <c:delete val="0"/>
        <c:axPos val="b"/>
        <c:numFmt formatCode="mmm\-yy" sourceLinked="1"/>
        <c:majorTickMark val="in"/>
        <c:minorTickMark val="none"/>
        <c:tickLblPos val="low"/>
        <c:spPr>
          <a:noFill/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72192368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472192368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103333920265473E-2"/>
              <c:y val="2.1463987520735383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72191808"/>
        <c:crosses val="autoZero"/>
        <c:crossBetween val="between"/>
      </c:valAx>
      <c:valAx>
        <c:axId val="472193488"/>
        <c:scaling>
          <c:orientation val="minMax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(porcentaje)</a:t>
                </a:r>
              </a:p>
            </c:rich>
          </c:tx>
          <c:layout>
            <c:manualLayout>
              <c:xMode val="edge"/>
              <c:yMode val="edge"/>
              <c:x val="0.85763305247435606"/>
              <c:y val="4.8077896328222416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72192928"/>
        <c:crosses val="max"/>
        <c:crossBetween val="between"/>
      </c:valAx>
      <c:dateAx>
        <c:axId val="472192928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472193488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077" l="0.70000000000000062" r="0.70000000000000062" t="0.75000000000001077" header="0.30000000000000032" footer="0.30000000000000032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987751531058612E-2"/>
          <c:y val="0.13039070322347682"/>
          <c:w val="0.86957374514232222"/>
          <c:h val="0.689542118413273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'G18'!$B$13</c:f>
              <c:strCache>
                <c:ptCount val="1"/>
                <c:pt idx="0">
                  <c:v>Bancos</c:v>
                </c:pt>
              </c:strCache>
            </c:strRef>
          </c:tx>
          <c:spPr>
            <a:noFill/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  <c:invertIfNegative val="0"/>
          <c:cat>
            <c:strRef>
              <c:f>'G18'!$A$14:$A$17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'G18'!$B$14:$B$17</c:f>
              <c:numCache>
                <c:formatCode>0.0</c:formatCode>
                <c:ptCount val="4"/>
                <c:pt idx="0">
                  <c:v>31.939393939393941</c:v>
                </c:pt>
                <c:pt idx="1">
                  <c:v>34.238095238095241</c:v>
                </c:pt>
                <c:pt idx="2">
                  <c:v>14.415584415584417</c:v>
                </c:pt>
                <c:pt idx="3">
                  <c:v>19.406926406926409</c:v>
                </c:pt>
              </c:numCache>
            </c:numRef>
          </c:val>
        </c:ser>
        <c:ser>
          <c:idx val="1"/>
          <c:order val="1"/>
          <c:tx>
            <c:strRef>
              <c:f>'G18'!$C$13</c:f>
              <c:strCache>
                <c:ptCount val="1"/>
                <c:pt idx="0">
                  <c:v>CFC</c:v>
                </c:pt>
              </c:strCache>
            </c:strRef>
          </c:tx>
          <c:spPr>
            <a:noFill/>
            <a:ln>
              <a:solidFill>
                <a:srgbClr val="C00000"/>
              </a:solidFill>
            </a:ln>
          </c:spPr>
          <c:invertIfNegative val="0"/>
          <c:cat>
            <c:strRef>
              <c:f>'G18'!$A$14:$A$17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'G18'!$C$14:$C$17</c:f>
              <c:numCache>
                <c:formatCode>0.0</c:formatCode>
                <c:ptCount val="4"/>
                <c:pt idx="0">
                  <c:v>32.142857142857146</c:v>
                </c:pt>
                <c:pt idx="1">
                  <c:v>37.857142857142854</c:v>
                </c:pt>
                <c:pt idx="2">
                  <c:v>20</c:v>
                </c:pt>
                <c:pt idx="3">
                  <c:v>10</c:v>
                </c:pt>
              </c:numCache>
            </c:numRef>
          </c:val>
        </c:ser>
        <c:ser>
          <c:idx val="2"/>
          <c:order val="2"/>
          <c:tx>
            <c:strRef>
              <c:f>'G18'!$D$13</c:f>
              <c:strCache>
                <c:ptCount val="1"/>
                <c:pt idx="0">
                  <c:v>Cooperativas</c:v>
                </c:pt>
              </c:strCache>
            </c:strRef>
          </c:tx>
          <c:spPr>
            <a:noFill/>
            <a:ln>
              <a:solidFill>
                <a:schemeClr val="accent3">
                  <a:lumMod val="75000"/>
                </a:schemeClr>
              </a:solidFill>
            </a:ln>
          </c:spPr>
          <c:invertIfNegative val="0"/>
          <c:cat>
            <c:strRef>
              <c:f>'G18'!$A$14:$A$17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'G18'!$D$14:$D$17</c:f>
              <c:numCache>
                <c:formatCode>0.0</c:formatCode>
                <c:ptCount val="4"/>
                <c:pt idx="0">
                  <c:v>40</c:v>
                </c:pt>
                <c:pt idx="1">
                  <c:v>23.333333333333332</c:v>
                </c:pt>
                <c:pt idx="2">
                  <c:v>10</c:v>
                </c:pt>
                <c:pt idx="3">
                  <c:v>26.666666666666668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54219632"/>
        <c:axId val="554220192"/>
      </c:barChart>
      <c:catAx>
        <c:axId val="554219632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crossAx val="554220192"/>
        <c:crosses val="autoZero"/>
        <c:auto val="1"/>
        <c:lblAlgn val="ctr"/>
        <c:lblOffset val="100"/>
        <c:noMultiLvlLbl val="0"/>
      </c:catAx>
      <c:valAx>
        <c:axId val="5542201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8.4210526315789506E-3"/>
              <c:y val="2.3940783975190769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554219632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30018101903928673"/>
          <c:y val="0.92333380067641302"/>
          <c:w val="0.43138378536016331"/>
          <c:h val="7.666619932358702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626219799448152"/>
          <c:y val="4.6449920343746967E-2"/>
          <c:w val="0.71383839463505971"/>
          <c:h val="0.76628807210469063"/>
        </c:manualLayout>
      </c:layout>
      <c:barChart>
        <c:barDir val="bar"/>
        <c:grouping val="clustered"/>
        <c:varyColors val="0"/>
        <c:ser>
          <c:idx val="2"/>
          <c:order val="0"/>
          <c:tx>
            <c:strRef>
              <c:f>'G19'!$D$6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strRef>
              <c:f>'G19'!$A$7:$A$17</c:f>
              <c:strCache>
                <c:ptCount val="11"/>
                <c:pt idx="0">
                  <c:v>Comunicaciones</c:v>
                </c:pt>
                <c:pt idx="1">
                  <c:v>Exportadores</c:v>
                </c:pt>
                <c:pt idx="2">
                  <c:v>Departamentos </c:v>
                </c:pt>
                <c:pt idx="3">
                  <c:v>Importadores</c:v>
                </c:pt>
                <c:pt idx="4">
                  <c:v>Transporte</c:v>
                </c:pt>
                <c:pt idx="5">
                  <c:v>Construcción</c:v>
                </c:pt>
                <c:pt idx="6">
                  <c:v>Industria</c:v>
                </c:pt>
                <c:pt idx="7">
                  <c:v>Agropecuario</c:v>
                </c:pt>
                <c:pt idx="8">
                  <c:v>Servicios</c:v>
                </c:pt>
                <c:pt idx="9">
                  <c:v>Personas naturales</c:v>
                </c:pt>
                <c:pt idx="10">
                  <c:v>Comercio</c:v>
                </c:pt>
              </c:strCache>
            </c:strRef>
          </c:cat>
          <c:val>
            <c:numRef>
              <c:f>'G19'!$D$7:$D$17</c:f>
              <c:numCache>
                <c:formatCode>0.0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20</c:v>
                </c:pt>
                <c:pt idx="8">
                  <c:v>30</c:v>
                </c:pt>
                <c:pt idx="9">
                  <c:v>20</c:v>
                </c:pt>
                <c:pt idx="10">
                  <c:v>30</c:v>
                </c:pt>
              </c:numCache>
            </c:numRef>
          </c:val>
        </c:ser>
        <c:ser>
          <c:idx val="1"/>
          <c:order val="1"/>
          <c:tx>
            <c:strRef>
              <c:f>'G19'!$C$6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'G19'!$A$7:$A$17</c:f>
              <c:strCache>
                <c:ptCount val="11"/>
                <c:pt idx="0">
                  <c:v>Comunicaciones</c:v>
                </c:pt>
                <c:pt idx="1">
                  <c:v>Exportadores</c:v>
                </c:pt>
                <c:pt idx="2">
                  <c:v>Departamentos </c:v>
                </c:pt>
                <c:pt idx="3">
                  <c:v>Importadores</c:v>
                </c:pt>
                <c:pt idx="4">
                  <c:v>Transporte</c:v>
                </c:pt>
                <c:pt idx="5">
                  <c:v>Construcción</c:v>
                </c:pt>
                <c:pt idx="6">
                  <c:v>Industria</c:v>
                </c:pt>
                <c:pt idx="7">
                  <c:v>Agropecuario</c:v>
                </c:pt>
                <c:pt idx="8">
                  <c:v>Servicios</c:v>
                </c:pt>
                <c:pt idx="9">
                  <c:v>Personas naturales</c:v>
                </c:pt>
                <c:pt idx="10">
                  <c:v>Comercio</c:v>
                </c:pt>
              </c:strCache>
            </c:strRef>
          </c:cat>
          <c:val>
            <c:numRef>
              <c:f>'G19'!$C$7:$C$17</c:f>
              <c:numCache>
                <c:formatCode>0.0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9.5238095238095237</c:v>
                </c:pt>
                <c:pt idx="5">
                  <c:v>14.285714285714285</c:v>
                </c:pt>
                <c:pt idx="6">
                  <c:v>14.285714285714285</c:v>
                </c:pt>
                <c:pt idx="7">
                  <c:v>4.7619047619047619</c:v>
                </c:pt>
                <c:pt idx="8">
                  <c:v>14.285714285714285</c:v>
                </c:pt>
                <c:pt idx="9">
                  <c:v>19.047619047619047</c:v>
                </c:pt>
                <c:pt idx="10">
                  <c:v>23.809523809523807</c:v>
                </c:pt>
              </c:numCache>
            </c:numRef>
          </c:val>
        </c:ser>
        <c:ser>
          <c:idx val="0"/>
          <c:order val="2"/>
          <c:tx>
            <c:strRef>
              <c:f>'G19'!$B$6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'G19'!$A$7:$A$17</c:f>
              <c:strCache>
                <c:ptCount val="11"/>
                <c:pt idx="0">
                  <c:v>Comunicaciones</c:v>
                </c:pt>
                <c:pt idx="1">
                  <c:v>Exportadores</c:v>
                </c:pt>
                <c:pt idx="2">
                  <c:v>Departamentos </c:v>
                </c:pt>
                <c:pt idx="3">
                  <c:v>Importadores</c:v>
                </c:pt>
                <c:pt idx="4">
                  <c:v>Transporte</c:v>
                </c:pt>
                <c:pt idx="5">
                  <c:v>Construcción</c:v>
                </c:pt>
                <c:pt idx="6">
                  <c:v>Industria</c:v>
                </c:pt>
                <c:pt idx="7">
                  <c:v>Agropecuario</c:v>
                </c:pt>
                <c:pt idx="8">
                  <c:v>Servicios</c:v>
                </c:pt>
                <c:pt idx="9">
                  <c:v>Personas naturales</c:v>
                </c:pt>
                <c:pt idx="10">
                  <c:v>Comercio</c:v>
                </c:pt>
              </c:strCache>
            </c:strRef>
          </c:cat>
          <c:val>
            <c:numRef>
              <c:f>'G19'!$B$7:$B$17</c:f>
              <c:numCache>
                <c:formatCode>0.0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9.5238095238095237</c:v>
                </c:pt>
                <c:pt idx="5">
                  <c:v>9.5238095238095237</c:v>
                </c:pt>
                <c:pt idx="6">
                  <c:v>14.285714285714285</c:v>
                </c:pt>
                <c:pt idx="7">
                  <c:v>9.5238095238095237</c:v>
                </c:pt>
                <c:pt idx="8">
                  <c:v>14.285714285714285</c:v>
                </c:pt>
                <c:pt idx="9">
                  <c:v>23.809523809523807</c:v>
                </c:pt>
                <c:pt idx="10">
                  <c:v>19.047619047619047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54224112"/>
        <c:axId val="554224672"/>
      </c:barChart>
      <c:catAx>
        <c:axId val="554224112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1200"/>
            </a:pPr>
            <a:endParaRPr lang="es-CO"/>
          </a:p>
        </c:txPr>
        <c:crossAx val="554224672"/>
        <c:crosses val="autoZero"/>
        <c:auto val="1"/>
        <c:lblAlgn val="ctr"/>
        <c:lblOffset val="100"/>
        <c:noMultiLvlLbl val="0"/>
      </c:catAx>
      <c:valAx>
        <c:axId val="5542246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52312173647977256"/>
              <c:y val="0.87736239470774724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554224112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5.8656879861051885E-2"/>
          <c:y val="0.93084978426939968"/>
          <c:w val="0.90938840766161011"/>
          <c:h val="5.4011807870748753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1960767845198309"/>
          <c:w val="0.86351531577705509"/>
          <c:h val="0.6387370397874522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G20A!$K$4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G20A!$K$5:$K$8</c:f>
              <c:numCache>
                <c:formatCode>0.0</c:formatCode>
                <c:ptCount val="4"/>
                <c:pt idx="0">
                  <c:v>35.294117647058826</c:v>
                </c:pt>
                <c:pt idx="1">
                  <c:v>17.647058823529413</c:v>
                </c:pt>
                <c:pt idx="2">
                  <c:v>17.647058823529413</c:v>
                </c:pt>
                <c:pt idx="3">
                  <c:v>-11.76470588235294</c:v>
                </c:pt>
              </c:numCache>
            </c:numRef>
          </c:val>
        </c:ser>
        <c:ser>
          <c:idx val="0"/>
          <c:order val="1"/>
          <c:tx>
            <c:strRef>
              <c:f>G20A!$L$4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G20A!$L$5:$L$8</c:f>
              <c:numCache>
                <c:formatCode>0.0</c:formatCode>
                <c:ptCount val="4"/>
                <c:pt idx="0">
                  <c:v>28.571428571428569</c:v>
                </c:pt>
                <c:pt idx="1">
                  <c:v>28.571428571428569</c:v>
                </c:pt>
                <c:pt idx="2">
                  <c:v>7.1428571428571423</c:v>
                </c:pt>
                <c:pt idx="3">
                  <c:v>21.428571428571427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54228032"/>
        <c:axId val="554228592"/>
      </c:barChart>
      <c:catAx>
        <c:axId val="554228032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050"/>
            </a:pPr>
            <a:endParaRPr lang="es-CO"/>
          </a:p>
        </c:txPr>
        <c:crossAx val="554228592"/>
        <c:crosses val="autoZero"/>
        <c:auto val="1"/>
        <c:lblAlgn val="ctr"/>
        <c:lblOffset val="100"/>
        <c:noMultiLvlLbl val="0"/>
      </c:catAx>
      <c:valAx>
        <c:axId val="5542285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554228032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30431131740840456"/>
          <c:y val="0.94092880289600589"/>
          <c:w val="0.4058975859466436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3374787682374418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G20B!$K$4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G20B!$K$5:$K$8</c:f>
              <c:numCache>
                <c:formatCode>0</c:formatCode>
                <c:ptCount val="4"/>
                <c:pt idx="0">
                  <c:v>-40</c:v>
                </c:pt>
                <c:pt idx="1">
                  <c:v>50</c:v>
                </c:pt>
                <c:pt idx="2">
                  <c:v>-10</c:v>
                </c:pt>
                <c:pt idx="3">
                  <c:v>20</c:v>
                </c:pt>
              </c:numCache>
            </c:numRef>
          </c:val>
        </c:ser>
        <c:ser>
          <c:idx val="0"/>
          <c:order val="1"/>
          <c:tx>
            <c:strRef>
              <c:f>G20B!$L$4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G20B!$L$5:$L$8</c:f>
              <c:numCache>
                <c:formatCode>0</c:formatCode>
                <c:ptCount val="4"/>
                <c:pt idx="0">
                  <c:v>-42.857142857142854</c:v>
                </c:pt>
                <c:pt idx="1">
                  <c:v>-28.571428571428569</c:v>
                </c:pt>
                <c:pt idx="2">
                  <c:v>0</c:v>
                </c:pt>
                <c:pt idx="3">
                  <c:v>14.285714285714285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02975184"/>
        <c:axId val="602975744"/>
      </c:barChart>
      <c:catAx>
        <c:axId val="602975184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CO"/>
          </a:p>
        </c:txPr>
        <c:crossAx val="602975744"/>
        <c:crosses val="autoZero"/>
        <c:auto val="1"/>
        <c:lblAlgn val="ctr"/>
        <c:lblOffset val="100"/>
        <c:noMultiLvlLbl val="0"/>
      </c:catAx>
      <c:valAx>
        <c:axId val="6029757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" sourceLinked="1"/>
        <c:majorTickMark val="in"/>
        <c:minorTickMark val="none"/>
        <c:tickLblPos val="nextTo"/>
        <c:crossAx val="60297518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3485395985067839"/>
          <c:y val="0.94092880289600589"/>
          <c:w val="0.4902386629810253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6351531577705509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G20C!$K$4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G20C!$K$5:$K$8</c:f>
              <c:numCache>
                <c:formatCode>General</c:formatCode>
                <c:ptCount val="4"/>
                <c:pt idx="0">
                  <c:v>-20</c:v>
                </c:pt>
                <c:pt idx="1">
                  <c:v>-60</c:v>
                </c:pt>
                <c:pt idx="2">
                  <c:v>-60</c:v>
                </c:pt>
                <c:pt idx="3">
                  <c:v>-40</c:v>
                </c:pt>
              </c:numCache>
            </c:numRef>
          </c:val>
        </c:ser>
        <c:ser>
          <c:idx val="0"/>
          <c:order val="1"/>
          <c:tx>
            <c:strRef>
              <c:f>G20C!$L$4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G20C!$L$5:$L$8</c:f>
              <c:numCache>
                <c:formatCode>General</c:formatCode>
                <c:ptCount val="4"/>
                <c:pt idx="0">
                  <c:v>25</c:v>
                </c:pt>
                <c:pt idx="1">
                  <c:v>0</c:v>
                </c:pt>
                <c:pt idx="2">
                  <c:v>-50</c:v>
                </c:pt>
                <c:pt idx="3">
                  <c:v>-25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02979104"/>
        <c:axId val="602979664"/>
      </c:barChart>
      <c:catAx>
        <c:axId val="602979104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CO"/>
          </a:p>
        </c:txPr>
        <c:crossAx val="602979664"/>
        <c:crosses val="autoZero"/>
        <c:auto val="1"/>
        <c:lblAlgn val="ctr"/>
        <c:lblOffset val="100"/>
        <c:noMultiLvlLbl val="0"/>
      </c:catAx>
      <c:valAx>
        <c:axId val="6029796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crossAx val="60297910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5966015897843775"/>
          <c:y val="0.94092880289600589"/>
          <c:w val="0.5026417625449051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G7A!$A$7:$A$16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Agropecuario</c:v>
                </c:pt>
              </c:strCache>
            </c:strRef>
          </c:cat>
          <c:val>
            <c:numRef>
              <c:f>G7A!$B$7:$B$16</c:f>
              <c:numCache>
                <c:formatCode>0.0</c:formatCode>
                <c:ptCount val="10"/>
                <c:pt idx="0">
                  <c:v>3.8</c:v>
                </c:pt>
                <c:pt idx="1">
                  <c:v>3.2666666666666666</c:v>
                </c:pt>
                <c:pt idx="2">
                  <c:v>3.2666666666666666</c:v>
                </c:pt>
                <c:pt idx="3">
                  <c:v>3.1333333333333333</c:v>
                </c:pt>
                <c:pt idx="4">
                  <c:v>2.8666666666666667</c:v>
                </c:pt>
                <c:pt idx="5">
                  <c:v>2.8</c:v>
                </c:pt>
                <c:pt idx="6">
                  <c:v>2.7333333333333334</c:v>
                </c:pt>
                <c:pt idx="7">
                  <c:v>2.6666666666666665</c:v>
                </c:pt>
                <c:pt idx="8">
                  <c:v>2.0666666666666669</c:v>
                </c:pt>
                <c:pt idx="9">
                  <c:v>2.0666666666666669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02982464"/>
        <c:axId val="602983024"/>
      </c:barChart>
      <c:catAx>
        <c:axId val="6029824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602983024"/>
        <c:crosses val="autoZero"/>
        <c:auto val="1"/>
        <c:lblAlgn val="ctr"/>
        <c:lblOffset val="100"/>
        <c:noMultiLvlLbl val="0"/>
      </c:catAx>
      <c:valAx>
        <c:axId val="602983024"/>
        <c:scaling>
          <c:orientation val="minMax"/>
          <c:max val="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602982464"/>
        <c:crosses val="autoZero"/>
        <c:crossBetween val="between"/>
        <c:majorUnit val="1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G7A!$A$7:$A$16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Agropecuario</c:v>
                </c:pt>
              </c:strCache>
            </c:strRef>
          </c:cat>
          <c:val>
            <c:numRef>
              <c:f>G7A!$C$7:$C$16</c:f>
              <c:numCache>
                <c:formatCode>0.0</c:formatCode>
                <c:ptCount val="10"/>
                <c:pt idx="0">
                  <c:v>33.299999999999997</c:v>
                </c:pt>
                <c:pt idx="1">
                  <c:v>13.3</c:v>
                </c:pt>
                <c:pt idx="2">
                  <c:v>20</c:v>
                </c:pt>
                <c:pt idx="3">
                  <c:v>13.3</c:v>
                </c:pt>
                <c:pt idx="4">
                  <c:v>0</c:v>
                </c:pt>
                <c:pt idx="5">
                  <c:v>0</c:v>
                </c:pt>
                <c:pt idx="6">
                  <c:v>6.7</c:v>
                </c:pt>
                <c:pt idx="7">
                  <c:v>20</c:v>
                </c:pt>
                <c:pt idx="8">
                  <c:v>46.7</c:v>
                </c:pt>
                <c:pt idx="9">
                  <c:v>93.3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02985264"/>
        <c:axId val="602985824"/>
      </c:barChart>
      <c:catAx>
        <c:axId val="6029852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602985824"/>
        <c:crosses val="autoZero"/>
        <c:auto val="1"/>
        <c:lblAlgn val="ctr"/>
        <c:lblOffset val="100"/>
        <c:noMultiLvlLbl val="0"/>
      </c:catAx>
      <c:valAx>
        <c:axId val="6029858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602985264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G7B!$B$3:$B$13</c:f>
              <c:strCache>
                <c:ptCount val="11"/>
                <c:pt idx="0">
                  <c:v>Construcción</c:v>
                </c:pt>
                <c:pt idx="1">
                  <c:v>Agropecuario</c:v>
                </c:pt>
                <c:pt idx="2">
                  <c:v>Comercio</c:v>
                </c:pt>
                <c:pt idx="3">
                  <c:v>Importadores</c:v>
                </c:pt>
                <c:pt idx="4">
                  <c:v>Servicios</c:v>
                </c:pt>
                <c:pt idx="5">
                  <c:v>Industria</c:v>
                </c:pt>
                <c:pt idx="6">
                  <c:v>Personas naturales</c:v>
                </c:pt>
                <c:pt idx="7">
                  <c:v>Departamentos y municipios</c:v>
                </c:pt>
                <c:pt idx="8">
                  <c:v>Comunicaciones</c:v>
                </c:pt>
                <c:pt idx="9">
                  <c:v>Otro</c:v>
                </c:pt>
                <c:pt idx="10">
                  <c:v>Exportadores</c:v>
                </c:pt>
              </c:strCache>
            </c:strRef>
          </c:cat>
          <c:val>
            <c:numRef>
              <c:f>G7B!$C$3:$C$13</c:f>
              <c:numCache>
                <c:formatCode>0.0</c:formatCode>
                <c:ptCount val="11"/>
                <c:pt idx="0">
                  <c:v>-17.592592592592592</c:v>
                </c:pt>
                <c:pt idx="1">
                  <c:v>-15.423280423280422</c:v>
                </c:pt>
                <c:pt idx="2">
                  <c:v>-11.481481481481481</c:v>
                </c:pt>
                <c:pt idx="3">
                  <c:v>-10.952380952380953</c:v>
                </c:pt>
                <c:pt idx="4">
                  <c:v>-9.8148148148148149</c:v>
                </c:pt>
                <c:pt idx="5">
                  <c:v>-9.2592592592592595</c:v>
                </c:pt>
                <c:pt idx="6">
                  <c:v>-9.1005291005291014</c:v>
                </c:pt>
                <c:pt idx="7">
                  <c:v>-6.8783068783068781</c:v>
                </c:pt>
                <c:pt idx="8">
                  <c:v>-4.2857142857142856</c:v>
                </c:pt>
                <c:pt idx="9">
                  <c:v>-2.7777777777777777</c:v>
                </c:pt>
                <c:pt idx="10">
                  <c:v>-2.4338624338624339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02988064"/>
        <c:axId val="602988624"/>
      </c:barChart>
      <c:catAx>
        <c:axId val="6029880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602988624"/>
        <c:crosses val="autoZero"/>
        <c:auto val="1"/>
        <c:lblAlgn val="ctr"/>
        <c:lblOffset val="100"/>
        <c:noMultiLvlLbl val="0"/>
      </c:catAx>
      <c:valAx>
        <c:axId val="6029886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602988064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G7B!$B$3:$B$13</c:f>
              <c:strCache>
                <c:ptCount val="11"/>
                <c:pt idx="0">
                  <c:v>Construcción</c:v>
                </c:pt>
                <c:pt idx="1">
                  <c:v>Agropecuario</c:v>
                </c:pt>
                <c:pt idx="2">
                  <c:v>Comercio</c:v>
                </c:pt>
                <c:pt idx="3">
                  <c:v>Importadores</c:v>
                </c:pt>
                <c:pt idx="4">
                  <c:v>Servicios</c:v>
                </c:pt>
                <c:pt idx="5">
                  <c:v>Industria</c:v>
                </c:pt>
                <c:pt idx="6">
                  <c:v>Personas naturales</c:v>
                </c:pt>
                <c:pt idx="7">
                  <c:v>Departamentos y municipios</c:v>
                </c:pt>
                <c:pt idx="8">
                  <c:v>Comunicaciones</c:v>
                </c:pt>
                <c:pt idx="9">
                  <c:v>Otro</c:v>
                </c:pt>
                <c:pt idx="10">
                  <c:v>Exportadores</c:v>
                </c:pt>
              </c:strCache>
            </c:strRef>
          </c:cat>
          <c:val>
            <c:numRef>
              <c:f>G7B!$D$3:$D$13</c:f>
              <c:numCache>
                <c:formatCode>0.0</c:formatCode>
                <c:ptCount val="11"/>
                <c:pt idx="0">
                  <c:v>0</c:v>
                </c:pt>
                <c:pt idx="1">
                  <c:v>90</c:v>
                </c:pt>
                <c:pt idx="2">
                  <c:v>30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30</c:v>
                </c:pt>
                <c:pt idx="7">
                  <c:v>20</c:v>
                </c:pt>
                <c:pt idx="8">
                  <c:v>0</c:v>
                </c:pt>
                <c:pt idx="9">
                  <c:v>10</c:v>
                </c:pt>
                <c:pt idx="10">
                  <c:v>20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00043520"/>
        <c:axId val="600044080"/>
      </c:barChart>
      <c:catAx>
        <c:axId val="60004352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600044080"/>
        <c:crosses val="autoZero"/>
        <c:auto val="1"/>
        <c:lblAlgn val="ctr"/>
        <c:lblOffset val="100"/>
        <c:noMultiLvlLbl val="0"/>
      </c:catAx>
      <c:valAx>
        <c:axId val="60004408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600043520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G7C!$B$3:$B$12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Departamentos y municipios</c:v>
                </c:pt>
                <c:pt idx="8">
                  <c:v>Agropecuario</c:v>
                </c:pt>
                <c:pt idx="9">
                  <c:v>Importadores</c:v>
                </c:pt>
              </c:strCache>
            </c:strRef>
          </c:cat>
          <c:val>
            <c:numRef>
              <c:f>G7C!$C$3:$C$12</c:f>
              <c:numCache>
                <c:formatCode>0.0</c:formatCode>
                <c:ptCount val="10"/>
                <c:pt idx="0">
                  <c:v>3.75</c:v>
                </c:pt>
                <c:pt idx="1">
                  <c:v>3.5</c:v>
                </c:pt>
                <c:pt idx="2">
                  <c:v>3.25</c:v>
                </c:pt>
                <c:pt idx="3">
                  <c:v>3.25</c:v>
                </c:pt>
                <c:pt idx="4">
                  <c:v>3.25</c:v>
                </c:pt>
                <c:pt idx="5">
                  <c:v>2.75</c:v>
                </c:pt>
                <c:pt idx="6">
                  <c:v>2.5</c:v>
                </c:pt>
                <c:pt idx="7">
                  <c:v>2.5</c:v>
                </c:pt>
                <c:pt idx="8">
                  <c:v>2.25</c:v>
                </c:pt>
                <c:pt idx="9">
                  <c:v>2.25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00046320"/>
        <c:axId val="600046880"/>
      </c:barChart>
      <c:catAx>
        <c:axId val="60004632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600046880"/>
        <c:crosses val="autoZero"/>
        <c:auto val="1"/>
        <c:lblAlgn val="ctr"/>
        <c:lblOffset val="100"/>
        <c:noMultiLvlLbl val="0"/>
      </c:catAx>
      <c:valAx>
        <c:axId val="600046880"/>
        <c:scaling>
          <c:orientation val="minMax"/>
          <c:max val="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600046320"/>
        <c:crosses val="autoZero"/>
        <c:crossBetween val="between"/>
        <c:majorUnit val="1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8233865228508068"/>
          <c:h val="0.63002941167936743"/>
        </c:manualLayout>
      </c:layout>
      <c:lineChart>
        <c:grouping val="standard"/>
        <c:varyColors val="0"/>
        <c:ser>
          <c:idx val="0"/>
          <c:order val="0"/>
          <c:tx>
            <c:strRef>
              <c:f>'G2'!$B$12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'G2'!$C$4:$AJ$4</c:f>
              <c:numCache>
                <c:formatCode>mmm\-yy</c:formatCode>
                <c:ptCount val="34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</c:numCache>
            </c:numRef>
          </c:cat>
          <c:val>
            <c:numRef>
              <c:f>'G2'!$C$12:$AJ$12</c:f>
              <c:numCache>
                <c:formatCode>_(* #,##0.00_);_(* \(#,##0.00\);_(* "-"??_);_(@_)</c:formatCode>
                <c:ptCount val="34"/>
                <c:pt idx="0">
                  <c:v>-55.000000000000007</c:v>
                </c:pt>
                <c:pt idx="1">
                  <c:v>-40.909090909090914</c:v>
                </c:pt>
                <c:pt idx="2">
                  <c:v>-40.909090909090899</c:v>
                </c:pt>
                <c:pt idx="3">
                  <c:v>-9.0909090909090917</c:v>
                </c:pt>
                <c:pt idx="4">
                  <c:v>0</c:v>
                </c:pt>
                <c:pt idx="5">
                  <c:v>38.888888888888893</c:v>
                </c:pt>
                <c:pt idx="6">
                  <c:v>77.777777777777786</c:v>
                </c:pt>
                <c:pt idx="7">
                  <c:v>37.5</c:v>
                </c:pt>
                <c:pt idx="8">
                  <c:v>43.75</c:v>
                </c:pt>
                <c:pt idx="9">
                  <c:v>50</c:v>
                </c:pt>
                <c:pt idx="10">
                  <c:v>64.285714285714292</c:v>
                </c:pt>
                <c:pt idx="11">
                  <c:v>26.666666666666668</c:v>
                </c:pt>
                <c:pt idx="12">
                  <c:v>7.0000000000000009</c:v>
                </c:pt>
                <c:pt idx="13">
                  <c:v>-15</c:v>
                </c:pt>
                <c:pt idx="14">
                  <c:v>46.666666666666664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17.647058823529413</c:v>
                </c:pt>
                <c:pt idx="18">
                  <c:v>28.571428571428569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22.222222222222221</c:v>
                </c:pt>
                <c:pt idx="23">
                  <c:v>-11.111111111111111</c:v>
                </c:pt>
                <c:pt idx="24">
                  <c:v>-21.428571428571427</c:v>
                </c:pt>
                <c:pt idx="25">
                  <c:v>7.6923076923076925</c:v>
                </c:pt>
                <c:pt idx="26">
                  <c:v>27.27272727272727</c:v>
                </c:pt>
                <c:pt idx="27">
                  <c:v>-11.111111111111111</c:v>
                </c:pt>
                <c:pt idx="28">
                  <c:v>-20</c:v>
                </c:pt>
                <c:pt idx="29">
                  <c:v>-12.5</c:v>
                </c:pt>
                <c:pt idx="30">
                  <c:v>-10</c:v>
                </c:pt>
                <c:pt idx="31">
                  <c:v>0</c:v>
                </c:pt>
                <c:pt idx="32">
                  <c:v>10</c:v>
                </c:pt>
                <c:pt idx="33">
                  <c:v>22.222222222222221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'G2'!$B$13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'G2'!$C$4:$AJ$4</c:f>
              <c:numCache>
                <c:formatCode>mmm\-yy</c:formatCode>
                <c:ptCount val="34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</c:numCache>
            </c:numRef>
          </c:cat>
          <c:val>
            <c:numRef>
              <c:f>'G2'!$C$13:$AJ$13</c:f>
              <c:numCache>
                <c:formatCode>_(* #,##0.00_);_(* \(#,##0.00\);_(* "-"??_);_(@_)</c:formatCode>
                <c:ptCount val="34"/>
                <c:pt idx="0">
                  <c:v>-39.284617625675466</c:v>
                </c:pt>
                <c:pt idx="1">
                  <c:v>-37.886468018349987</c:v>
                </c:pt>
                <c:pt idx="2">
                  <c:v>-2.859898811972148</c:v>
                </c:pt>
                <c:pt idx="3">
                  <c:v>9.2380180351110877</c:v>
                </c:pt>
                <c:pt idx="4">
                  <c:v>14.608702511404159</c:v>
                </c:pt>
                <c:pt idx="5">
                  <c:v>39.639387332361828</c:v>
                </c:pt>
                <c:pt idx="6">
                  <c:v>36.398239683789733</c:v>
                </c:pt>
                <c:pt idx="7">
                  <c:v>3.0137335493753241</c:v>
                </c:pt>
                <c:pt idx="8">
                  <c:v>37.148918969394437</c:v>
                </c:pt>
                <c:pt idx="9">
                  <c:v>29.56332825123441</c:v>
                </c:pt>
                <c:pt idx="10">
                  <c:v>30.430690265901866</c:v>
                </c:pt>
                <c:pt idx="11">
                  <c:v>29.77930359250956</c:v>
                </c:pt>
                <c:pt idx="12">
                  <c:v>15.711929197137763</c:v>
                </c:pt>
                <c:pt idx="13">
                  <c:v>4.6473960407521808</c:v>
                </c:pt>
                <c:pt idx="14">
                  <c:v>0.92992444245270278</c:v>
                </c:pt>
                <c:pt idx="15">
                  <c:v>-23.176695839327486</c:v>
                </c:pt>
                <c:pt idx="16">
                  <c:v>-15.736495276972398</c:v>
                </c:pt>
                <c:pt idx="17">
                  <c:v>-18.429780856660528</c:v>
                </c:pt>
                <c:pt idx="18">
                  <c:v>22.048974044728482</c:v>
                </c:pt>
                <c:pt idx="19">
                  <c:v>-18.936616496075498</c:v>
                </c:pt>
                <c:pt idx="20">
                  <c:v>32.13462330744705</c:v>
                </c:pt>
                <c:pt idx="21">
                  <c:v>15.876212368018198</c:v>
                </c:pt>
                <c:pt idx="22">
                  <c:v>-11.111111111111111</c:v>
                </c:pt>
                <c:pt idx="23">
                  <c:v>-19.064652353232539</c:v>
                </c:pt>
                <c:pt idx="24">
                  <c:v>-15.498526521026065</c:v>
                </c:pt>
                <c:pt idx="25">
                  <c:v>4.3938532153989129</c:v>
                </c:pt>
                <c:pt idx="26">
                  <c:v>8.9894405645254203</c:v>
                </c:pt>
                <c:pt idx="27">
                  <c:v>-23.131951142664871</c:v>
                </c:pt>
                <c:pt idx="28">
                  <c:v>-8.9036708492562671</c:v>
                </c:pt>
                <c:pt idx="29">
                  <c:v>-44.523005774201792</c:v>
                </c:pt>
                <c:pt idx="30">
                  <c:v>-7.7462942725954802</c:v>
                </c:pt>
                <c:pt idx="31">
                  <c:v>-22.946519975025804</c:v>
                </c:pt>
                <c:pt idx="32">
                  <c:v>-45.309178625757504</c:v>
                </c:pt>
                <c:pt idx="33">
                  <c:v>6.2767830357635779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'G2'!$B$14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'G2'!$C$4:$AJ$4</c:f>
              <c:numCache>
                <c:formatCode>mmm\-yy</c:formatCode>
                <c:ptCount val="34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</c:numCache>
            </c:numRef>
          </c:cat>
          <c:val>
            <c:numRef>
              <c:f>'G2'!$C$14:$AJ$14</c:f>
              <c:numCache>
                <c:formatCode>_(* #,##0.00_);_(* \(#,##0.00\);_(* "-"??_);_(@_)</c:formatCode>
                <c:ptCount val="34"/>
                <c:pt idx="0">
                  <c:v>-20</c:v>
                </c:pt>
                <c:pt idx="1">
                  <c:v>-13.636363636363635</c:v>
                </c:pt>
                <c:pt idx="2">
                  <c:v>-9.0909090909090917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16.666666666666664</c:v>
                </c:pt>
                <c:pt idx="6">
                  <c:v>22.222222222222221</c:v>
                </c:pt>
                <c:pt idx="7">
                  <c:v>-6.25</c:v>
                </c:pt>
                <c:pt idx="8">
                  <c:v>6.25</c:v>
                </c:pt>
                <c:pt idx="9">
                  <c:v>21.428571428571427</c:v>
                </c:pt>
                <c:pt idx="10">
                  <c:v>7.1428571428571423</c:v>
                </c:pt>
                <c:pt idx="11">
                  <c:v>6.666666666666667</c:v>
                </c:pt>
                <c:pt idx="12">
                  <c:v>0</c:v>
                </c:pt>
                <c:pt idx="13">
                  <c:v>-8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-5.8823529411764701</c:v>
                </c:pt>
                <c:pt idx="18">
                  <c:v>0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11.111111111111111</c:v>
                </c:pt>
                <c:pt idx="23">
                  <c:v>22.222222222222221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-12.5</c:v>
                </c:pt>
                <c:pt idx="30">
                  <c:v>10</c:v>
                </c:pt>
                <c:pt idx="31">
                  <c:v>0</c:v>
                </c:pt>
                <c:pt idx="32">
                  <c:v>-10</c:v>
                </c:pt>
                <c:pt idx="33">
                  <c:v>-11.111111111111111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'G2'!$B$15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'G2'!$C$4:$AJ$4</c:f>
              <c:numCache>
                <c:formatCode>mmm\-yy</c:formatCode>
                <c:ptCount val="34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</c:numCache>
            </c:numRef>
          </c:cat>
          <c:val>
            <c:numRef>
              <c:f>'G2'!$C$15:$AJ$15</c:f>
              <c:numCache>
                <c:formatCode>_(* #,##0.00_);_(* \(#,##0.00\);_(* "-"??_);_(@_)</c:formatCode>
                <c:ptCount val="34"/>
                <c:pt idx="0">
                  <c:v>-5</c:v>
                </c:pt>
                <c:pt idx="1">
                  <c:v>-18.181818181818183</c:v>
                </c:pt>
                <c:pt idx="2">
                  <c:v>-27.27272727272727</c:v>
                </c:pt>
                <c:pt idx="3">
                  <c:v>-4.5454545454545459</c:v>
                </c:pt>
                <c:pt idx="4">
                  <c:v>-5.5555555555555554</c:v>
                </c:pt>
                <c:pt idx="5">
                  <c:v>-11.111111111111111</c:v>
                </c:pt>
                <c:pt idx="6">
                  <c:v>5.5555555555555554</c:v>
                </c:pt>
                <c:pt idx="7">
                  <c:v>0</c:v>
                </c:pt>
                <c:pt idx="8">
                  <c:v>0</c:v>
                </c:pt>
                <c:pt idx="9">
                  <c:v>14.285714285714285</c:v>
                </c:pt>
                <c:pt idx="10">
                  <c:v>14.285714285714285</c:v>
                </c:pt>
                <c:pt idx="11">
                  <c:v>13.333333333333334</c:v>
                </c:pt>
                <c:pt idx="12">
                  <c:v>0</c:v>
                </c:pt>
                <c:pt idx="13">
                  <c:v>8</c:v>
                </c:pt>
                <c:pt idx="14">
                  <c:v>6.666666666666667</c:v>
                </c:pt>
                <c:pt idx="15">
                  <c:v>-18.75</c:v>
                </c:pt>
                <c:pt idx="16">
                  <c:v>13.333333333333334</c:v>
                </c:pt>
                <c:pt idx="17">
                  <c:v>-5.8823529411764701</c:v>
                </c:pt>
                <c:pt idx="18">
                  <c:v>7.1428571428571423</c:v>
                </c:pt>
                <c:pt idx="19">
                  <c:v>-10</c:v>
                </c:pt>
                <c:pt idx="20">
                  <c:v>-9.0909090909090917</c:v>
                </c:pt>
                <c:pt idx="21">
                  <c:v>0</c:v>
                </c:pt>
                <c:pt idx="22">
                  <c:v>-22.222222222222221</c:v>
                </c:pt>
                <c:pt idx="23">
                  <c:v>11.111111111111111</c:v>
                </c:pt>
                <c:pt idx="24">
                  <c:v>-7.1428571428571423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-10</c:v>
                </c:pt>
                <c:pt idx="29">
                  <c:v>-12.5</c:v>
                </c:pt>
                <c:pt idx="30">
                  <c:v>10</c:v>
                </c:pt>
                <c:pt idx="31">
                  <c:v>-10</c:v>
                </c:pt>
                <c:pt idx="32">
                  <c:v>-20</c:v>
                </c:pt>
                <c:pt idx="33">
                  <c:v>11.111111111111111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0389408"/>
        <c:axId val="600384928"/>
      </c:lineChart>
      <c:dateAx>
        <c:axId val="600389408"/>
        <c:scaling>
          <c:orientation val="minMax"/>
          <c:max val="42979"/>
          <c:min val="40513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00384928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6003849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00389408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G7C!$B$3:$B$12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Departamentos y municipios</c:v>
                </c:pt>
                <c:pt idx="8">
                  <c:v>Agropecuario</c:v>
                </c:pt>
                <c:pt idx="9">
                  <c:v>Importadores</c:v>
                </c:pt>
              </c:strCache>
            </c:strRef>
          </c:cat>
          <c:val>
            <c:numRef>
              <c:f>G7C!$D$3:$D$12</c:f>
              <c:numCache>
                <c:formatCode>0.0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75</c:v>
                </c:pt>
                <c:pt idx="7">
                  <c:v>0</c:v>
                </c:pt>
                <c:pt idx="8">
                  <c:v>100</c:v>
                </c:pt>
                <c:pt idx="9">
                  <c:v>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00049120"/>
        <c:axId val="600049680"/>
      </c:barChart>
      <c:catAx>
        <c:axId val="60004912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600049680"/>
        <c:crosses val="autoZero"/>
        <c:auto val="1"/>
        <c:lblAlgn val="ctr"/>
        <c:lblOffset val="100"/>
        <c:noMultiLvlLbl val="0"/>
      </c:catAx>
      <c:valAx>
        <c:axId val="600049680"/>
        <c:scaling>
          <c:orientation val="minMax"/>
          <c:max val="1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600049120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7318461883033904"/>
          <c:h val="0.63002941167936743"/>
        </c:manualLayout>
      </c:layout>
      <c:lineChart>
        <c:grouping val="standard"/>
        <c:varyColors val="0"/>
        <c:ser>
          <c:idx val="0"/>
          <c:order val="0"/>
          <c:tx>
            <c:strRef>
              <c:f>'G2'!$B$5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'G2'!$C$4:$AJ$4</c:f>
              <c:numCache>
                <c:formatCode>mmm\-yy</c:formatCode>
                <c:ptCount val="34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</c:numCache>
            </c:numRef>
          </c:cat>
          <c:val>
            <c:numRef>
              <c:f>'G2'!$C$5:$AJ$5</c:f>
              <c:numCache>
                <c:formatCode>_(* #,##0.00_);_(* \(#,##0.00\);_(* "-"??_);_(@_)</c:formatCode>
                <c:ptCount val="34"/>
                <c:pt idx="0">
                  <c:v>-63.157894736842103</c:v>
                </c:pt>
                <c:pt idx="1">
                  <c:v>-27.777777777777779</c:v>
                </c:pt>
                <c:pt idx="2">
                  <c:v>-41.17647058823529</c:v>
                </c:pt>
                <c:pt idx="3">
                  <c:v>22.222222222222221</c:v>
                </c:pt>
                <c:pt idx="4">
                  <c:v>16.666666666666664</c:v>
                </c:pt>
                <c:pt idx="5">
                  <c:v>22.222222222222221</c:v>
                </c:pt>
                <c:pt idx="6">
                  <c:v>47.058823529411761</c:v>
                </c:pt>
                <c:pt idx="7">
                  <c:v>15.789473684210526</c:v>
                </c:pt>
                <c:pt idx="8">
                  <c:v>61.111111111111114</c:v>
                </c:pt>
                <c:pt idx="9">
                  <c:v>28.571428571428569</c:v>
                </c:pt>
                <c:pt idx="10">
                  <c:v>19.047619047619047</c:v>
                </c:pt>
                <c:pt idx="11">
                  <c:v>0</c:v>
                </c:pt>
                <c:pt idx="12">
                  <c:v>-20</c:v>
                </c:pt>
                <c:pt idx="13">
                  <c:v>-13.636363636363635</c:v>
                </c:pt>
                <c:pt idx="14">
                  <c:v>-4.1666666666666661</c:v>
                </c:pt>
                <c:pt idx="15">
                  <c:v>-50</c:v>
                </c:pt>
                <c:pt idx="16">
                  <c:v>10.526315789473683</c:v>
                </c:pt>
                <c:pt idx="17">
                  <c:v>14.285714285714285</c:v>
                </c:pt>
                <c:pt idx="18">
                  <c:v>22.222222222222221</c:v>
                </c:pt>
                <c:pt idx="19">
                  <c:v>-21.052631578947366</c:v>
                </c:pt>
                <c:pt idx="20">
                  <c:v>5.5555555555555554</c:v>
                </c:pt>
                <c:pt idx="21">
                  <c:v>0</c:v>
                </c:pt>
                <c:pt idx="22">
                  <c:v>46.153846153846153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14.285714285714285</c:v>
                </c:pt>
                <c:pt idx="26">
                  <c:v>-6.666666666666667</c:v>
                </c:pt>
                <c:pt idx="27">
                  <c:v>-12.5</c:v>
                </c:pt>
                <c:pt idx="28">
                  <c:v>-16.666666666666664</c:v>
                </c:pt>
                <c:pt idx="29">
                  <c:v>-20</c:v>
                </c:pt>
                <c:pt idx="30">
                  <c:v>0</c:v>
                </c:pt>
                <c:pt idx="31">
                  <c:v>-33.333333333333329</c:v>
                </c:pt>
                <c:pt idx="32">
                  <c:v>-17.647058823529413</c:v>
                </c:pt>
                <c:pt idx="33">
                  <c:v>-23.52941176470588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'G2'!$B$6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'G2'!$C$4:$AJ$4</c:f>
              <c:numCache>
                <c:formatCode>mmm\-yy</c:formatCode>
                <c:ptCount val="34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</c:numCache>
            </c:numRef>
          </c:cat>
          <c:val>
            <c:numRef>
              <c:f>'G2'!$C$6:$AJ$6</c:f>
              <c:numCache>
                <c:formatCode>_(* #,##0.00_);_(* \(#,##0.00\);_(* "-"??_);_(@_)</c:formatCode>
                <c:ptCount val="34"/>
                <c:pt idx="0">
                  <c:v>-9.58979155636227</c:v>
                </c:pt>
                <c:pt idx="1">
                  <c:v>-7.8295626473006221</c:v>
                </c:pt>
                <c:pt idx="2">
                  <c:v>-20.649874214004825</c:v>
                </c:pt>
                <c:pt idx="3">
                  <c:v>1.2637122821273292</c:v>
                </c:pt>
                <c:pt idx="4">
                  <c:v>23.127213531997775</c:v>
                </c:pt>
                <c:pt idx="5">
                  <c:v>50.352573839517788</c:v>
                </c:pt>
                <c:pt idx="6">
                  <c:v>57.357613239751039</c:v>
                </c:pt>
                <c:pt idx="7">
                  <c:v>15.011956833065836</c:v>
                </c:pt>
                <c:pt idx="8">
                  <c:v>31.211501130202112</c:v>
                </c:pt>
                <c:pt idx="9">
                  <c:v>44.818898308793976</c:v>
                </c:pt>
                <c:pt idx="10">
                  <c:v>15.022921189236088</c:v>
                </c:pt>
                <c:pt idx="11">
                  <c:v>13.194819447564166</c:v>
                </c:pt>
                <c:pt idx="12">
                  <c:v>-1.1274129991867519</c:v>
                </c:pt>
                <c:pt idx="13">
                  <c:v>-7.0952109170484503</c:v>
                </c:pt>
                <c:pt idx="14">
                  <c:v>9.7029588938187867</c:v>
                </c:pt>
                <c:pt idx="15">
                  <c:v>-37.199170564698086</c:v>
                </c:pt>
                <c:pt idx="16">
                  <c:v>4.9648584570564118</c:v>
                </c:pt>
                <c:pt idx="17">
                  <c:v>8.9497259616603539</c:v>
                </c:pt>
                <c:pt idx="18">
                  <c:v>13.417528278767508</c:v>
                </c:pt>
                <c:pt idx="19">
                  <c:v>-15.514616437129886</c:v>
                </c:pt>
                <c:pt idx="20">
                  <c:v>8.9713856418714411</c:v>
                </c:pt>
                <c:pt idx="21">
                  <c:v>10.967058073920152</c:v>
                </c:pt>
                <c:pt idx="22">
                  <c:v>34.469359219959919</c:v>
                </c:pt>
                <c:pt idx="23">
                  <c:v>29.714681669972308</c:v>
                </c:pt>
                <c:pt idx="24">
                  <c:v>9.691704957110483</c:v>
                </c:pt>
                <c:pt idx="25">
                  <c:v>25.655966253667579</c:v>
                </c:pt>
                <c:pt idx="26">
                  <c:v>46.468711029283206</c:v>
                </c:pt>
                <c:pt idx="27">
                  <c:v>-25.078964906111302</c:v>
                </c:pt>
                <c:pt idx="28">
                  <c:v>-13.58003411903772</c:v>
                </c:pt>
                <c:pt idx="29">
                  <c:v>-29.674724993103808</c:v>
                </c:pt>
                <c:pt idx="30">
                  <c:v>-8.0688769811466763</c:v>
                </c:pt>
                <c:pt idx="31">
                  <c:v>-31.469999395386751</c:v>
                </c:pt>
                <c:pt idx="32">
                  <c:v>-11.358139397047987</c:v>
                </c:pt>
                <c:pt idx="33">
                  <c:v>-31.915141972674029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'G2'!$B$7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'G2'!$C$4:$AJ$4</c:f>
              <c:numCache>
                <c:formatCode>mmm\-yy</c:formatCode>
                <c:ptCount val="34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</c:numCache>
            </c:numRef>
          </c:cat>
          <c:val>
            <c:numRef>
              <c:f>'G2'!$C$7:$AJ$7</c:f>
              <c:numCache>
                <c:formatCode>_(* #,##0.00_);_(* \(#,##0.00\);_(* "-"??_);_(@_)</c:formatCode>
                <c:ptCount val="34"/>
                <c:pt idx="0">
                  <c:v>-31.578947368421051</c:v>
                </c:pt>
                <c:pt idx="1">
                  <c:v>16.666666666666664</c:v>
                </c:pt>
                <c:pt idx="2">
                  <c:v>23.52941176470588</c:v>
                </c:pt>
                <c:pt idx="3">
                  <c:v>16.666666666666664</c:v>
                </c:pt>
                <c:pt idx="4">
                  <c:v>16.666666666666664</c:v>
                </c:pt>
                <c:pt idx="5">
                  <c:v>11.111111111111111</c:v>
                </c:pt>
                <c:pt idx="6">
                  <c:v>23.52941176470588</c:v>
                </c:pt>
                <c:pt idx="7">
                  <c:v>0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23.809523809523807</c:v>
                </c:pt>
                <c:pt idx="11">
                  <c:v>0</c:v>
                </c:pt>
                <c:pt idx="12">
                  <c:v>10</c:v>
                </c:pt>
                <c:pt idx="13">
                  <c:v>13.636363636363635</c:v>
                </c:pt>
                <c:pt idx="14">
                  <c:v>20.833333333333336</c:v>
                </c:pt>
                <c:pt idx="15">
                  <c:v>-9.0909090909090917</c:v>
                </c:pt>
                <c:pt idx="16">
                  <c:v>42.105263157894733</c:v>
                </c:pt>
                <c:pt idx="17">
                  <c:v>38.095238095238095</c:v>
                </c:pt>
                <c:pt idx="18">
                  <c:v>38.888888888888893</c:v>
                </c:pt>
                <c:pt idx="19">
                  <c:v>5.2631578947368416</c:v>
                </c:pt>
                <c:pt idx="20">
                  <c:v>27.777777777777779</c:v>
                </c:pt>
                <c:pt idx="21">
                  <c:v>25</c:v>
                </c:pt>
                <c:pt idx="22">
                  <c:v>15.384615384615385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-7.1428571428571423</c:v>
                </c:pt>
                <c:pt idx="26">
                  <c:v>6.666666666666667</c:v>
                </c:pt>
                <c:pt idx="27">
                  <c:v>6.25</c:v>
                </c:pt>
                <c:pt idx="28">
                  <c:v>11.111111111111111</c:v>
                </c:pt>
                <c:pt idx="29">
                  <c:v>6.666666666666667</c:v>
                </c:pt>
                <c:pt idx="30">
                  <c:v>-26.666666666666668</c:v>
                </c:pt>
                <c:pt idx="31">
                  <c:v>-20</c:v>
                </c:pt>
                <c:pt idx="32">
                  <c:v>-5.8823529411764701</c:v>
                </c:pt>
                <c:pt idx="33">
                  <c:v>5.8823529411764701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'G2'!$B$8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'G2'!$C$4:$AJ$4</c:f>
              <c:numCache>
                <c:formatCode>mmm\-yy</c:formatCode>
                <c:ptCount val="34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</c:numCache>
            </c:numRef>
          </c:cat>
          <c:val>
            <c:numRef>
              <c:f>'G2'!$C$8:$AJ$8</c:f>
              <c:numCache>
                <c:formatCode>_(* #,##0.00_);_(* \(#,##0.00\);_(* "-"??_);_(@_)</c:formatCode>
                <c:ptCount val="34"/>
                <c:pt idx="0">
                  <c:v>-10.526315789473683</c:v>
                </c:pt>
                <c:pt idx="1">
                  <c:v>-16.666666666666664</c:v>
                </c:pt>
                <c:pt idx="2">
                  <c:v>11.76470588235294</c:v>
                </c:pt>
                <c:pt idx="3">
                  <c:v>22.222222222222221</c:v>
                </c:pt>
                <c:pt idx="4">
                  <c:v>11.111111111111111</c:v>
                </c:pt>
                <c:pt idx="5">
                  <c:v>-16.666666666666664</c:v>
                </c:pt>
                <c:pt idx="6">
                  <c:v>29.411764705882355</c:v>
                </c:pt>
                <c:pt idx="7">
                  <c:v>31.578947368421051</c:v>
                </c:pt>
                <c:pt idx="8">
                  <c:v>27.777777777777779</c:v>
                </c:pt>
                <c:pt idx="9">
                  <c:v>28.571428571428569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-10</c:v>
                </c:pt>
                <c:pt idx="13">
                  <c:v>4.5454545454545459</c:v>
                </c:pt>
                <c:pt idx="14">
                  <c:v>8.3333333333333321</c:v>
                </c:pt>
                <c:pt idx="15">
                  <c:v>0</c:v>
                </c:pt>
                <c:pt idx="16">
                  <c:v>0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-5.2631578947368416</c:v>
                </c:pt>
                <c:pt idx="20">
                  <c:v>11.111111111111111</c:v>
                </c:pt>
                <c:pt idx="21">
                  <c:v>18.75</c:v>
                </c:pt>
                <c:pt idx="22">
                  <c:v>7.6923076923076925</c:v>
                </c:pt>
                <c:pt idx="23">
                  <c:v>0</c:v>
                </c:pt>
                <c:pt idx="24">
                  <c:v>-5.8823529411764701</c:v>
                </c:pt>
                <c:pt idx="25">
                  <c:v>21.428571428571427</c:v>
                </c:pt>
                <c:pt idx="26">
                  <c:v>-13.333333333333334</c:v>
                </c:pt>
                <c:pt idx="27">
                  <c:v>-18.75</c:v>
                </c:pt>
                <c:pt idx="28">
                  <c:v>-5.5555555555555554</c:v>
                </c:pt>
                <c:pt idx="29">
                  <c:v>0</c:v>
                </c:pt>
                <c:pt idx="30">
                  <c:v>6.666666666666667</c:v>
                </c:pt>
                <c:pt idx="31">
                  <c:v>0</c:v>
                </c:pt>
                <c:pt idx="32">
                  <c:v>-17.647058823529413</c:v>
                </c:pt>
                <c:pt idx="33">
                  <c:v>-11.76470588235294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9478912"/>
        <c:axId val="599478352"/>
      </c:lineChart>
      <c:dateAx>
        <c:axId val="599478912"/>
        <c:scaling>
          <c:orientation val="minMax"/>
          <c:max val="42979"/>
          <c:min val="40513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/>
          <a:lstStyle/>
          <a:p>
            <a:pPr>
              <a:defRPr/>
            </a:pPr>
            <a:endParaRPr lang="es-CO"/>
          </a:p>
        </c:txPr>
        <c:crossAx val="599478352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5994783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99478912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9143883714549943"/>
          <c:h val="0.63002941167936743"/>
        </c:manualLayout>
      </c:layout>
      <c:lineChart>
        <c:grouping val="standard"/>
        <c:varyColors val="0"/>
        <c:ser>
          <c:idx val="0"/>
          <c:order val="0"/>
          <c:tx>
            <c:strRef>
              <c:f>'G2'!$B$19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'G2'!$C$4:$AJ$4</c:f>
              <c:numCache>
                <c:formatCode>mmm\-yy</c:formatCode>
                <c:ptCount val="34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</c:numCache>
            </c:numRef>
          </c:cat>
          <c:val>
            <c:numRef>
              <c:f>'G2'!$C$19:$AJ$19</c:f>
              <c:numCache>
                <c:formatCode>_(* #,##0.00_);_(* \(#,##0.00\);_(* "-"??_);_(@_)</c:formatCode>
                <c:ptCount val="34"/>
                <c:pt idx="0">
                  <c:v>-14.285714285714285</c:v>
                </c:pt>
                <c:pt idx="1">
                  <c:v>0</c:v>
                </c:pt>
                <c:pt idx="2">
                  <c:v>-42.857142857142854</c:v>
                </c:pt>
                <c:pt idx="3">
                  <c:v>0</c:v>
                </c:pt>
                <c:pt idx="4">
                  <c:v>-28.571428571428569</c:v>
                </c:pt>
                <c:pt idx="5">
                  <c:v>42.857142857142854</c:v>
                </c:pt>
                <c:pt idx="6">
                  <c:v>100</c:v>
                </c:pt>
                <c:pt idx="7">
                  <c:v>0</c:v>
                </c:pt>
                <c:pt idx="8">
                  <c:v>50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33.333333333333329</c:v>
                </c:pt>
                <c:pt idx="12">
                  <c:v>-14.285714285714285</c:v>
                </c:pt>
                <c:pt idx="13">
                  <c:v>-16.666666666666664</c:v>
                </c:pt>
                <c:pt idx="14">
                  <c:v>14.285714285714285</c:v>
                </c:pt>
                <c:pt idx="15">
                  <c:v>-57.142857142857139</c:v>
                </c:pt>
                <c:pt idx="16">
                  <c:v>-28.571428571428569</c:v>
                </c:pt>
                <c:pt idx="17">
                  <c:v>-42.857142857142854</c:v>
                </c:pt>
                <c:pt idx="18">
                  <c:v>0</c:v>
                </c:pt>
                <c:pt idx="19">
                  <c:v>-33.333333333333329</c:v>
                </c:pt>
                <c:pt idx="20">
                  <c:v>0</c:v>
                </c:pt>
                <c:pt idx="21">
                  <c:v>25</c:v>
                </c:pt>
                <c:pt idx="22">
                  <c:v>25</c:v>
                </c:pt>
                <c:pt idx="23">
                  <c:v>0</c:v>
                </c:pt>
                <c:pt idx="24">
                  <c:v>-40</c:v>
                </c:pt>
                <c:pt idx="25">
                  <c:v>20</c:v>
                </c:pt>
                <c:pt idx="26">
                  <c:v>20</c:v>
                </c:pt>
                <c:pt idx="27">
                  <c:v>-60</c:v>
                </c:pt>
                <c:pt idx="28">
                  <c:v>-40</c:v>
                </c:pt>
                <c:pt idx="29">
                  <c:v>-25</c:v>
                </c:pt>
                <c:pt idx="30">
                  <c:v>-20</c:v>
                </c:pt>
                <c:pt idx="31">
                  <c:v>40</c:v>
                </c:pt>
                <c:pt idx="32">
                  <c:v>40</c:v>
                </c:pt>
                <c:pt idx="33">
                  <c:v>-33.333333333333329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'G2'!$B$20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'G2'!$C$4:$AJ$4</c:f>
              <c:numCache>
                <c:formatCode>mmm\-yy</c:formatCode>
                <c:ptCount val="34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</c:numCache>
            </c:numRef>
          </c:cat>
          <c:val>
            <c:numRef>
              <c:f>'G2'!$C$20:$AJ$20</c:f>
              <c:numCache>
                <c:formatCode>_(* #,##0.00_);_(* \(#,##0.00\);_(* "-"??_);_(@_)</c:formatCode>
                <c:ptCount val="34"/>
                <c:pt idx="0">
                  <c:v>-18.761122033841136</c:v>
                </c:pt>
                <c:pt idx="1">
                  <c:v>-10.110926845699089</c:v>
                </c:pt>
                <c:pt idx="2">
                  <c:v>-36.550330698564181</c:v>
                </c:pt>
                <c:pt idx="3">
                  <c:v>-20.437357650893624</c:v>
                </c:pt>
                <c:pt idx="4">
                  <c:v>-43.222138015407126</c:v>
                </c:pt>
                <c:pt idx="5">
                  <c:v>-25.854262336304458</c:v>
                </c:pt>
                <c:pt idx="6">
                  <c:v>25.758955475488388</c:v>
                </c:pt>
                <c:pt idx="7">
                  <c:v>-13.757224157993214</c:v>
                </c:pt>
                <c:pt idx="8">
                  <c:v>17.346362958035119</c:v>
                </c:pt>
                <c:pt idx="9">
                  <c:v>18.249343879512136</c:v>
                </c:pt>
                <c:pt idx="10">
                  <c:v>21.153554329024793</c:v>
                </c:pt>
                <c:pt idx="11">
                  <c:v>-23.886114127377422</c:v>
                </c:pt>
                <c:pt idx="12">
                  <c:v>14.285714285714285</c:v>
                </c:pt>
                <c:pt idx="13">
                  <c:v>-4.9103440639701157</c:v>
                </c:pt>
                <c:pt idx="14">
                  <c:v>24.356805488738392</c:v>
                </c:pt>
                <c:pt idx="15">
                  <c:v>-34.746712585311585</c:v>
                </c:pt>
                <c:pt idx="16">
                  <c:v>-47.318743251836523</c:v>
                </c:pt>
                <c:pt idx="17">
                  <c:v>-15.336844834953226</c:v>
                </c:pt>
                <c:pt idx="18">
                  <c:v>-10.238796632431448</c:v>
                </c:pt>
                <c:pt idx="19">
                  <c:v>-31.858927679981942</c:v>
                </c:pt>
                <c:pt idx="20">
                  <c:v>-13.115045631161909</c:v>
                </c:pt>
                <c:pt idx="21">
                  <c:v>-48.285568267439736</c:v>
                </c:pt>
                <c:pt idx="22">
                  <c:v>-57.0069595768095</c:v>
                </c:pt>
                <c:pt idx="23">
                  <c:v>-12.052236929166506</c:v>
                </c:pt>
                <c:pt idx="24">
                  <c:v>-49.322670783163517</c:v>
                </c:pt>
                <c:pt idx="25">
                  <c:v>-14.798807230174516</c:v>
                </c:pt>
                <c:pt idx="26">
                  <c:v>-9.2162186537110014</c:v>
                </c:pt>
                <c:pt idx="27">
                  <c:v>-49.779752047628833</c:v>
                </c:pt>
                <c:pt idx="28">
                  <c:v>-13.865775622526408</c:v>
                </c:pt>
                <c:pt idx="29">
                  <c:v>-33.666109764079003</c:v>
                </c:pt>
                <c:pt idx="30">
                  <c:v>-44.739553800380783</c:v>
                </c:pt>
                <c:pt idx="31">
                  <c:v>-33.805712174270042</c:v>
                </c:pt>
                <c:pt idx="32">
                  <c:v>16.16038230894047</c:v>
                </c:pt>
                <c:pt idx="33">
                  <c:v>-74.153928188337773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'G2'!$B$21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'G2'!$C$4:$AJ$4</c:f>
              <c:numCache>
                <c:formatCode>mmm\-yy</c:formatCode>
                <c:ptCount val="34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</c:numCache>
            </c:numRef>
          </c:cat>
          <c:val>
            <c:numRef>
              <c:f>'G2'!$C$21:$AJ$21</c:f>
              <c:numCache>
                <c:formatCode>_(* #,##0.00_);_(* \(#,##0.00\);_(* "-"??_);_(@_)</c:formatCode>
                <c:ptCount val="34"/>
                <c:pt idx="0">
                  <c:v>0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14.285714285714285</c:v>
                </c:pt>
                <c:pt idx="4">
                  <c:v>-14.285714285714285</c:v>
                </c:pt>
                <c:pt idx="5">
                  <c:v>0</c:v>
                </c:pt>
                <c:pt idx="6">
                  <c:v>50</c:v>
                </c:pt>
                <c:pt idx="7">
                  <c:v>0</c:v>
                </c:pt>
                <c:pt idx="8">
                  <c:v>83.333333333333343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0</c:v>
                </c:pt>
                <c:pt idx="12">
                  <c:v>28.571428571428569</c:v>
                </c:pt>
                <c:pt idx="13">
                  <c:v>33.333333333333329</c:v>
                </c:pt>
                <c:pt idx="14">
                  <c:v>28.571428571428569</c:v>
                </c:pt>
                <c:pt idx="15">
                  <c:v>28.571428571428569</c:v>
                </c:pt>
                <c:pt idx="16">
                  <c:v>42.857142857142854</c:v>
                </c:pt>
                <c:pt idx="17">
                  <c:v>-28.571428571428569</c:v>
                </c:pt>
                <c:pt idx="18">
                  <c:v>0</c:v>
                </c:pt>
                <c:pt idx="19">
                  <c:v>16.666666666666664</c:v>
                </c:pt>
                <c:pt idx="20">
                  <c:v>20</c:v>
                </c:pt>
                <c:pt idx="21">
                  <c:v>0</c:v>
                </c:pt>
                <c:pt idx="22">
                  <c:v>25</c:v>
                </c:pt>
                <c:pt idx="23">
                  <c:v>25</c:v>
                </c:pt>
                <c:pt idx="24">
                  <c:v>0</c:v>
                </c:pt>
                <c:pt idx="25">
                  <c:v>20</c:v>
                </c:pt>
                <c:pt idx="26">
                  <c:v>0</c:v>
                </c:pt>
                <c:pt idx="27">
                  <c:v>0</c:v>
                </c:pt>
                <c:pt idx="28">
                  <c:v>20</c:v>
                </c:pt>
                <c:pt idx="29">
                  <c:v>25</c:v>
                </c:pt>
                <c:pt idx="30">
                  <c:v>40</c:v>
                </c:pt>
                <c:pt idx="31">
                  <c:v>60</c:v>
                </c:pt>
                <c:pt idx="32">
                  <c:v>20</c:v>
                </c:pt>
                <c:pt idx="33">
                  <c:v>33.333333333333329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'G2'!$B$22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EAB200"/>
              </a:solidFill>
            </a:ln>
          </c:spPr>
          <c:marker>
            <c:symbol val="none"/>
          </c:marker>
          <c:cat>
            <c:numRef>
              <c:f>'G2'!$C$4:$AJ$4</c:f>
              <c:numCache>
                <c:formatCode>mmm\-yy</c:formatCode>
                <c:ptCount val="34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</c:numCache>
            </c:numRef>
          </c:cat>
          <c:val>
            <c:numRef>
              <c:f>'G2'!$C$22:$AJ$22</c:f>
              <c:numCache>
                <c:formatCode>_(* #,##0.00_);_(* \(#,##0.00\);_(* "-"??_);_(@_)</c:formatCode>
                <c:ptCount val="34"/>
                <c:pt idx="0">
                  <c:v>-14.285714285714285</c:v>
                </c:pt>
                <c:pt idx="1">
                  <c:v>-16.666666666666664</c:v>
                </c:pt>
                <c:pt idx="2">
                  <c:v>0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-14.285714285714285</c:v>
                </c:pt>
                <c:pt idx="6">
                  <c:v>83.333333333333343</c:v>
                </c:pt>
                <c:pt idx="7">
                  <c:v>14.285714285714285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42.857142857142854</c:v>
                </c:pt>
                <c:pt idx="13">
                  <c:v>-50</c:v>
                </c:pt>
                <c:pt idx="14">
                  <c:v>28.571428571428569</c:v>
                </c:pt>
                <c:pt idx="15">
                  <c:v>-14.285714285714285</c:v>
                </c:pt>
                <c:pt idx="16">
                  <c:v>-42.857142857142854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-16.666666666666664</c:v>
                </c:pt>
                <c:pt idx="20">
                  <c:v>-20</c:v>
                </c:pt>
                <c:pt idx="21">
                  <c:v>-50</c:v>
                </c:pt>
                <c:pt idx="22">
                  <c:v>0</c:v>
                </c:pt>
                <c:pt idx="23">
                  <c:v>-25</c:v>
                </c:pt>
                <c:pt idx="24">
                  <c:v>-20</c:v>
                </c:pt>
                <c:pt idx="25">
                  <c:v>-40</c:v>
                </c:pt>
                <c:pt idx="26">
                  <c:v>40</c:v>
                </c:pt>
                <c:pt idx="27">
                  <c:v>-20</c:v>
                </c:pt>
                <c:pt idx="28">
                  <c:v>-20</c:v>
                </c:pt>
                <c:pt idx="29">
                  <c:v>-25</c:v>
                </c:pt>
                <c:pt idx="30">
                  <c:v>-80</c:v>
                </c:pt>
                <c:pt idx="31">
                  <c:v>0</c:v>
                </c:pt>
                <c:pt idx="32">
                  <c:v>20</c:v>
                </c:pt>
                <c:pt idx="33">
                  <c:v>-66.666666666666657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9477232"/>
        <c:axId val="599476112"/>
      </c:lineChart>
      <c:dateAx>
        <c:axId val="599477232"/>
        <c:scaling>
          <c:orientation val="minMax"/>
          <c:max val="42979"/>
          <c:min val="40513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599476112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59947611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99477232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1735776267328752"/>
          <c:h val="0.10400815131975361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4869264759626598E-2"/>
          <c:y val="0.18385233095863021"/>
          <c:w val="0.87318461883033904"/>
          <c:h val="0.54532414326396161"/>
        </c:manualLayout>
      </c:layout>
      <c:lineChart>
        <c:grouping val="standard"/>
        <c:varyColors val="0"/>
        <c:ser>
          <c:idx val="0"/>
          <c:order val="0"/>
          <c:tx>
            <c:strRef>
              <c:f>'G3'!$C$4</c:f>
              <c:strCache>
                <c:ptCount val="1"/>
                <c:pt idx="0">
                  <c:v>Microempresas</c:v>
                </c:pt>
              </c:strCache>
            </c:strRef>
          </c:tx>
          <c:marker>
            <c:symbol val="none"/>
          </c:marker>
          <c:cat>
            <c:numRef>
              <c:f>'G3'!$B$5:$B$38</c:f>
              <c:numCache>
                <c:formatCode>mmm\-yy</c:formatCode>
                <c:ptCount val="34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</c:numCache>
            </c:numRef>
          </c:cat>
          <c:val>
            <c:numRef>
              <c:f>'G3'!$C$5:$C$38</c:f>
              <c:numCache>
                <c:formatCode>_(* #,##0.00_);_(* \(#,##0.00\);_(* "-"??_);_(@_)</c:formatCode>
                <c:ptCount val="34"/>
                <c:pt idx="0">
                  <c:v>-26.315789473684209</c:v>
                </c:pt>
                <c:pt idx="1">
                  <c:v>-27.777777777777779</c:v>
                </c:pt>
                <c:pt idx="2">
                  <c:v>-5.8823529411764701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-5.5555555555555554</c:v>
                </c:pt>
                <c:pt idx="6">
                  <c:v>23.52941176470588</c:v>
                </c:pt>
                <c:pt idx="7">
                  <c:v>26.315789473684209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19.047619047619047</c:v>
                </c:pt>
                <c:pt idx="11">
                  <c:v>4.7619047619047619</c:v>
                </c:pt>
                <c:pt idx="12">
                  <c:v>-5</c:v>
                </c:pt>
                <c:pt idx="13">
                  <c:v>-14.000000000000002</c:v>
                </c:pt>
                <c:pt idx="14">
                  <c:v>8.3333333333333321</c:v>
                </c:pt>
                <c:pt idx="15">
                  <c:v>-18.181818181818183</c:v>
                </c:pt>
                <c:pt idx="16">
                  <c:v>0</c:v>
                </c:pt>
                <c:pt idx="17">
                  <c:v>0</c:v>
                </c:pt>
                <c:pt idx="18">
                  <c:v>16.666666666666664</c:v>
                </c:pt>
                <c:pt idx="19">
                  <c:v>-21.052631578947366</c:v>
                </c:pt>
                <c:pt idx="20">
                  <c:v>-5.5555555555555554</c:v>
                </c:pt>
                <c:pt idx="21">
                  <c:v>0</c:v>
                </c:pt>
                <c:pt idx="22">
                  <c:v>23.076923076923077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0</c:v>
                </c:pt>
                <c:pt idx="26">
                  <c:v>0</c:v>
                </c:pt>
                <c:pt idx="27">
                  <c:v>-31.25</c:v>
                </c:pt>
                <c:pt idx="28">
                  <c:v>5.5555555555555554</c:v>
                </c:pt>
                <c:pt idx="29">
                  <c:v>-6.666666666666667</c:v>
                </c:pt>
                <c:pt idx="30">
                  <c:v>20</c:v>
                </c:pt>
                <c:pt idx="31">
                  <c:v>-6.666666666666667</c:v>
                </c:pt>
                <c:pt idx="32">
                  <c:v>-23.52941176470588</c:v>
                </c:pt>
                <c:pt idx="33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'G3'!$D$4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'G3'!$B$5:$B$38</c:f>
              <c:numCache>
                <c:formatCode>mmm\-yy</c:formatCode>
                <c:ptCount val="34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</c:numCache>
            </c:numRef>
          </c:cat>
          <c:val>
            <c:numRef>
              <c:f>'G3'!$D$5:$D$38</c:f>
              <c:numCache>
                <c:formatCode>_(* #,##0.00_);_(* \(#,##0.00\);_(* "-"??_);_(@_)</c:formatCode>
                <c:ptCount val="34"/>
                <c:pt idx="0">
                  <c:v>-31.578947368421051</c:v>
                </c:pt>
                <c:pt idx="1">
                  <c:v>-11.111111111111111</c:v>
                </c:pt>
                <c:pt idx="2">
                  <c:v>-11.76470588235294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22.222222222222221</c:v>
                </c:pt>
                <c:pt idx="6">
                  <c:v>23.52941176470588</c:v>
                </c:pt>
                <c:pt idx="7">
                  <c:v>36.84210526315789</c:v>
                </c:pt>
                <c:pt idx="8">
                  <c:v>55.555555555555557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18</c:v>
                </c:pt>
                <c:pt idx="14">
                  <c:v>12.5</c:v>
                </c:pt>
                <c:pt idx="15">
                  <c:v>-27.27272727272727</c:v>
                </c:pt>
                <c:pt idx="16">
                  <c:v>10.526315789473683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0</c:v>
                </c:pt>
                <c:pt idx="20">
                  <c:v>5.5555555555555554</c:v>
                </c:pt>
                <c:pt idx="21">
                  <c:v>25</c:v>
                </c:pt>
                <c:pt idx="22">
                  <c:v>15.384615384615385</c:v>
                </c:pt>
                <c:pt idx="23">
                  <c:v>20</c:v>
                </c:pt>
                <c:pt idx="24">
                  <c:v>0</c:v>
                </c:pt>
                <c:pt idx="25">
                  <c:v>21.428571428571427</c:v>
                </c:pt>
                <c:pt idx="26">
                  <c:v>13.333333333333334</c:v>
                </c:pt>
                <c:pt idx="27">
                  <c:v>-18.75</c:v>
                </c:pt>
                <c:pt idx="28">
                  <c:v>11.111111111111111</c:v>
                </c:pt>
                <c:pt idx="29">
                  <c:v>-6.666666666666667</c:v>
                </c:pt>
                <c:pt idx="30">
                  <c:v>13.333333333333334</c:v>
                </c:pt>
                <c:pt idx="31">
                  <c:v>-46.666666666666664</c:v>
                </c:pt>
                <c:pt idx="32">
                  <c:v>-5.8823529411764701</c:v>
                </c:pt>
                <c:pt idx="33">
                  <c:v>-29.411764705882355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'G3'!$E$4</c:f>
              <c:strCache>
                <c:ptCount val="1"/>
                <c:pt idx="0">
                  <c:v>Empresas medianas</c:v>
                </c:pt>
              </c:strCache>
            </c:strRef>
          </c:tx>
          <c:marker>
            <c:symbol val="none"/>
          </c:marker>
          <c:cat>
            <c:numRef>
              <c:f>'G3'!$B$5:$B$38</c:f>
              <c:numCache>
                <c:formatCode>mmm\-yy</c:formatCode>
                <c:ptCount val="34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</c:numCache>
            </c:numRef>
          </c:cat>
          <c:val>
            <c:numRef>
              <c:f>'G3'!$E$5:$E$38</c:f>
              <c:numCache>
                <c:formatCode>_(* #,##0.00_);_(* \(#,##0.00\);_(* "-"??_);_(@_)</c:formatCode>
                <c:ptCount val="34"/>
                <c:pt idx="0">
                  <c:v>-15.789473684210526</c:v>
                </c:pt>
                <c:pt idx="1">
                  <c:v>0</c:v>
                </c:pt>
                <c:pt idx="2">
                  <c:v>-17.647058823529413</c:v>
                </c:pt>
                <c:pt idx="3">
                  <c:v>27.777777777777779</c:v>
                </c:pt>
                <c:pt idx="4">
                  <c:v>38.888888888888893</c:v>
                </c:pt>
                <c:pt idx="5">
                  <c:v>33.333333333333329</c:v>
                </c:pt>
                <c:pt idx="6">
                  <c:v>52.941176470588239</c:v>
                </c:pt>
                <c:pt idx="7">
                  <c:v>36.84210526315789</c:v>
                </c:pt>
                <c:pt idx="8">
                  <c:v>61.111111111111114</c:v>
                </c:pt>
                <c:pt idx="9">
                  <c:v>42.857142857142854</c:v>
                </c:pt>
                <c:pt idx="10">
                  <c:v>19.047619047619047</c:v>
                </c:pt>
                <c:pt idx="11">
                  <c:v>14.285714285714285</c:v>
                </c:pt>
                <c:pt idx="12">
                  <c:v>-10</c:v>
                </c:pt>
                <c:pt idx="13">
                  <c:v>9</c:v>
                </c:pt>
                <c:pt idx="14">
                  <c:v>29.166666666666668</c:v>
                </c:pt>
                <c:pt idx="15">
                  <c:v>-31.818181818181817</c:v>
                </c:pt>
                <c:pt idx="16">
                  <c:v>5.2631578947368416</c:v>
                </c:pt>
                <c:pt idx="17">
                  <c:v>23.809523809523807</c:v>
                </c:pt>
                <c:pt idx="18">
                  <c:v>38.888888888888893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25</c:v>
                </c:pt>
                <c:pt idx="22">
                  <c:v>15.384615384615385</c:v>
                </c:pt>
                <c:pt idx="23">
                  <c:v>13.333333333333334</c:v>
                </c:pt>
                <c:pt idx="24">
                  <c:v>5.8823529411764701</c:v>
                </c:pt>
                <c:pt idx="25">
                  <c:v>14.285714285714285</c:v>
                </c:pt>
                <c:pt idx="26">
                  <c:v>20</c:v>
                </c:pt>
                <c:pt idx="27">
                  <c:v>-25</c:v>
                </c:pt>
                <c:pt idx="28">
                  <c:v>-11.111111111111111</c:v>
                </c:pt>
                <c:pt idx="29">
                  <c:v>-20</c:v>
                </c:pt>
                <c:pt idx="30">
                  <c:v>13.333333333333334</c:v>
                </c:pt>
                <c:pt idx="31">
                  <c:v>-20</c:v>
                </c:pt>
                <c:pt idx="32">
                  <c:v>5.8823529411764701</c:v>
                </c:pt>
                <c:pt idx="33">
                  <c:v>-23.52941176470588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'G3'!$F$4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'G3'!$B$5:$B$38</c:f>
              <c:numCache>
                <c:formatCode>mmm\-yy</c:formatCode>
                <c:ptCount val="34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</c:numCache>
            </c:numRef>
          </c:cat>
          <c:val>
            <c:numRef>
              <c:f>'G3'!$F$5:$F$38</c:f>
              <c:numCache>
                <c:formatCode>_(* #,##0.00_);_(* \(#,##0.00\);_(* "-"??_);_(@_)</c:formatCode>
                <c:ptCount val="34"/>
                <c:pt idx="0">
                  <c:v>-5.2631578947368416</c:v>
                </c:pt>
                <c:pt idx="1">
                  <c:v>-5.5555555555555554</c:v>
                </c:pt>
                <c:pt idx="2">
                  <c:v>-23.52941176470588</c:v>
                </c:pt>
                <c:pt idx="3">
                  <c:v>-5.5555555555555554</c:v>
                </c:pt>
                <c:pt idx="4">
                  <c:v>22.222222222222221</c:v>
                </c:pt>
                <c:pt idx="5">
                  <c:v>61.111111111111114</c:v>
                </c:pt>
                <c:pt idx="6">
                  <c:v>64.705882352941174</c:v>
                </c:pt>
                <c:pt idx="7">
                  <c:v>10.526315789473683</c:v>
                </c:pt>
                <c:pt idx="8">
                  <c:v>27.777777777777779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-9</c:v>
                </c:pt>
                <c:pt idx="14">
                  <c:v>8.3333333333333321</c:v>
                </c:pt>
                <c:pt idx="15">
                  <c:v>-40.909090909090914</c:v>
                </c:pt>
                <c:pt idx="16">
                  <c:v>5.2631578947368416</c:v>
                </c:pt>
                <c:pt idx="17">
                  <c:v>9.5238095238095237</c:v>
                </c:pt>
                <c:pt idx="18">
                  <c:v>11.111111111111111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12.5</c:v>
                </c:pt>
                <c:pt idx="22">
                  <c:v>38.461538461538467</c:v>
                </c:pt>
                <c:pt idx="23">
                  <c:v>33.333333333333329</c:v>
                </c:pt>
                <c:pt idx="24">
                  <c:v>11.76470588235294</c:v>
                </c:pt>
                <c:pt idx="25">
                  <c:v>28.571428571428569</c:v>
                </c:pt>
                <c:pt idx="26">
                  <c:v>53.333333333333336</c:v>
                </c:pt>
                <c:pt idx="27">
                  <c:v>-25</c:v>
                </c:pt>
                <c:pt idx="28">
                  <c:v>-16.666666666666664</c:v>
                </c:pt>
                <c:pt idx="29">
                  <c:v>-33.333333333333329</c:v>
                </c:pt>
                <c:pt idx="30">
                  <c:v>-13.333333333333334</c:v>
                </c:pt>
                <c:pt idx="31">
                  <c:v>-33.333333333333329</c:v>
                </c:pt>
                <c:pt idx="32">
                  <c:v>-11.76470588235294</c:v>
                </c:pt>
                <c:pt idx="33">
                  <c:v>-35.294117647058826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2320720"/>
        <c:axId val="552321280"/>
      </c:lineChart>
      <c:dateAx>
        <c:axId val="552320720"/>
        <c:scaling>
          <c:orientation val="minMax"/>
          <c:max val="42979"/>
          <c:min val="40513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-2700000" vert="horz"/>
          <a:lstStyle/>
          <a:p>
            <a:pPr>
              <a:defRPr/>
            </a:pPr>
            <a:endParaRPr lang="es-CO"/>
          </a:p>
        </c:txPr>
        <c:crossAx val="552321280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55232128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55232072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3952550133870915E-2"/>
          <c:y val="0.18117780187656191"/>
          <c:w val="0.87318461883033904"/>
          <c:h val="0.56807761746544705"/>
        </c:manualLayout>
      </c:layout>
      <c:lineChart>
        <c:grouping val="standard"/>
        <c:varyColors val="0"/>
        <c:ser>
          <c:idx val="0"/>
          <c:order val="0"/>
          <c:tx>
            <c:strRef>
              <c:f>'G3'!$G$4</c:f>
              <c:strCache>
                <c:ptCount val="1"/>
                <c:pt idx="0">
                  <c:v>Microempresas</c:v>
                </c:pt>
              </c:strCache>
            </c:strRef>
          </c:tx>
          <c:marker>
            <c:symbol val="none"/>
          </c:marker>
          <c:cat>
            <c:numRef>
              <c:f>'G3'!$B$5:$B$38</c:f>
              <c:numCache>
                <c:formatCode>mmm\-yy</c:formatCode>
                <c:ptCount val="34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</c:numCache>
            </c:numRef>
          </c:cat>
          <c:val>
            <c:numRef>
              <c:f>'G3'!$G$5:$G$38</c:f>
              <c:numCache>
                <c:formatCode>_(* #,##0.00_);_(* \(#,##0.00\);_(* "-"??_);_(@_)</c:formatCode>
                <c:ptCount val="34"/>
                <c:pt idx="0">
                  <c:v>-35</c:v>
                </c:pt>
                <c:pt idx="1">
                  <c:v>-45.454545454545453</c:v>
                </c:pt>
                <c:pt idx="2">
                  <c:v>-27.27272727272727</c:v>
                </c:pt>
                <c:pt idx="3">
                  <c:v>0</c:v>
                </c:pt>
                <c:pt idx="4">
                  <c:v>11.111111111111111</c:v>
                </c:pt>
                <c:pt idx="5">
                  <c:v>27.777777777777779</c:v>
                </c:pt>
                <c:pt idx="6">
                  <c:v>16.666666666666664</c:v>
                </c:pt>
                <c:pt idx="7">
                  <c:v>6.25</c:v>
                </c:pt>
                <c:pt idx="8">
                  <c:v>37.5</c:v>
                </c:pt>
                <c:pt idx="9">
                  <c:v>28.571428571428569</c:v>
                </c:pt>
                <c:pt idx="10">
                  <c:v>21.428571428571427</c:v>
                </c:pt>
                <c:pt idx="11">
                  <c:v>6.666666666666667</c:v>
                </c:pt>
                <c:pt idx="12">
                  <c:v>6.666666666666667</c:v>
                </c:pt>
                <c:pt idx="13">
                  <c:v>15</c:v>
                </c:pt>
                <c:pt idx="14">
                  <c:v>0</c:v>
                </c:pt>
                <c:pt idx="15">
                  <c:v>-18.75</c:v>
                </c:pt>
                <c:pt idx="16">
                  <c:v>-6.666666666666667</c:v>
                </c:pt>
                <c:pt idx="17">
                  <c:v>-17.647058823529413</c:v>
                </c:pt>
                <c:pt idx="18">
                  <c:v>28.571428571428569</c:v>
                </c:pt>
                <c:pt idx="19">
                  <c:v>0</c:v>
                </c:pt>
                <c:pt idx="20">
                  <c:v>-18.181818181818183</c:v>
                </c:pt>
                <c:pt idx="21">
                  <c:v>7.1428571428571423</c:v>
                </c:pt>
                <c:pt idx="22">
                  <c:v>-11.111111111111111</c:v>
                </c:pt>
                <c:pt idx="23">
                  <c:v>0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-11.111111111111111</c:v>
                </c:pt>
                <c:pt idx="28">
                  <c:v>-10</c:v>
                </c:pt>
                <c:pt idx="29">
                  <c:v>-25</c:v>
                </c:pt>
                <c:pt idx="30">
                  <c:v>10</c:v>
                </c:pt>
                <c:pt idx="31">
                  <c:v>-10</c:v>
                </c:pt>
                <c:pt idx="32">
                  <c:v>-10</c:v>
                </c:pt>
                <c:pt idx="33">
                  <c:v>11.111111111111111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'G3'!$H$4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'G3'!$B$5:$B$38</c:f>
              <c:numCache>
                <c:formatCode>mmm\-yy</c:formatCode>
                <c:ptCount val="34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</c:numCache>
            </c:numRef>
          </c:cat>
          <c:val>
            <c:numRef>
              <c:f>'G3'!$H$5:$H$38</c:f>
              <c:numCache>
                <c:formatCode>_(* #,##0.00_);_(* \(#,##0.00\);_(* "-"??_);_(@_)</c:formatCode>
                <c:ptCount val="34"/>
                <c:pt idx="0">
                  <c:v>-50</c:v>
                </c:pt>
                <c:pt idx="1">
                  <c:v>-31.818181818181817</c:v>
                </c:pt>
                <c:pt idx="2">
                  <c:v>-13.636363636363635</c:v>
                </c:pt>
                <c:pt idx="3">
                  <c:v>0</c:v>
                </c:pt>
                <c:pt idx="4">
                  <c:v>16.666666666666664</c:v>
                </c:pt>
                <c:pt idx="5">
                  <c:v>50</c:v>
                </c:pt>
                <c:pt idx="6">
                  <c:v>38.888888888888893</c:v>
                </c:pt>
                <c:pt idx="7">
                  <c:v>25</c:v>
                </c:pt>
                <c:pt idx="8">
                  <c:v>43.75</c:v>
                </c:pt>
                <c:pt idx="9">
                  <c:v>50</c:v>
                </c:pt>
                <c:pt idx="10">
                  <c:v>42.857142857142854</c:v>
                </c:pt>
                <c:pt idx="11">
                  <c:v>13.333333333333334</c:v>
                </c:pt>
                <c:pt idx="12">
                  <c:v>13.333333333333334</c:v>
                </c:pt>
                <c:pt idx="13">
                  <c:v>8</c:v>
                </c:pt>
                <c:pt idx="14">
                  <c:v>-6.666666666666667</c:v>
                </c:pt>
                <c:pt idx="15">
                  <c:v>-25</c:v>
                </c:pt>
                <c:pt idx="16">
                  <c:v>-20</c:v>
                </c:pt>
                <c:pt idx="17">
                  <c:v>-23.52941176470588</c:v>
                </c:pt>
                <c:pt idx="18">
                  <c:v>57.142857142857139</c:v>
                </c:pt>
                <c:pt idx="19">
                  <c:v>0</c:v>
                </c:pt>
                <c:pt idx="20">
                  <c:v>18.181818181818183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-11.111111111111111</c:v>
                </c:pt>
                <c:pt idx="24">
                  <c:v>7.1428571428571423</c:v>
                </c:pt>
                <c:pt idx="25">
                  <c:v>-7.6923076923076925</c:v>
                </c:pt>
                <c:pt idx="26">
                  <c:v>18.181818181818183</c:v>
                </c:pt>
                <c:pt idx="27">
                  <c:v>-33.333333333333329</c:v>
                </c:pt>
                <c:pt idx="28">
                  <c:v>-10</c:v>
                </c:pt>
                <c:pt idx="29">
                  <c:v>-37.5</c:v>
                </c:pt>
                <c:pt idx="30">
                  <c:v>20</c:v>
                </c:pt>
                <c:pt idx="31">
                  <c:v>-10</c:v>
                </c:pt>
                <c:pt idx="32">
                  <c:v>-20</c:v>
                </c:pt>
                <c:pt idx="33">
                  <c:v>-11.111111111111111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'G3'!$I$4</c:f>
              <c:strCache>
                <c:ptCount val="1"/>
                <c:pt idx="0">
                  <c:v>Empresas medianas</c:v>
                </c:pt>
              </c:strCache>
            </c:strRef>
          </c:tx>
          <c:marker>
            <c:symbol val="none"/>
          </c:marker>
          <c:cat>
            <c:numRef>
              <c:f>'G3'!$B$5:$B$38</c:f>
              <c:numCache>
                <c:formatCode>mmm\-yy</c:formatCode>
                <c:ptCount val="34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</c:numCache>
            </c:numRef>
          </c:cat>
          <c:val>
            <c:numRef>
              <c:f>'G3'!$I$5:$I$38</c:f>
              <c:numCache>
                <c:formatCode>_(* #,##0.00_);_(* \(#,##0.00\);_(* "-"??_);_(@_)</c:formatCode>
                <c:ptCount val="34"/>
                <c:pt idx="0">
                  <c:v>-55.000000000000007</c:v>
                </c:pt>
                <c:pt idx="1">
                  <c:v>-36.363636363636367</c:v>
                </c:pt>
                <c:pt idx="2">
                  <c:v>0</c:v>
                </c:pt>
                <c:pt idx="3">
                  <c:v>13.636363636363635</c:v>
                </c:pt>
                <c:pt idx="4">
                  <c:v>11.111111111111111</c:v>
                </c:pt>
                <c:pt idx="5">
                  <c:v>55.555555555555557</c:v>
                </c:pt>
                <c:pt idx="6">
                  <c:v>61.111111111111114</c:v>
                </c:pt>
                <c:pt idx="7">
                  <c:v>12.5</c:v>
                </c:pt>
                <c:pt idx="8">
                  <c:v>56.25</c:v>
                </c:pt>
                <c:pt idx="9">
                  <c:v>57.142857142857139</c:v>
                </c:pt>
                <c:pt idx="10">
                  <c:v>42.857142857142854</c:v>
                </c:pt>
                <c:pt idx="11">
                  <c:v>46.666666666666664</c:v>
                </c:pt>
                <c:pt idx="12">
                  <c:v>46.666666666666664</c:v>
                </c:pt>
                <c:pt idx="13">
                  <c:v>8</c:v>
                </c:pt>
                <c:pt idx="14">
                  <c:v>13.333333333333334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-17.647058823529413</c:v>
                </c:pt>
                <c:pt idx="18">
                  <c:v>42.857142857142854</c:v>
                </c:pt>
                <c:pt idx="19">
                  <c:v>-10</c:v>
                </c:pt>
                <c:pt idx="20">
                  <c:v>54.54545454545454</c:v>
                </c:pt>
                <c:pt idx="21">
                  <c:v>35.714285714285715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-7.1428571428571423</c:v>
                </c:pt>
                <c:pt idx="25">
                  <c:v>-7.6923076923076925</c:v>
                </c:pt>
                <c:pt idx="26">
                  <c:v>0</c:v>
                </c:pt>
                <c:pt idx="27">
                  <c:v>-33.333333333333329</c:v>
                </c:pt>
                <c:pt idx="28">
                  <c:v>0</c:v>
                </c:pt>
                <c:pt idx="29">
                  <c:v>-37.5</c:v>
                </c:pt>
                <c:pt idx="30">
                  <c:v>0</c:v>
                </c:pt>
                <c:pt idx="31">
                  <c:v>-20</c:v>
                </c:pt>
                <c:pt idx="32">
                  <c:v>-50</c:v>
                </c:pt>
                <c:pt idx="33">
                  <c:v>11.111111111111111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'G3'!$J$4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'G3'!$B$5:$B$38</c:f>
              <c:numCache>
                <c:formatCode>mmm\-yy</c:formatCode>
                <c:ptCount val="34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</c:numCache>
            </c:numRef>
          </c:cat>
          <c:val>
            <c:numRef>
              <c:f>'G3'!$J$5:$J$38</c:f>
              <c:numCache>
                <c:formatCode>_(* #,##0.00_);_(* \(#,##0.00\);_(* "-"??_);_(@_)</c:formatCode>
                <c:ptCount val="34"/>
                <c:pt idx="0">
                  <c:v>-35</c:v>
                </c:pt>
                <c:pt idx="1">
                  <c:v>-36.363636363636367</c:v>
                </c:pt>
                <c:pt idx="2">
                  <c:v>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38.888888888888893</c:v>
                </c:pt>
                <c:pt idx="6">
                  <c:v>38.888888888888893</c:v>
                </c:pt>
                <c:pt idx="7">
                  <c:v>-6.25</c:v>
                </c:pt>
                <c:pt idx="8">
                  <c:v>31.25</c:v>
                </c:pt>
                <c:pt idx="9">
                  <c:v>14.285714285714285</c:v>
                </c:pt>
                <c:pt idx="10">
                  <c:v>28.571428571428569</c:v>
                </c:pt>
                <c:pt idx="11">
                  <c:v>40</c:v>
                </c:pt>
                <c:pt idx="12">
                  <c:v>40</c:v>
                </c:pt>
                <c:pt idx="13">
                  <c:v>0</c:v>
                </c:pt>
                <c:pt idx="14">
                  <c:v>0</c:v>
                </c:pt>
                <c:pt idx="15">
                  <c:v>-25</c:v>
                </c:pt>
                <c:pt idx="16">
                  <c:v>-13.333333333333334</c:v>
                </c:pt>
                <c:pt idx="17">
                  <c:v>-17.647058823529413</c:v>
                </c:pt>
                <c:pt idx="18">
                  <c:v>7.1428571428571423</c:v>
                </c:pt>
                <c:pt idx="19">
                  <c:v>-30</c:v>
                </c:pt>
                <c:pt idx="20">
                  <c:v>36.363636363636367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-28.571428571428569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-22.222222222222221</c:v>
                </c:pt>
                <c:pt idx="28">
                  <c:v>-10</c:v>
                </c:pt>
                <c:pt idx="29">
                  <c:v>-50</c:v>
                </c:pt>
                <c:pt idx="30">
                  <c:v>-20</c:v>
                </c:pt>
                <c:pt idx="31">
                  <c:v>-30</c:v>
                </c:pt>
                <c:pt idx="32">
                  <c:v>-60</c:v>
                </c:pt>
                <c:pt idx="33">
                  <c:v>-11.111111111111111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6468016"/>
        <c:axId val="226468576"/>
      </c:lineChart>
      <c:dateAx>
        <c:axId val="226468016"/>
        <c:scaling>
          <c:orientation val="minMax"/>
          <c:max val="42979"/>
          <c:min val="40513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crossAx val="226468576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22646857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226468016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1.xml"/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4.xml"/><Relationship Id="rId2" Type="http://schemas.openxmlformats.org/officeDocument/2006/relationships/chart" Target="../charts/chart23.xml"/><Relationship Id="rId1" Type="http://schemas.openxmlformats.org/officeDocument/2006/relationships/chart" Target="../charts/chart22.xml"/><Relationship Id="rId4" Type="http://schemas.openxmlformats.org/officeDocument/2006/relationships/chart" Target="../charts/chart25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3.xml"/><Relationship Id="rId2" Type="http://schemas.openxmlformats.org/officeDocument/2006/relationships/chart" Target="../charts/chart32.xml"/><Relationship Id="rId1" Type="http://schemas.openxmlformats.org/officeDocument/2006/relationships/chart" Target="../charts/chart31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4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5.xml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8.xml"/><Relationship Id="rId2" Type="http://schemas.openxmlformats.org/officeDocument/2006/relationships/chart" Target="../charts/chart37.xml"/><Relationship Id="rId1" Type="http://schemas.openxmlformats.org/officeDocument/2006/relationships/chart" Target="../charts/chart36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0.xml"/><Relationship Id="rId1" Type="http://schemas.openxmlformats.org/officeDocument/2006/relationships/chart" Target="../charts/chart39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1.xml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2.xml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3.xml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4.xml"/></Relationships>
</file>

<file path=xl/drawings/_rels/drawing3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6.xml"/><Relationship Id="rId1" Type="http://schemas.openxmlformats.org/officeDocument/2006/relationships/chart" Target="../charts/chart45.xml"/></Relationships>
</file>

<file path=xl/drawings/_rels/drawing3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8.xml"/><Relationship Id="rId1" Type="http://schemas.openxmlformats.org/officeDocument/2006/relationships/chart" Target="../charts/chart47.xml"/></Relationships>
</file>

<file path=xl/drawings/_rels/drawing3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0.xml"/><Relationship Id="rId1" Type="http://schemas.openxmlformats.org/officeDocument/2006/relationships/chart" Target="../charts/chart49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6.xml"/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149679</xdr:colOff>
      <xdr:row>45</xdr:row>
      <xdr:rowOff>13607</xdr:rowOff>
    </xdr:from>
    <xdr:to>
      <xdr:col>13</xdr:col>
      <xdr:colOff>666751</xdr:colOff>
      <xdr:row>62</xdr:row>
      <xdr:rowOff>13607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133890</xdr:colOff>
      <xdr:row>63</xdr:row>
      <xdr:rowOff>139773</xdr:rowOff>
    </xdr:from>
    <xdr:to>
      <xdr:col>7</xdr:col>
      <xdr:colOff>653143</xdr:colOff>
      <xdr:row>80</xdr:row>
      <xdr:rowOff>13607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108857</xdr:colOff>
      <xdr:row>63</xdr:row>
      <xdr:rowOff>58410</xdr:rowOff>
    </xdr:from>
    <xdr:to>
      <xdr:col>14</xdr:col>
      <xdr:colOff>143434</xdr:colOff>
      <xdr:row>79</xdr:row>
      <xdr:rowOff>95250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121230</xdr:colOff>
      <xdr:row>46</xdr:row>
      <xdr:rowOff>17318</xdr:rowOff>
    </xdr:from>
    <xdr:to>
      <xdr:col>7</xdr:col>
      <xdr:colOff>489858</xdr:colOff>
      <xdr:row>60</xdr:row>
      <xdr:rowOff>176893</xdr:rowOff>
    </xdr:to>
    <xdr:graphicFrame macro="">
      <xdr:nvGraphicFramePr>
        <xdr:cNvPr id="5" name="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612322</xdr:colOff>
      <xdr:row>81</xdr:row>
      <xdr:rowOff>95250</xdr:rowOff>
    </xdr:from>
    <xdr:to>
      <xdr:col>3</xdr:col>
      <xdr:colOff>1074965</xdr:colOff>
      <xdr:row>81</xdr:row>
      <xdr:rowOff>95250</xdr:rowOff>
    </xdr:to>
    <xdr:cxnSp macro="">
      <xdr:nvCxnSpPr>
        <xdr:cNvPr id="6" name="5 Conector recto"/>
        <xdr:cNvCxnSpPr/>
      </xdr:nvCxnSpPr>
      <xdr:spPr>
        <a:xfrm>
          <a:off x="2726872" y="16487775"/>
          <a:ext cx="462643" cy="0"/>
        </a:xfrm>
        <a:prstGeom prst="line">
          <a:avLst/>
        </a:prstGeom>
        <a:ln w="28575">
          <a:solidFill>
            <a:srgbClr val="9E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449036</xdr:colOff>
      <xdr:row>81</xdr:row>
      <xdr:rowOff>122464</xdr:rowOff>
    </xdr:from>
    <xdr:to>
      <xdr:col>8</xdr:col>
      <xdr:colOff>911679</xdr:colOff>
      <xdr:row>81</xdr:row>
      <xdr:rowOff>122464</xdr:rowOff>
    </xdr:to>
    <xdr:cxnSp macro="">
      <xdr:nvCxnSpPr>
        <xdr:cNvPr id="7" name="6 Conector recto"/>
        <xdr:cNvCxnSpPr/>
      </xdr:nvCxnSpPr>
      <xdr:spPr>
        <a:xfrm>
          <a:off x="6878411" y="16514989"/>
          <a:ext cx="462643" cy="0"/>
        </a:xfrm>
        <a:prstGeom prst="line">
          <a:avLst/>
        </a:prstGeom>
        <a:ln w="76200">
          <a:solidFill>
            <a:srgbClr val="EAB2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0.74848</cdr:x>
      <cdr:y>0.90608</cdr:y>
    </cdr:from>
    <cdr:to>
      <cdr:x>0.9412</cdr:x>
      <cdr:y>0.98343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792961" y="3797381"/>
          <a:ext cx="1234102" cy="3241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100"/>
            <a:t>jun-2017</a:t>
          </a:r>
        </a:p>
      </cdr:txBody>
    </cdr:sp>
  </cdr:relSizeAnchor>
  <cdr:relSizeAnchor xmlns:cdr="http://schemas.openxmlformats.org/drawingml/2006/chartDrawing">
    <cdr:from>
      <cdr:x>0.72</cdr:x>
      <cdr:y>0.92818</cdr:y>
    </cdr:from>
    <cdr:to>
      <cdr:x>0.74364</cdr:x>
      <cdr:y>0.9558</cdr:y>
    </cdr:to>
    <cdr:sp macro="" textlink="">
      <cdr:nvSpPr>
        <cdr:cNvPr id="3" name="2 Rectángulo"/>
        <cdr:cNvSpPr/>
      </cdr:nvSpPr>
      <cdr:spPr>
        <a:xfrm xmlns:a="http://schemas.openxmlformats.org/drawingml/2006/main">
          <a:off x="3771900" y="3200401"/>
          <a:ext cx="123825" cy="9525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3175">
          <a:solidFill>
            <a:sysClr val="windowText" lastClr="00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s-ES"/>
        </a:p>
      </cdr:txBody>
    </cdr:sp>
  </cdr:relSizeAnchor>
</c:userShapes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557893</xdr:colOff>
      <xdr:row>23</xdr:row>
      <xdr:rowOff>0</xdr:rowOff>
    </xdr:from>
    <xdr:to>
      <xdr:col>11</xdr:col>
      <xdr:colOff>190500</xdr:colOff>
      <xdr:row>48</xdr:row>
      <xdr:rowOff>17690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585107</xdr:colOff>
      <xdr:row>22</xdr:row>
      <xdr:rowOff>176893</xdr:rowOff>
    </xdr:from>
    <xdr:to>
      <xdr:col>21</xdr:col>
      <xdr:colOff>299357</xdr:colOff>
      <xdr:row>48</xdr:row>
      <xdr:rowOff>85725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530679</xdr:colOff>
      <xdr:row>49</xdr:row>
      <xdr:rowOff>163285</xdr:rowOff>
    </xdr:from>
    <xdr:to>
      <xdr:col>16</xdr:col>
      <xdr:colOff>244929</xdr:colOff>
      <xdr:row>75</xdr:row>
      <xdr:rowOff>126546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34017</xdr:colOff>
      <xdr:row>8</xdr:row>
      <xdr:rowOff>77560</xdr:rowOff>
    </xdr:from>
    <xdr:to>
      <xdr:col>17</xdr:col>
      <xdr:colOff>265838</xdr:colOff>
      <xdr:row>29</xdr:row>
      <xdr:rowOff>122464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12</xdr:row>
      <xdr:rowOff>85725</xdr:rowOff>
    </xdr:from>
    <xdr:to>
      <xdr:col>10</xdr:col>
      <xdr:colOff>104775</xdr:colOff>
      <xdr:row>15</xdr:row>
      <xdr:rowOff>38100</xdr:rowOff>
    </xdr:to>
    <xdr:sp macro="" textlink="">
      <xdr:nvSpPr>
        <xdr:cNvPr id="3" name="2 CuadroTexto"/>
        <xdr:cNvSpPr txBox="1"/>
      </xdr:nvSpPr>
      <xdr:spPr>
        <a:xfrm>
          <a:off x="9220200" y="3781425"/>
          <a:ext cx="866775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Menos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9</xdr:col>
      <xdr:colOff>0</xdr:colOff>
      <xdr:row>19</xdr:row>
      <xdr:rowOff>95250</xdr:rowOff>
    </xdr:from>
    <xdr:to>
      <xdr:col>10</xdr:col>
      <xdr:colOff>142876</xdr:colOff>
      <xdr:row>22</xdr:row>
      <xdr:rowOff>47625</xdr:rowOff>
    </xdr:to>
    <xdr:sp macro="" textlink="">
      <xdr:nvSpPr>
        <xdr:cNvPr id="4" name="3 CuadroTexto"/>
        <xdr:cNvSpPr txBox="1"/>
      </xdr:nvSpPr>
      <xdr:spPr>
        <a:xfrm>
          <a:off x="9220200" y="5124450"/>
          <a:ext cx="904876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Más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18</xdr:col>
      <xdr:colOff>693964</xdr:colOff>
      <xdr:row>8</xdr:row>
      <xdr:rowOff>104776</xdr:rowOff>
    </xdr:from>
    <xdr:to>
      <xdr:col>26</xdr:col>
      <xdr:colOff>544285</xdr:colOff>
      <xdr:row>30</xdr:row>
      <xdr:rowOff>13608</xdr:rowOff>
    </xdr:to>
    <xdr:graphicFrame macro="">
      <xdr:nvGraphicFramePr>
        <xdr:cNvPr id="5" name="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676274</xdr:colOff>
      <xdr:row>12</xdr:row>
      <xdr:rowOff>85725</xdr:rowOff>
    </xdr:from>
    <xdr:to>
      <xdr:col>19</xdr:col>
      <xdr:colOff>104775</xdr:colOff>
      <xdr:row>15</xdr:row>
      <xdr:rowOff>38100</xdr:rowOff>
    </xdr:to>
    <xdr:sp macro="" textlink="">
      <xdr:nvSpPr>
        <xdr:cNvPr id="6" name="5 CuadroTexto"/>
        <xdr:cNvSpPr txBox="1"/>
      </xdr:nvSpPr>
      <xdr:spPr>
        <a:xfrm>
          <a:off x="15992474" y="3781425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Menos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17</xdr:col>
      <xdr:colOff>714375</xdr:colOff>
      <xdr:row>19</xdr:row>
      <xdr:rowOff>95250</xdr:rowOff>
    </xdr:from>
    <xdr:to>
      <xdr:col>19</xdr:col>
      <xdr:colOff>142876</xdr:colOff>
      <xdr:row>22</xdr:row>
      <xdr:rowOff>47625</xdr:rowOff>
    </xdr:to>
    <xdr:sp macro="" textlink="">
      <xdr:nvSpPr>
        <xdr:cNvPr id="7" name="6 CuadroTexto"/>
        <xdr:cNvSpPr txBox="1"/>
      </xdr:nvSpPr>
      <xdr:spPr>
        <a:xfrm>
          <a:off x="16030575" y="5124450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Más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10</xdr:col>
      <xdr:colOff>292554</xdr:colOff>
      <xdr:row>30</xdr:row>
      <xdr:rowOff>172811</xdr:rowOff>
    </xdr:from>
    <xdr:to>
      <xdr:col>18</xdr:col>
      <xdr:colOff>217714</xdr:colOff>
      <xdr:row>52</xdr:row>
      <xdr:rowOff>54429</xdr:rowOff>
    </xdr:to>
    <xdr:graphicFrame macro="">
      <xdr:nvGraphicFramePr>
        <xdr:cNvPr id="8" name="7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91167</xdr:colOff>
      <xdr:row>35</xdr:row>
      <xdr:rowOff>126547</xdr:rowOff>
    </xdr:from>
    <xdr:to>
      <xdr:col>10</xdr:col>
      <xdr:colOff>281668</xdr:colOff>
      <xdr:row>38</xdr:row>
      <xdr:rowOff>78922</xdr:rowOff>
    </xdr:to>
    <xdr:sp macro="" textlink="">
      <xdr:nvSpPr>
        <xdr:cNvPr id="9" name="8 CuadroTexto"/>
        <xdr:cNvSpPr txBox="1"/>
      </xdr:nvSpPr>
      <xdr:spPr>
        <a:xfrm>
          <a:off x="9311367" y="8203747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Menos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9</xdr:col>
      <xdr:colOff>129268</xdr:colOff>
      <xdr:row>42</xdr:row>
      <xdr:rowOff>136072</xdr:rowOff>
    </xdr:from>
    <xdr:to>
      <xdr:col>10</xdr:col>
      <xdr:colOff>319769</xdr:colOff>
      <xdr:row>45</xdr:row>
      <xdr:rowOff>88447</xdr:rowOff>
    </xdr:to>
    <xdr:sp macro="" textlink="">
      <xdr:nvSpPr>
        <xdr:cNvPr id="10" name="9 CuadroTexto"/>
        <xdr:cNvSpPr txBox="1"/>
      </xdr:nvSpPr>
      <xdr:spPr>
        <a:xfrm>
          <a:off x="9349468" y="9546772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Más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18</xdr:col>
      <xdr:colOff>707572</xdr:colOff>
      <xdr:row>30</xdr:row>
      <xdr:rowOff>149679</xdr:rowOff>
    </xdr:from>
    <xdr:to>
      <xdr:col>26</xdr:col>
      <xdr:colOff>632732</xdr:colOff>
      <xdr:row>52</xdr:row>
      <xdr:rowOff>31297</xdr:rowOff>
    </xdr:to>
    <xdr:graphicFrame macro="">
      <xdr:nvGraphicFramePr>
        <xdr:cNvPr id="11" name="10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18</xdr:col>
      <xdr:colOff>0</xdr:colOff>
      <xdr:row>35</xdr:row>
      <xdr:rowOff>0</xdr:rowOff>
    </xdr:from>
    <xdr:to>
      <xdr:col>19</xdr:col>
      <xdr:colOff>190501</xdr:colOff>
      <xdr:row>37</xdr:row>
      <xdr:rowOff>142875</xdr:rowOff>
    </xdr:to>
    <xdr:sp macro="" textlink="">
      <xdr:nvSpPr>
        <xdr:cNvPr id="12" name="11 CuadroTexto"/>
        <xdr:cNvSpPr txBox="1"/>
      </xdr:nvSpPr>
      <xdr:spPr>
        <a:xfrm>
          <a:off x="16078200" y="8077200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Menos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18</xdr:col>
      <xdr:colOff>38101</xdr:colOff>
      <xdr:row>42</xdr:row>
      <xdr:rowOff>9525</xdr:rowOff>
    </xdr:from>
    <xdr:to>
      <xdr:col>19</xdr:col>
      <xdr:colOff>228602</xdr:colOff>
      <xdr:row>44</xdr:row>
      <xdr:rowOff>152400</xdr:rowOff>
    </xdr:to>
    <xdr:sp macro="" textlink="">
      <xdr:nvSpPr>
        <xdr:cNvPr id="13" name="12 CuadroTexto"/>
        <xdr:cNvSpPr txBox="1"/>
      </xdr:nvSpPr>
      <xdr:spPr>
        <a:xfrm>
          <a:off x="16116301" y="9420225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Más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14007</xdr:colOff>
      <xdr:row>51</xdr:row>
      <xdr:rowOff>20450</xdr:rowOff>
    </xdr:from>
    <xdr:to>
      <xdr:col>7</xdr:col>
      <xdr:colOff>185455</xdr:colOff>
      <xdr:row>75</xdr:row>
      <xdr:rowOff>20450</xdr:rowOff>
    </xdr:to>
    <xdr:grpSp>
      <xdr:nvGrpSpPr>
        <xdr:cNvPr id="2" name="1 Grupo"/>
        <xdr:cNvGrpSpPr/>
      </xdr:nvGrpSpPr>
      <xdr:grpSpPr>
        <a:xfrm>
          <a:off x="14007" y="10617013"/>
          <a:ext cx="9339261" cy="4572000"/>
          <a:chOff x="14007" y="9669276"/>
          <a:chExt cx="9135596" cy="4572000"/>
        </a:xfrm>
      </xdr:grpSpPr>
      <xdr:graphicFrame macro="">
        <xdr:nvGraphicFramePr>
          <xdr:cNvPr id="3" name="2 Gráfico"/>
          <xdr:cNvGraphicFramePr>
            <a:graphicFrameLocks/>
          </xdr:cNvGraphicFramePr>
        </xdr:nvGraphicFramePr>
        <xdr:xfrm>
          <a:off x="14007" y="9669276"/>
          <a:ext cx="9135596" cy="4572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3 CuadroTexto"/>
          <xdr:cNvSpPr txBox="1"/>
        </xdr:nvSpPr>
        <xdr:spPr>
          <a:xfrm>
            <a:off x="8267096" y="13625514"/>
            <a:ext cx="829210" cy="226217"/>
          </a:xfrm>
          <a:prstGeom prst="rect">
            <a:avLst/>
          </a:prstGeom>
          <a:solidFill>
            <a:schemeClr val="bg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CO" sz="1100">
                <a:latin typeface="ZapfHumnst BT" panose="020B0502050508020304" pitchFamily="34" charset="0"/>
                <a:cs typeface="Times New Roman" pitchFamily="18" charset="0"/>
              </a:rPr>
              <a:t> dic-17 (a)</a:t>
            </a:r>
          </a:p>
        </xdr:txBody>
      </xdr:sp>
    </xdr:grp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75237</xdr:colOff>
      <xdr:row>51</xdr:row>
      <xdr:rowOff>89647</xdr:rowOff>
    </xdr:from>
    <xdr:to>
      <xdr:col>6</xdr:col>
      <xdr:colOff>1275669</xdr:colOff>
      <xdr:row>75</xdr:row>
      <xdr:rowOff>56029</xdr:rowOff>
    </xdr:to>
    <xdr:grpSp>
      <xdr:nvGrpSpPr>
        <xdr:cNvPr id="2" name="1 Grupo"/>
        <xdr:cNvGrpSpPr/>
      </xdr:nvGrpSpPr>
      <xdr:grpSpPr>
        <a:xfrm>
          <a:off x="75237" y="10689611"/>
          <a:ext cx="9119789" cy="4538382"/>
          <a:chOff x="75237" y="9728947"/>
          <a:chExt cx="9125232" cy="4538382"/>
        </a:xfrm>
      </xdr:grpSpPr>
      <xdr:graphicFrame macro="">
        <xdr:nvGraphicFramePr>
          <xdr:cNvPr id="3" name="2 Gráfico"/>
          <xdr:cNvGraphicFramePr>
            <a:graphicFrameLocks/>
          </xdr:cNvGraphicFramePr>
        </xdr:nvGraphicFramePr>
        <xdr:xfrm>
          <a:off x="75237" y="9728947"/>
          <a:ext cx="9125232" cy="453838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3 CuadroTexto"/>
          <xdr:cNvSpPr txBox="1"/>
        </xdr:nvSpPr>
        <xdr:spPr>
          <a:xfrm>
            <a:off x="8101034" y="13732244"/>
            <a:ext cx="844147" cy="381001"/>
          </a:xfrm>
          <a:prstGeom prst="rect">
            <a:avLst/>
          </a:prstGeom>
          <a:solidFill>
            <a:schemeClr val="bg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CO" sz="1200">
                <a:latin typeface="ZapfHumnst BT" panose="020B0502050508020304" pitchFamily="34" charset="0"/>
                <a:cs typeface="Times New Roman" pitchFamily="18" charset="0"/>
              </a:rPr>
              <a:t>dic-17(a)</a:t>
            </a:r>
          </a:p>
        </xdr:txBody>
      </xdr:sp>
    </xdr:grp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241300</xdr:colOff>
      <xdr:row>50</xdr:row>
      <xdr:rowOff>63498</xdr:rowOff>
    </xdr:from>
    <xdr:to>
      <xdr:col>7</xdr:col>
      <xdr:colOff>952501</xdr:colOff>
      <xdr:row>75</xdr:row>
      <xdr:rowOff>63497</xdr:rowOff>
    </xdr:to>
    <xdr:grpSp>
      <xdr:nvGrpSpPr>
        <xdr:cNvPr id="2" name="1 Grupo"/>
        <xdr:cNvGrpSpPr/>
      </xdr:nvGrpSpPr>
      <xdr:grpSpPr>
        <a:xfrm>
          <a:off x="1562100" y="10464798"/>
          <a:ext cx="8636001" cy="4762499"/>
          <a:chOff x="2254746" y="9745475"/>
          <a:chExt cx="9631519" cy="4523747"/>
        </a:xfrm>
      </xdr:grpSpPr>
      <xdr:graphicFrame macro="">
        <xdr:nvGraphicFramePr>
          <xdr:cNvPr id="3" name="2 Gráfico"/>
          <xdr:cNvGraphicFramePr>
            <a:graphicFrameLocks/>
          </xdr:cNvGraphicFramePr>
        </xdr:nvGraphicFramePr>
        <xdr:xfrm>
          <a:off x="2254746" y="9745475"/>
          <a:ext cx="9631518" cy="452374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3 CuadroTexto"/>
          <xdr:cNvSpPr txBox="1"/>
        </xdr:nvSpPr>
        <xdr:spPr>
          <a:xfrm>
            <a:off x="10852293" y="13638154"/>
            <a:ext cx="1033972" cy="293296"/>
          </a:xfrm>
          <a:prstGeom prst="rect">
            <a:avLst/>
          </a:prstGeom>
          <a:solidFill>
            <a:schemeClr val="bg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CO" sz="1100">
                <a:latin typeface="ZapfHumnst BT" panose="020B0502050508020304" pitchFamily="34" charset="0"/>
                <a:cs typeface="Times New Roman" pitchFamily="18" charset="0"/>
              </a:rPr>
              <a:t>dic- 17 (a)</a:t>
            </a:r>
          </a:p>
        </xdr:txBody>
      </xdr:sp>
    </xdr:grp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50</xdr:row>
      <xdr:rowOff>69739</xdr:rowOff>
    </xdr:from>
    <xdr:to>
      <xdr:col>6</xdr:col>
      <xdr:colOff>1803400</xdr:colOff>
      <xdr:row>77</xdr:row>
      <xdr:rowOff>20919</xdr:rowOff>
    </xdr:to>
    <xdr:graphicFrame macro="">
      <xdr:nvGraphicFramePr>
        <xdr:cNvPr id="2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0.87989</cdr:x>
      <cdr:y>0.86749</cdr:y>
    </cdr:from>
    <cdr:to>
      <cdr:x>0.97258</cdr:x>
      <cdr:y>0.9281</cdr:y>
    </cdr:to>
    <cdr:sp macro="" textlink="">
      <cdr:nvSpPr>
        <cdr:cNvPr id="2" name="3 CuadroTexto"/>
        <cdr:cNvSpPr txBox="1"/>
      </cdr:nvSpPr>
      <cdr:spPr>
        <a:xfrm xmlns:a="http://schemas.openxmlformats.org/drawingml/2006/main">
          <a:off x="8559774" y="4419562"/>
          <a:ext cx="901707" cy="308789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>
              <a:latin typeface="ZapfHumnst BT" panose="020B0502050508020304" pitchFamily="34" charset="0"/>
              <a:cs typeface="Times New Roman" pitchFamily="18" charset="0"/>
            </a:rPr>
            <a:t> dic-17 (a)</a:t>
          </a:r>
        </a:p>
      </cdr:txBody>
    </cdr: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138792</xdr:colOff>
      <xdr:row>19</xdr:row>
      <xdr:rowOff>78921</xdr:rowOff>
    </xdr:from>
    <xdr:to>
      <xdr:col>8</xdr:col>
      <xdr:colOff>481853</xdr:colOff>
      <xdr:row>49</xdr:row>
      <xdr:rowOff>122465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0.82451</cdr:x>
      <cdr:y>0.86901</cdr:y>
    </cdr:from>
    <cdr:to>
      <cdr:x>0.96492</cdr:x>
      <cdr:y>0.93079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477531" y="4361509"/>
          <a:ext cx="762501" cy="3100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 b="0"/>
            <a:t>(porcentaje)</a:t>
          </a:r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476250</xdr:colOff>
      <xdr:row>30</xdr:row>
      <xdr:rowOff>112760</xdr:rowOff>
    </xdr:from>
    <xdr:to>
      <xdr:col>15</xdr:col>
      <xdr:colOff>708071</xdr:colOff>
      <xdr:row>52</xdr:row>
      <xdr:rowOff>57532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160386</xdr:colOff>
      <xdr:row>30</xdr:row>
      <xdr:rowOff>157015</xdr:rowOff>
    </xdr:from>
    <xdr:to>
      <xdr:col>8</xdr:col>
      <xdr:colOff>291354</xdr:colOff>
      <xdr:row>52</xdr:row>
      <xdr:rowOff>101787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67235</xdr:colOff>
      <xdr:row>53</xdr:row>
      <xdr:rowOff>11206</xdr:rowOff>
    </xdr:from>
    <xdr:to>
      <xdr:col>12</xdr:col>
      <xdr:colOff>299056</xdr:colOff>
      <xdr:row>74</xdr:row>
      <xdr:rowOff>146478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150763</xdr:colOff>
      <xdr:row>15</xdr:row>
      <xdr:rowOff>9204</xdr:rowOff>
    </xdr:from>
    <xdr:to>
      <xdr:col>4</xdr:col>
      <xdr:colOff>2475</xdr:colOff>
      <xdr:row>33</xdr:row>
      <xdr:rowOff>108857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1224645</xdr:colOff>
      <xdr:row>15</xdr:row>
      <xdr:rowOff>13607</xdr:rowOff>
    </xdr:from>
    <xdr:to>
      <xdr:col>10</xdr:col>
      <xdr:colOff>911681</xdr:colOff>
      <xdr:row>33</xdr:row>
      <xdr:rowOff>136071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3042898</xdr:colOff>
      <xdr:row>35</xdr:row>
      <xdr:rowOff>1</xdr:rowOff>
    </xdr:from>
    <xdr:to>
      <xdr:col>7</xdr:col>
      <xdr:colOff>544286</xdr:colOff>
      <xdr:row>54</xdr:row>
      <xdr:rowOff>136071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0.00453</cdr:x>
      <cdr:y>0.02109</cdr:y>
    </cdr:from>
    <cdr:to>
      <cdr:x>0.4119</cdr:x>
      <cdr:y>0.13023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25279" y="74419"/>
          <a:ext cx="2273243" cy="3851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l"/>
          <a:r>
            <a:rPr lang="es-ES" sz="1000" b="0"/>
            <a:t>(porcentaje de respuestas)</a:t>
          </a:r>
        </a:p>
      </cdr:txBody>
    </cdr:sp>
  </cdr:relSizeAnchor>
</c:userShapes>
</file>

<file path=xl/drawings/drawing22.xml><?xml version="1.0" encoding="utf-8"?>
<c:userShapes xmlns:c="http://schemas.openxmlformats.org/drawingml/2006/chart">
  <cdr:relSizeAnchor xmlns:cdr="http://schemas.openxmlformats.org/drawingml/2006/chartDrawing">
    <cdr:from>
      <cdr:x>0.01296</cdr:x>
      <cdr:y>0</cdr:y>
    </cdr:from>
    <cdr:to>
      <cdr:x>0.35091</cdr:x>
      <cdr:y>0.0693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79403" y="0"/>
          <a:ext cx="2070526" cy="29935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000"/>
            <a:t>(porcentaje de respuestas)</a:t>
          </a:r>
        </a:p>
      </cdr:txBody>
    </cdr:sp>
  </cdr:relSizeAnchor>
</c:userShapes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</cdr:x>
      <cdr:y>0.01043</cdr:y>
    </cdr:from>
    <cdr:to>
      <cdr:x>0.47105</cdr:x>
      <cdr:y>0.09764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0" y="45062"/>
          <a:ext cx="2887651" cy="37676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O" sz="1100">
              <a:latin typeface="+mn-lt"/>
              <a:ea typeface="+mn-ea"/>
              <a:cs typeface="+mn-cs"/>
            </a:rPr>
            <a:t>(porcentaje</a:t>
          </a:r>
          <a:r>
            <a:rPr lang="es-CO" sz="1100" baseline="0">
              <a:latin typeface="+mn-lt"/>
              <a:ea typeface="+mn-ea"/>
              <a:cs typeface="+mn-cs"/>
            </a:rPr>
            <a:t> </a:t>
          </a:r>
          <a:r>
            <a:rPr lang="es-CO" sz="1100">
              <a:latin typeface="+mn-lt"/>
              <a:ea typeface="+mn-ea"/>
              <a:cs typeface="+mn-cs"/>
            </a:rPr>
            <a:t>de respuestas)</a:t>
          </a:r>
          <a:endParaRPr lang="es-ES"/>
        </a:p>
        <a:p xmlns:a="http://schemas.openxmlformats.org/drawingml/2006/main">
          <a:endParaRPr lang="es-ES" sz="1100"/>
        </a:p>
      </cdr:txBody>
    </cdr:sp>
  </cdr:relSizeAnchor>
</c:userShapes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380999</xdr:colOff>
      <xdr:row>23</xdr:row>
      <xdr:rowOff>38097</xdr:rowOff>
    </xdr:from>
    <xdr:to>
      <xdr:col>3</xdr:col>
      <xdr:colOff>1602440</xdr:colOff>
      <xdr:row>52</xdr:row>
      <xdr:rowOff>56029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0.63866</cdr:x>
      <cdr:y>0.84694</cdr:y>
    </cdr:from>
    <cdr:to>
      <cdr:x>0.78655</cdr:x>
      <cdr:y>0.91306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4437184" y="4143646"/>
          <a:ext cx="1027488" cy="3234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 b="1">
              <a:latin typeface="Times New Roman" panose="02020603050405020304" pitchFamily="18" charset="0"/>
              <a:cs typeface="Times New Roman" panose="02020603050405020304" pitchFamily="18" charset="0"/>
            </a:rPr>
            <a:t>(porcentaje)</a:t>
          </a:r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142873</xdr:colOff>
      <xdr:row>45</xdr:row>
      <xdr:rowOff>78443</xdr:rowOff>
    </xdr:from>
    <xdr:to>
      <xdr:col>6</xdr:col>
      <xdr:colOff>603250</xdr:colOff>
      <xdr:row>67</xdr:row>
      <xdr:rowOff>123265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0.00733</cdr:x>
      <cdr:y>0.01266</cdr:y>
    </cdr:from>
    <cdr:to>
      <cdr:x>0.26374</cdr:x>
      <cdr:y>0.09177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38102" y="38100"/>
          <a:ext cx="1333500" cy="2381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000" b="1"/>
            <a:t>(porcentaje)</a:t>
          </a:r>
        </a:p>
      </cdr:txBody>
    </cdr:sp>
  </cdr:relSizeAnchor>
</c:userShapes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151869</xdr:colOff>
      <xdr:row>6</xdr:row>
      <xdr:rowOff>101067</xdr:rowOff>
    </xdr:from>
    <xdr:to>
      <xdr:col>12</xdr:col>
      <xdr:colOff>535869</xdr:colOff>
      <xdr:row>29</xdr:row>
      <xdr:rowOff>128217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300566</xdr:colOff>
      <xdr:row>5</xdr:row>
      <xdr:rowOff>129117</xdr:rowOff>
    </xdr:from>
    <xdr:to>
      <xdr:col>20</xdr:col>
      <xdr:colOff>684566</xdr:colOff>
      <xdr:row>30</xdr:row>
      <xdr:rowOff>0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0</xdr:colOff>
      <xdr:row>33</xdr:row>
      <xdr:rowOff>0</xdr:rowOff>
    </xdr:from>
    <xdr:to>
      <xdr:col>17</xdr:col>
      <xdr:colOff>384000</xdr:colOff>
      <xdr:row>56</xdr:row>
      <xdr:rowOff>55725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657225</xdr:colOff>
      <xdr:row>4</xdr:row>
      <xdr:rowOff>128587</xdr:rowOff>
    </xdr:from>
    <xdr:to>
      <xdr:col>16</xdr:col>
      <xdr:colOff>238125</xdr:colOff>
      <xdr:row>20</xdr:row>
      <xdr:rowOff>104775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0</xdr:colOff>
      <xdr:row>20</xdr:row>
      <xdr:rowOff>95250</xdr:rowOff>
    </xdr:from>
    <xdr:to>
      <xdr:col>16</xdr:col>
      <xdr:colOff>228600</xdr:colOff>
      <xdr:row>36</xdr:row>
      <xdr:rowOff>71438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742950</xdr:colOff>
      <xdr:row>35</xdr:row>
      <xdr:rowOff>95250</xdr:rowOff>
    </xdr:from>
    <xdr:to>
      <xdr:col>15</xdr:col>
      <xdr:colOff>742950</xdr:colOff>
      <xdr:row>36</xdr:row>
      <xdr:rowOff>133350</xdr:rowOff>
    </xdr:to>
    <xdr:sp macro="" textlink="">
      <xdr:nvSpPr>
        <xdr:cNvPr id="4" name="1 CuadroTexto"/>
        <xdr:cNvSpPr txBox="1"/>
      </xdr:nvSpPr>
      <xdr:spPr>
        <a:xfrm>
          <a:off x="11725275" y="7219950"/>
          <a:ext cx="762000" cy="228600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s-ES" sz="1100"/>
            <a:t>jun-17</a:t>
          </a:r>
        </a:p>
      </xdr:txBody>
    </xdr:sp>
    <xdr:clientData/>
  </xdr:twoCellAnchor>
  <xdr:twoCellAnchor>
    <xdr:from>
      <xdr:col>14</xdr:col>
      <xdr:colOff>657225</xdr:colOff>
      <xdr:row>35</xdr:row>
      <xdr:rowOff>180975</xdr:rowOff>
    </xdr:from>
    <xdr:to>
      <xdr:col>15</xdr:col>
      <xdr:colOff>20659</xdr:colOff>
      <xdr:row>36</xdr:row>
      <xdr:rowOff>106231</xdr:rowOff>
    </xdr:to>
    <xdr:sp macro="" textlink="">
      <xdr:nvSpPr>
        <xdr:cNvPr id="5" name="1 Rectángulo"/>
        <xdr:cNvSpPr/>
      </xdr:nvSpPr>
      <xdr:spPr>
        <a:xfrm>
          <a:off x="11639550" y="7305675"/>
          <a:ext cx="125434" cy="115756"/>
        </a:xfrm>
        <a:prstGeom prst="rect">
          <a:avLst/>
        </a:prstGeom>
        <a:solidFill>
          <a:schemeClr val="bg1"/>
        </a:solidFill>
        <a:ln w="31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es-ES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187324</xdr:colOff>
      <xdr:row>44</xdr:row>
      <xdr:rowOff>120649</xdr:rowOff>
    </xdr:from>
    <xdr:to>
      <xdr:col>5</xdr:col>
      <xdr:colOff>1059656</xdr:colOff>
      <xdr:row>65</xdr:row>
      <xdr:rowOff>31750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83344</xdr:colOff>
      <xdr:row>44</xdr:row>
      <xdr:rowOff>4763</xdr:rowOff>
    </xdr:from>
    <xdr:to>
      <xdr:col>11</xdr:col>
      <xdr:colOff>905667</xdr:colOff>
      <xdr:row>64</xdr:row>
      <xdr:rowOff>166688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1037431</xdr:colOff>
      <xdr:row>67</xdr:row>
      <xdr:rowOff>146846</xdr:rowOff>
    </xdr:from>
    <xdr:to>
      <xdr:col>9</xdr:col>
      <xdr:colOff>250031</xdr:colOff>
      <xdr:row>86</xdr:row>
      <xdr:rowOff>11908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287867</xdr:colOff>
      <xdr:row>4</xdr:row>
      <xdr:rowOff>129644</xdr:rowOff>
    </xdr:from>
    <xdr:to>
      <xdr:col>15</xdr:col>
      <xdr:colOff>506942</xdr:colOff>
      <xdr:row>25</xdr:row>
      <xdr:rowOff>58208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705969</xdr:colOff>
      <xdr:row>24</xdr:row>
      <xdr:rowOff>146798</xdr:rowOff>
    </xdr:from>
    <xdr:to>
      <xdr:col>4</xdr:col>
      <xdr:colOff>1221441</xdr:colOff>
      <xdr:row>40</xdr:row>
      <xdr:rowOff>33618</xdr:rowOff>
    </xdr:to>
    <xdr:graphicFrame macro="">
      <xdr:nvGraphicFramePr>
        <xdr:cNvPr id="5" name="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672352</xdr:colOff>
      <xdr:row>39</xdr:row>
      <xdr:rowOff>89646</xdr:rowOff>
    </xdr:from>
    <xdr:to>
      <xdr:col>4</xdr:col>
      <xdr:colOff>1187824</xdr:colOff>
      <xdr:row>55</xdr:row>
      <xdr:rowOff>11206</xdr:rowOff>
    </xdr:to>
    <xdr:graphicFrame macro="">
      <xdr:nvGraphicFramePr>
        <xdr:cNvPr id="6" name="5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862852</xdr:colOff>
      <xdr:row>19</xdr:row>
      <xdr:rowOff>89648</xdr:rowOff>
    </xdr:from>
    <xdr:to>
      <xdr:col>7</xdr:col>
      <xdr:colOff>268942</xdr:colOff>
      <xdr:row>34</xdr:row>
      <xdr:rowOff>166968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829235</xdr:colOff>
      <xdr:row>34</xdr:row>
      <xdr:rowOff>32496</xdr:rowOff>
    </xdr:from>
    <xdr:to>
      <xdr:col>7</xdr:col>
      <xdr:colOff>235325</xdr:colOff>
      <xdr:row>49</xdr:row>
      <xdr:rowOff>144556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818028</xdr:colOff>
      <xdr:row>20</xdr:row>
      <xdr:rowOff>89647</xdr:rowOff>
    </xdr:from>
    <xdr:to>
      <xdr:col>6</xdr:col>
      <xdr:colOff>537883</xdr:colOff>
      <xdr:row>35</xdr:row>
      <xdr:rowOff>166967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784411</xdr:colOff>
      <xdr:row>35</xdr:row>
      <xdr:rowOff>32495</xdr:rowOff>
    </xdr:from>
    <xdr:to>
      <xdr:col>6</xdr:col>
      <xdr:colOff>504266</xdr:colOff>
      <xdr:row>50</xdr:row>
      <xdr:rowOff>144555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91686</xdr:colOff>
      <xdr:row>147</xdr:row>
      <xdr:rowOff>88629</xdr:rowOff>
    </xdr:from>
    <xdr:to>
      <xdr:col>5</xdr:col>
      <xdr:colOff>2008910</xdr:colOff>
      <xdr:row>170</xdr:row>
      <xdr:rowOff>10188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433</xdr:colOff>
      <xdr:row>147</xdr:row>
      <xdr:rowOff>25086</xdr:rowOff>
    </xdr:from>
    <xdr:to>
      <xdr:col>10</xdr:col>
      <xdr:colOff>537882</xdr:colOff>
      <xdr:row>169</xdr:row>
      <xdr:rowOff>166688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44504</xdr:colOff>
      <xdr:row>171</xdr:row>
      <xdr:rowOff>123391</xdr:rowOff>
    </xdr:from>
    <xdr:to>
      <xdr:col>8</xdr:col>
      <xdr:colOff>493059</xdr:colOff>
      <xdr:row>194</xdr:row>
      <xdr:rowOff>59531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0.00305</cdr:x>
      <cdr:y>0.02379</cdr:y>
    </cdr:from>
    <cdr:to>
      <cdr:x>0.16881</cdr:x>
      <cdr:y>0.07191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18043" y="102360"/>
          <a:ext cx="980922" cy="20706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CO" sz="1100" b="1"/>
            <a:t>(</a:t>
          </a:r>
          <a:r>
            <a:rPr lang="es-CO" sz="1100" b="0">
              <a:latin typeface="Times New Roman" pitchFamily="18" charset="0"/>
              <a:cs typeface="Times New Roman" pitchFamily="18" charset="0"/>
            </a:rPr>
            <a:t>porcentaje</a:t>
          </a:r>
          <a:r>
            <a:rPr lang="es-CO" sz="1100" b="1"/>
            <a:t>)</a:t>
          </a:r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0.00982</cdr:x>
      <cdr:y>0.04281</cdr:y>
    </cdr:from>
    <cdr:to>
      <cdr:x>0.17589</cdr:x>
      <cdr:y>0.09164</cdr:y>
    </cdr:to>
    <cdr:sp macro="" textlink="">
      <cdr:nvSpPr>
        <cdr:cNvPr id="3" name="1 CuadroTexto"/>
        <cdr:cNvSpPr txBox="1"/>
      </cdr:nvSpPr>
      <cdr:spPr>
        <a:xfrm xmlns:a="http://schemas.openxmlformats.org/drawingml/2006/main">
          <a:off x="63942" y="196487"/>
          <a:ext cx="1081218" cy="2241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0.00987</cdr:x>
      <cdr:y>0.03497</cdr:y>
    </cdr:from>
    <cdr:to>
      <cdr:x>0.17584</cdr:x>
      <cdr:y>0.08308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62005" y="162875"/>
          <a:ext cx="1042161" cy="2240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130627</xdr:colOff>
      <xdr:row>52</xdr:row>
      <xdr:rowOff>77221</xdr:rowOff>
    </xdr:from>
    <xdr:to>
      <xdr:col>8</xdr:col>
      <xdr:colOff>930087</xdr:colOff>
      <xdr:row>80</xdr:row>
      <xdr:rowOff>78441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257916</xdr:colOff>
      <xdr:row>52</xdr:row>
      <xdr:rowOff>4173</xdr:rowOff>
    </xdr:from>
    <xdr:to>
      <xdr:col>15</xdr:col>
      <xdr:colOff>444500</xdr:colOff>
      <xdr:row>81</xdr:row>
      <xdr:rowOff>70849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740387</xdr:colOff>
      <xdr:row>52</xdr:row>
      <xdr:rowOff>111126</xdr:rowOff>
    </xdr:from>
    <xdr:to>
      <xdr:col>25</xdr:col>
      <xdr:colOff>95250</xdr:colOff>
      <xdr:row>81</xdr:row>
      <xdr:rowOff>177802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15</xdr:row>
      <xdr:rowOff>0</xdr:rowOff>
    </xdr:from>
    <xdr:to>
      <xdr:col>9</xdr:col>
      <xdr:colOff>235323</xdr:colOff>
      <xdr:row>35</xdr:row>
      <xdr:rowOff>56029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39781</xdr:colOff>
      <xdr:row>38</xdr:row>
      <xdr:rowOff>168088</xdr:rowOff>
    </xdr:from>
    <xdr:to>
      <xdr:col>9</xdr:col>
      <xdr:colOff>347380</xdr:colOff>
      <xdr:row>60</xdr:row>
      <xdr:rowOff>168088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0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21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22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</sheetPr>
  <dimension ref="B1:U90"/>
  <sheetViews>
    <sheetView view="pageBreakPreview" zoomScale="85" zoomScaleNormal="85" zoomScaleSheetLayoutView="85" workbookViewId="0">
      <pane xSplit="2" ySplit="5" topLeftCell="C48" activePane="bottomRight" state="frozen"/>
      <selection pane="topRight" activeCell="C1" sqref="C1"/>
      <selection pane="bottomLeft" activeCell="A6" sqref="A6"/>
      <selection pane="bottomRight" activeCell="U37" sqref="U37"/>
    </sheetView>
  </sheetViews>
  <sheetFormatPr baseColWidth="10" defaultRowHeight="15" x14ac:dyDescent="0.25"/>
  <cols>
    <col min="1" max="1" width="11.42578125" style="5"/>
    <col min="2" max="2" width="8.140625" style="5" customWidth="1"/>
    <col min="3" max="3" width="12.140625" style="5" customWidth="1"/>
    <col min="4" max="4" width="17.5703125" style="5" customWidth="1"/>
    <col min="5" max="5" width="14.7109375" style="5" customWidth="1"/>
    <col min="6" max="6" width="11.42578125" style="5" customWidth="1"/>
    <col min="7" max="7" width="9.5703125" style="5" customWidth="1"/>
    <col min="8" max="8" width="11.42578125" style="5" customWidth="1"/>
    <col min="9" max="9" width="15.42578125" style="5" customWidth="1"/>
    <col min="10" max="11" width="11.42578125" style="5"/>
    <col min="12" max="12" width="18.7109375" style="5" customWidth="1"/>
    <col min="13" max="13" width="18.42578125" style="5" customWidth="1"/>
    <col min="14" max="14" width="11.42578125" style="5"/>
    <col min="15" max="15" width="2.5703125" style="5" customWidth="1"/>
    <col min="16" max="16384" width="11.42578125" style="5"/>
  </cols>
  <sheetData>
    <row r="1" spans="2:21" x14ac:dyDescent="0.25">
      <c r="B1" s="5" t="s">
        <v>52</v>
      </c>
    </row>
    <row r="2" spans="2:21" x14ac:dyDescent="0.25">
      <c r="B2" s="5" t="s">
        <v>53</v>
      </c>
      <c r="I2" s="6"/>
      <c r="J2" s="6"/>
    </row>
    <row r="3" spans="2:21" ht="15.75" thickBot="1" x14ac:dyDescent="0.3">
      <c r="G3" s="5" t="s">
        <v>54</v>
      </c>
      <c r="I3" s="5" t="s">
        <v>55</v>
      </c>
    </row>
    <row r="4" spans="2:21" ht="15.75" thickBot="1" x14ac:dyDescent="0.3">
      <c r="B4" s="97"/>
      <c r="C4" s="383" t="s">
        <v>2</v>
      </c>
      <c r="D4" s="384"/>
      <c r="E4" s="383" t="s">
        <v>3</v>
      </c>
      <c r="F4" s="384"/>
      <c r="G4" s="383" t="s">
        <v>4</v>
      </c>
      <c r="H4" s="384"/>
      <c r="I4" s="385" t="s">
        <v>56</v>
      </c>
      <c r="J4" s="384"/>
    </row>
    <row r="5" spans="2:21" ht="80.25" customHeight="1" thickBot="1" x14ac:dyDescent="0.3">
      <c r="B5" s="98" t="s">
        <v>57</v>
      </c>
      <c r="C5" s="99" t="s">
        <v>58</v>
      </c>
      <c r="D5" s="99" t="s">
        <v>59</v>
      </c>
      <c r="E5" s="99" t="s">
        <v>60</v>
      </c>
      <c r="F5" s="99" t="s">
        <v>61</v>
      </c>
      <c r="G5" s="99" t="s">
        <v>60</v>
      </c>
      <c r="H5" s="99" t="s">
        <v>61</v>
      </c>
      <c r="I5" s="100" t="s">
        <v>60</v>
      </c>
      <c r="J5" s="99" t="s">
        <v>61</v>
      </c>
      <c r="O5" s="6"/>
      <c r="P5" s="6"/>
      <c r="Q5" s="6"/>
      <c r="R5" s="6"/>
    </row>
    <row r="6" spans="2:21" x14ac:dyDescent="0.25">
      <c r="B6" s="101">
        <v>39873</v>
      </c>
      <c r="C6" s="102">
        <v>7.4261138210334643</v>
      </c>
      <c r="D6" s="103">
        <v>-61.438514555384096</v>
      </c>
      <c r="E6" s="104">
        <v>17.490761534005461</v>
      </c>
      <c r="F6" s="103">
        <v>-25.366669212108189</v>
      </c>
      <c r="G6" s="105">
        <v>15.261191061525409</v>
      </c>
      <c r="H6" s="103">
        <v>-15.345631093088674</v>
      </c>
      <c r="I6" s="102">
        <v>63.623443757769891</v>
      </c>
      <c r="J6" s="106">
        <v>-5.7711799523784455</v>
      </c>
      <c r="O6" s="6"/>
      <c r="P6" s="107"/>
      <c r="R6" s="108"/>
      <c r="S6" s="108"/>
      <c r="T6" s="6"/>
      <c r="U6" s="6"/>
    </row>
    <row r="7" spans="2:21" x14ac:dyDescent="0.25">
      <c r="B7" s="109">
        <v>39965</v>
      </c>
      <c r="C7" s="108">
        <v>3.1840525409451814</v>
      </c>
      <c r="D7" s="110">
        <v>-60.095523265261797</v>
      </c>
      <c r="E7" s="111">
        <v>14.451530743355189</v>
      </c>
      <c r="F7" s="110">
        <v>-14.146272246849984</v>
      </c>
      <c r="G7" s="112">
        <v>12.506461260119522</v>
      </c>
      <c r="H7" s="113">
        <v>-29.742854274216342</v>
      </c>
      <c r="I7" s="108">
        <v>58.592117652921985</v>
      </c>
      <c r="J7" s="110">
        <v>-10.259102049387623</v>
      </c>
      <c r="R7" s="108"/>
      <c r="S7" s="108"/>
      <c r="T7" s="6"/>
      <c r="U7" s="6"/>
    </row>
    <row r="8" spans="2:21" x14ac:dyDescent="0.25">
      <c r="B8" s="109">
        <v>40057</v>
      </c>
      <c r="C8" s="108">
        <v>0.50512871098633561</v>
      </c>
      <c r="D8" s="110">
        <v>-27.717380767674488</v>
      </c>
      <c r="E8" s="111">
        <v>4.6710985383894732</v>
      </c>
      <c r="F8" s="110">
        <v>-12.548385500673334</v>
      </c>
      <c r="G8" s="112">
        <v>11.685105799955849</v>
      </c>
      <c r="H8" s="113">
        <v>13.374501722058248</v>
      </c>
      <c r="I8" s="108">
        <v>55.075452666928328</v>
      </c>
      <c r="J8" s="110">
        <v>-16.33599968678481</v>
      </c>
      <c r="R8" s="108"/>
      <c r="S8" s="108"/>
      <c r="T8" s="6"/>
      <c r="U8" s="6"/>
    </row>
    <row r="9" spans="2:21" x14ac:dyDescent="0.25">
      <c r="B9" s="109">
        <v>40148</v>
      </c>
      <c r="C9" s="108">
        <v>1.4112419140821952</v>
      </c>
      <c r="D9" s="110">
        <v>-41.228947590803408</v>
      </c>
      <c r="E9" s="111">
        <v>0.52634967058895477</v>
      </c>
      <c r="F9" s="110">
        <v>-17.934611947184777</v>
      </c>
      <c r="G9" s="112">
        <v>13.064310495954246</v>
      </c>
      <c r="H9" s="113">
        <v>19.511113184206451</v>
      </c>
      <c r="I9" s="108">
        <v>24.444308171667718</v>
      </c>
      <c r="J9" s="110">
        <v>9.2553138918444589</v>
      </c>
      <c r="R9" s="108"/>
      <c r="S9" s="108"/>
      <c r="T9" s="6"/>
      <c r="U9" s="6"/>
    </row>
    <row r="10" spans="2:21" x14ac:dyDescent="0.25">
      <c r="B10" s="109">
        <v>40238</v>
      </c>
      <c r="C10" s="108">
        <v>4.5739805368728348</v>
      </c>
      <c r="D10" s="110">
        <v>18.861525537696693</v>
      </c>
      <c r="E10" s="111">
        <v>0.45206453853234851</v>
      </c>
      <c r="F10" s="110">
        <v>2.3273755389688033</v>
      </c>
      <c r="G10" s="112">
        <v>14.779801716529946</v>
      </c>
      <c r="H10" s="113">
        <v>16.372880873185824</v>
      </c>
      <c r="I10" s="108">
        <v>17.189710600562471</v>
      </c>
      <c r="J10" s="110">
        <v>20.19755652690823</v>
      </c>
      <c r="R10" s="108"/>
      <c r="S10" s="108"/>
      <c r="T10" s="6"/>
      <c r="U10" s="6"/>
    </row>
    <row r="11" spans="2:21" x14ac:dyDescent="0.25">
      <c r="B11" s="109">
        <v>40330</v>
      </c>
      <c r="C11" s="108">
        <v>8.5717185371959825</v>
      </c>
      <c r="D11" s="110">
        <v>13.340983204213099</v>
      </c>
      <c r="E11" s="111">
        <v>1.6117786593028871</v>
      </c>
      <c r="F11" s="110">
        <v>21.830743748299952</v>
      </c>
      <c r="G11" s="112">
        <v>16.184535716165669</v>
      </c>
      <c r="H11" s="113">
        <v>15.704333575435756</v>
      </c>
      <c r="I11" s="108">
        <v>11.777506178215202</v>
      </c>
      <c r="J11" s="110">
        <v>9.9862566794641285</v>
      </c>
      <c r="R11" s="108"/>
      <c r="S11" s="108"/>
      <c r="T11" s="6"/>
      <c r="U11" s="6"/>
    </row>
    <row r="12" spans="2:21" x14ac:dyDescent="0.25">
      <c r="B12" s="109">
        <v>40422</v>
      </c>
      <c r="C12" s="108">
        <v>12.995731727908954</v>
      </c>
      <c r="D12" s="110">
        <v>24.386637161073114</v>
      </c>
      <c r="E12" s="111">
        <v>10.125428637083411</v>
      </c>
      <c r="F12" s="110">
        <v>48.923023552112419</v>
      </c>
      <c r="G12" s="112">
        <v>17.011696623312076</v>
      </c>
      <c r="H12" s="113">
        <v>10.907191897757585</v>
      </c>
      <c r="I12" s="108">
        <v>9.8153782662758982</v>
      </c>
      <c r="J12" s="110">
        <v>-15.884220633891935</v>
      </c>
      <c r="R12" s="108"/>
      <c r="S12" s="108"/>
      <c r="T12" s="6"/>
      <c r="U12" s="6"/>
    </row>
    <row r="13" spans="2:21" x14ac:dyDescent="0.25">
      <c r="B13" s="109">
        <v>40513</v>
      </c>
      <c r="C13" s="108">
        <v>16.200468484250941</v>
      </c>
      <c r="D13" s="110">
        <v>51.806103627977549</v>
      </c>
      <c r="E13" s="111">
        <v>18.929012486700316</v>
      </c>
      <c r="F13" s="110">
        <v>55.327510635406561</v>
      </c>
      <c r="G13" s="112">
        <v>17.07697078357819</v>
      </c>
      <c r="H13" s="113">
        <v>24.44134917522965</v>
      </c>
      <c r="I13" s="108">
        <v>12.118619525126917</v>
      </c>
      <c r="J13" s="110">
        <v>28.268409921164551</v>
      </c>
      <c r="R13" s="108"/>
      <c r="S13" s="108"/>
      <c r="T13" s="6"/>
      <c r="U13" s="6"/>
    </row>
    <row r="14" spans="2:21" x14ac:dyDescent="0.25">
      <c r="B14" s="109">
        <v>40603</v>
      </c>
      <c r="C14" s="108">
        <v>19.45686187199367</v>
      </c>
      <c r="D14" s="110">
        <v>16.538269645493749</v>
      </c>
      <c r="E14" s="111">
        <v>22.240624473816382</v>
      </c>
      <c r="F14" s="110">
        <v>13.044764596413369</v>
      </c>
      <c r="G14" s="112">
        <v>17.139290065716466</v>
      </c>
      <c r="H14" s="113">
        <v>-0.19778870166602991</v>
      </c>
      <c r="I14" s="108">
        <v>30.018507556569762</v>
      </c>
      <c r="J14" s="110">
        <v>29.813361610213661</v>
      </c>
      <c r="R14" s="108"/>
      <c r="S14" s="108"/>
      <c r="T14" s="6"/>
      <c r="U14" s="6"/>
    </row>
    <row r="15" spans="2:21" x14ac:dyDescent="0.25">
      <c r="B15" s="109">
        <v>40695</v>
      </c>
      <c r="C15" s="108">
        <v>24.50544216217294</v>
      </c>
      <c r="D15" s="110">
        <v>58.683051118741282</v>
      </c>
      <c r="E15" s="111">
        <v>23.06240517935969</v>
      </c>
      <c r="F15" s="110">
        <v>31.621557242613296</v>
      </c>
      <c r="G15" s="112">
        <v>18.340668917569516</v>
      </c>
      <c r="H15" s="113">
        <v>27.269131132340473</v>
      </c>
      <c r="I15" s="108">
        <v>34.60840786864501</v>
      </c>
      <c r="J15" s="110">
        <v>26.256747979437161</v>
      </c>
      <c r="R15" s="108"/>
      <c r="S15" s="108"/>
      <c r="T15" s="6"/>
      <c r="U15" s="6"/>
    </row>
    <row r="16" spans="2:21" x14ac:dyDescent="0.25">
      <c r="B16" s="109">
        <v>40787</v>
      </c>
      <c r="C16" s="108">
        <v>25.23352346496943</v>
      </c>
      <c r="D16" s="110">
        <v>29.561322591725041</v>
      </c>
      <c r="E16" s="111">
        <v>23.139248809694468</v>
      </c>
      <c r="F16" s="110">
        <v>43.515948418326772</v>
      </c>
      <c r="G16" s="112">
        <v>18.729057752386041</v>
      </c>
      <c r="H16" s="113">
        <v>23.764171922948812</v>
      </c>
      <c r="I16" s="108">
        <v>37.534865000045549</v>
      </c>
      <c r="J16" s="110">
        <v>28.382600532843284</v>
      </c>
      <c r="R16" s="108"/>
      <c r="S16" s="108"/>
      <c r="T16" s="6"/>
      <c r="U16" s="6"/>
    </row>
    <row r="17" spans="2:21" x14ac:dyDescent="0.25">
      <c r="B17" s="109">
        <v>40878</v>
      </c>
      <c r="C17" s="108">
        <v>25.047145202110421</v>
      </c>
      <c r="D17" s="110">
        <v>20.964664828486498</v>
      </c>
      <c r="E17" s="111">
        <v>18.729129326484294</v>
      </c>
      <c r="F17" s="110">
        <v>16.252556407540659</v>
      </c>
      <c r="G17" s="112">
        <v>19.454835361584074</v>
      </c>
      <c r="H17" s="113">
        <v>23.190670598412179</v>
      </c>
      <c r="I17" s="108">
        <v>38.311595104117281</v>
      </c>
      <c r="J17" s="110">
        <v>15.092215983946911</v>
      </c>
      <c r="R17" s="108"/>
      <c r="S17" s="108"/>
      <c r="T17" s="6"/>
      <c r="U17" s="6"/>
    </row>
    <row r="18" spans="2:21" x14ac:dyDescent="0.25">
      <c r="B18" s="109">
        <v>40969</v>
      </c>
      <c r="C18" s="108">
        <v>24.761273444550568</v>
      </c>
      <c r="D18" s="110">
        <v>1.9411022805851563</v>
      </c>
      <c r="E18" s="111">
        <v>16.107479691439018</v>
      </c>
      <c r="F18" s="110">
        <v>14.3595575700231</v>
      </c>
      <c r="G18" s="112">
        <v>19.407547339345243</v>
      </c>
      <c r="H18" s="113">
        <v>0.24302404871568581</v>
      </c>
      <c r="I18" s="108">
        <v>23.002930312856272</v>
      </c>
      <c r="J18" s="110">
        <v>14.522367013144786</v>
      </c>
      <c r="R18" s="108"/>
      <c r="S18" s="108"/>
      <c r="T18" s="6"/>
      <c r="U18" s="6"/>
    </row>
    <row r="19" spans="2:21" x14ac:dyDescent="0.25">
      <c r="B19" s="109">
        <v>41061</v>
      </c>
      <c r="C19" s="108">
        <v>21.148017235887306</v>
      </c>
      <c r="D19" s="110">
        <v>-18.683690483436958</v>
      </c>
      <c r="E19" s="111">
        <v>14.999727058278101</v>
      </c>
      <c r="F19" s="110">
        <v>0.29691490271196219</v>
      </c>
      <c r="G19" s="112">
        <v>18.387049465976773</v>
      </c>
      <c r="H19" s="113">
        <v>9.7276453584821052</v>
      </c>
      <c r="I19" s="108">
        <v>21.15818085438006</v>
      </c>
      <c r="J19" s="110">
        <v>-8.840094496802763</v>
      </c>
      <c r="Q19" s="114"/>
      <c r="R19" s="115"/>
      <c r="S19" s="108"/>
      <c r="T19" s="6"/>
      <c r="U19" s="6"/>
    </row>
    <row r="20" spans="2:21" x14ac:dyDescent="0.25">
      <c r="B20" s="109">
        <v>41153</v>
      </c>
      <c r="C20" s="108">
        <v>19.213272638746304</v>
      </c>
      <c r="D20" s="110">
        <v>-13.777358889603105</v>
      </c>
      <c r="E20" s="111">
        <v>12.292533744473989</v>
      </c>
      <c r="F20" s="110">
        <v>-6.2192621662344907</v>
      </c>
      <c r="G20" s="112">
        <v>14.876168175897902</v>
      </c>
      <c r="H20" s="113">
        <v>13.71374085108471</v>
      </c>
      <c r="I20" s="108">
        <v>20.781380579176066</v>
      </c>
      <c r="J20" s="110">
        <v>4.8717555007636539</v>
      </c>
      <c r="L20" s="114"/>
      <c r="M20" s="114"/>
      <c r="Q20" s="7"/>
      <c r="R20" s="116"/>
      <c r="S20" s="108"/>
      <c r="T20" s="6"/>
      <c r="U20" s="6"/>
    </row>
    <row r="21" spans="2:21" x14ac:dyDescent="0.25">
      <c r="B21" s="109">
        <v>41244</v>
      </c>
      <c r="C21" s="108">
        <v>17.21252209535993</v>
      </c>
      <c r="D21" s="110">
        <v>-1.6439123012226726</v>
      </c>
      <c r="E21" s="111">
        <v>13.112504800433666</v>
      </c>
      <c r="F21" s="110">
        <v>9.1148838596783897</v>
      </c>
      <c r="G21" s="112">
        <v>14.344265730120881</v>
      </c>
      <c r="H21" s="113">
        <v>20.835212008264762</v>
      </c>
      <c r="I21" s="108">
        <v>19.725277475663038</v>
      </c>
      <c r="J21" s="110">
        <v>8.5329162765070059</v>
      </c>
      <c r="L21" s="7"/>
      <c r="M21" s="7"/>
      <c r="Q21" s="7"/>
      <c r="R21" s="116"/>
      <c r="S21" s="108"/>
      <c r="T21" s="6"/>
      <c r="U21" s="6"/>
    </row>
    <row r="22" spans="2:21" x14ac:dyDescent="0.25">
      <c r="B22" s="109">
        <v>41334</v>
      </c>
      <c r="C22" s="108">
        <v>14.904486117318051</v>
      </c>
      <c r="D22" s="110">
        <v>-48.856766401392591</v>
      </c>
      <c r="E22" s="111">
        <v>13.586711059308975</v>
      </c>
      <c r="F22" s="110">
        <v>-36.15847330979885</v>
      </c>
      <c r="G22" s="112">
        <v>13.445014324863962</v>
      </c>
      <c r="H22" s="113">
        <v>-8.8200276969622635</v>
      </c>
      <c r="I22" s="108">
        <v>19.017869153411169</v>
      </c>
      <c r="J22" s="110">
        <v>-1.3210520004265442</v>
      </c>
      <c r="L22" s="7"/>
      <c r="M22" s="7"/>
      <c r="Q22" s="7"/>
      <c r="R22" s="116"/>
      <c r="S22" s="108"/>
      <c r="T22" s="6"/>
      <c r="U22" s="6"/>
    </row>
    <row r="23" spans="2:21" x14ac:dyDescent="0.25">
      <c r="B23" s="109">
        <v>41426</v>
      </c>
      <c r="C23" s="108">
        <v>13.227435179109603</v>
      </c>
      <c r="D23" s="110">
        <v>7.8063591507559424</v>
      </c>
      <c r="E23" s="111">
        <v>15.627133004162408</v>
      </c>
      <c r="F23" s="110">
        <v>3.2480111607320441</v>
      </c>
      <c r="G23" s="112">
        <v>13.957761942833429</v>
      </c>
      <c r="H23" s="113">
        <v>41.757698962011389</v>
      </c>
      <c r="I23" s="108">
        <v>20.267215412091822</v>
      </c>
      <c r="J23" s="110">
        <v>0.67413312958954208</v>
      </c>
      <c r="L23" s="7"/>
      <c r="M23" s="7"/>
      <c r="Q23" s="7"/>
      <c r="R23" s="116"/>
      <c r="S23" s="108"/>
      <c r="T23" s="6"/>
      <c r="U23" s="6"/>
    </row>
    <row r="24" spans="2:21" x14ac:dyDescent="0.25">
      <c r="B24" s="109">
        <v>41518</v>
      </c>
      <c r="C24" s="108">
        <v>12.679612728601297</v>
      </c>
      <c r="D24" s="110">
        <v>13.140152081813017</v>
      </c>
      <c r="E24" s="111">
        <v>15.318970108898622</v>
      </c>
      <c r="F24" s="110">
        <v>6.9419764304857257</v>
      </c>
      <c r="G24" s="112">
        <v>17.784249201004428</v>
      </c>
      <c r="H24" s="113">
        <v>37.420412360156305</v>
      </c>
      <c r="I24" s="108">
        <v>19.201085207520443</v>
      </c>
      <c r="J24" s="110">
        <v>4.3239539300874821</v>
      </c>
      <c r="L24" s="7"/>
      <c r="M24" s="7"/>
      <c r="R24" s="108"/>
      <c r="S24" s="108"/>
      <c r="T24" s="6"/>
      <c r="U24" s="6"/>
    </row>
    <row r="25" spans="2:21" x14ac:dyDescent="0.25">
      <c r="B25" s="109">
        <v>41609</v>
      </c>
      <c r="C25" s="108">
        <v>11.917728330015255</v>
      </c>
      <c r="D25" s="113">
        <v>21.996714369601101</v>
      </c>
      <c r="E25" s="108">
        <v>11.388139772158357</v>
      </c>
      <c r="F25" s="113">
        <v>14.009277407120205</v>
      </c>
      <c r="G25" s="117">
        <v>19.455415139901703</v>
      </c>
      <c r="H25" s="113">
        <v>38.33328336953354</v>
      </c>
      <c r="I25" s="108">
        <v>17.345277806111259</v>
      </c>
      <c r="J25" s="110">
        <v>15.888273729927255</v>
      </c>
      <c r="R25" s="108"/>
      <c r="S25" s="108"/>
      <c r="T25" s="6"/>
      <c r="U25" s="6"/>
    </row>
    <row r="26" spans="2:21" x14ac:dyDescent="0.25">
      <c r="B26" s="109">
        <v>41699</v>
      </c>
      <c r="C26" s="108">
        <v>11.535354504244633</v>
      </c>
      <c r="D26" s="113">
        <v>-19.529064046001324</v>
      </c>
      <c r="E26" s="108">
        <v>13.276460353140806</v>
      </c>
      <c r="F26" s="113">
        <v>-15.788308154450286</v>
      </c>
      <c r="G26" s="118">
        <v>20.614963520451226</v>
      </c>
      <c r="H26" s="113">
        <v>5.4716699286009982</v>
      </c>
      <c r="I26" s="108">
        <v>16.090411221022016</v>
      </c>
      <c r="J26" s="110">
        <v>-5.2821605563966516</v>
      </c>
      <c r="R26" s="108"/>
      <c r="S26" s="108"/>
      <c r="T26" s="6"/>
      <c r="U26" s="6"/>
    </row>
    <row r="27" spans="2:21" x14ac:dyDescent="0.25">
      <c r="B27" s="109">
        <v>41791</v>
      </c>
      <c r="C27" s="108">
        <v>11.828220931570389</v>
      </c>
      <c r="D27" s="113">
        <v>5.6362994244033144</v>
      </c>
      <c r="E27" s="108">
        <v>12.43092112692079</v>
      </c>
      <c r="F27" s="113">
        <v>11.565837357775749</v>
      </c>
      <c r="G27" s="118">
        <v>21.2944438161569</v>
      </c>
      <c r="H27" s="113">
        <v>27.520880005752357</v>
      </c>
      <c r="I27" s="108">
        <v>13.772169011612512</v>
      </c>
      <c r="J27" s="110">
        <v>9.97215122566943</v>
      </c>
      <c r="R27" s="108"/>
      <c r="S27" s="108"/>
      <c r="T27" s="6"/>
      <c r="U27" s="6"/>
    </row>
    <row r="28" spans="2:21" x14ac:dyDescent="0.25">
      <c r="B28" s="109">
        <v>41883</v>
      </c>
      <c r="C28" s="108">
        <v>12.12259652810892</v>
      </c>
      <c r="D28" s="113">
        <v>1.1053231152901835</v>
      </c>
      <c r="E28" s="108">
        <v>11.252235945082067</v>
      </c>
      <c r="F28" s="113">
        <v>11.26667503824088</v>
      </c>
      <c r="G28" s="118">
        <v>19.967183622231531</v>
      </c>
      <c r="H28" s="113">
        <v>26.359239520584872</v>
      </c>
      <c r="I28" s="108">
        <v>11.346895364444865</v>
      </c>
      <c r="J28" s="110">
        <v>18.181276467890196</v>
      </c>
      <c r="R28" s="108"/>
      <c r="S28" s="108"/>
      <c r="T28" s="6"/>
      <c r="U28" s="6"/>
    </row>
    <row r="29" spans="2:21" x14ac:dyDescent="0.25">
      <c r="B29" s="109">
        <v>41974</v>
      </c>
      <c r="C29" s="7">
        <v>13.005246594211716</v>
      </c>
      <c r="D29" s="113">
        <v>44.638774939660124</v>
      </c>
      <c r="E29" s="7">
        <v>15.513781995489605</v>
      </c>
      <c r="F29" s="113">
        <v>31.233607797758939</v>
      </c>
      <c r="G29" s="119">
        <v>17.901541756467225</v>
      </c>
      <c r="H29" s="113">
        <v>15.373049860759219</v>
      </c>
      <c r="I29" s="7">
        <v>9.446399984853926</v>
      </c>
      <c r="J29" s="110">
        <v>6.0717152452987024</v>
      </c>
      <c r="R29" s="108"/>
      <c r="S29" s="108"/>
      <c r="T29" s="6"/>
      <c r="U29" s="6"/>
    </row>
    <row r="30" spans="2:21" x14ac:dyDescent="0.25">
      <c r="B30" s="109">
        <v>42064</v>
      </c>
      <c r="C30" s="108">
        <v>13.226508903143742</v>
      </c>
      <c r="D30" s="113">
        <v>5.743970345203266</v>
      </c>
      <c r="E30" s="108">
        <v>18.229188418377706</v>
      </c>
      <c r="F30" s="113">
        <v>26.328290183640888</v>
      </c>
      <c r="G30" s="118">
        <v>16.380429567954891</v>
      </c>
      <c r="H30" s="113">
        <v>7.0270426939648534</v>
      </c>
      <c r="I30" s="108">
        <v>19.429270220309558</v>
      </c>
      <c r="J30" s="110">
        <v>-0.23815885711275642</v>
      </c>
      <c r="R30" s="108"/>
      <c r="S30" s="108"/>
      <c r="T30" s="6"/>
      <c r="U30" s="6"/>
    </row>
    <row r="31" spans="2:21" x14ac:dyDescent="0.25">
      <c r="B31" s="109">
        <v>42156</v>
      </c>
      <c r="C31" s="108">
        <v>13.722222916255467</v>
      </c>
      <c r="D31" s="113">
        <v>-7.1496326128352772</v>
      </c>
      <c r="E31" s="108">
        <v>17.321748898040035</v>
      </c>
      <c r="F31" s="113">
        <v>7.9001231751041994</v>
      </c>
      <c r="G31" s="108">
        <v>14.890907509373946</v>
      </c>
      <c r="H31" s="113">
        <v>-5.6199355839129854</v>
      </c>
      <c r="I31" s="108">
        <v>17.760059414822681</v>
      </c>
      <c r="J31" s="110">
        <v>-6.0785403584994802</v>
      </c>
      <c r="R31" s="108"/>
      <c r="S31" s="108"/>
      <c r="T31" s="6"/>
      <c r="U31" s="6"/>
    </row>
    <row r="32" spans="2:21" x14ac:dyDescent="0.25">
      <c r="B32" s="109">
        <v>42248</v>
      </c>
      <c r="C32" s="108">
        <v>12.895712275156001</v>
      </c>
      <c r="D32" s="113">
        <v>11.764709492778938</v>
      </c>
      <c r="E32" s="108">
        <v>21.809723094637668</v>
      </c>
      <c r="F32" s="113">
        <v>23.951941011098622</v>
      </c>
      <c r="G32" s="108">
        <v>14.983762314060485</v>
      </c>
      <c r="H32" s="113">
        <v>-6.7125163338172156</v>
      </c>
      <c r="I32" s="108">
        <v>15.804879732190447</v>
      </c>
      <c r="J32" s="110">
        <v>20.671855344570986</v>
      </c>
      <c r="R32" s="6"/>
      <c r="S32" s="6"/>
      <c r="T32" s="6"/>
      <c r="U32" s="6"/>
    </row>
    <row r="33" spans="2:21" x14ac:dyDescent="0.25">
      <c r="B33" s="109">
        <v>42339</v>
      </c>
      <c r="C33" s="108">
        <v>11.822366406634544</v>
      </c>
      <c r="D33" s="113">
        <v>-4.6728254802521629</v>
      </c>
      <c r="E33" s="108">
        <v>17.704713761483369</v>
      </c>
      <c r="F33" s="113">
        <v>43.297234181871112</v>
      </c>
      <c r="G33" s="108">
        <v>15.321017808969884</v>
      </c>
      <c r="H33" s="113">
        <v>6.4953182061773251</v>
      </c>
      <c r="I33" s="108">
        <v>15.291389638555364</v>
      </c>
      <c r="J33" s="110">
        <v>-12.467661785051773</v>
      </c>
      <c r="R33" s="6"/>
      <c r="S33" s="6"/>
      <c r="T33" s="6"/>
      <c r="U33" s="6"/>
    </row>
    <row r="34" spans="2:21" x14ac:dyDescent="0.25">
      <c r="B34" s="109">
        <v>42430</v>
      </c>
      <c r="C34" s="108">
        <v>11.397820002000225</v>
      </c>
      <c r="D34" s="113">
        <v>-13.215377154477101</v>
      </c>
      <c r="E34" s="108">
        <v>13.387027595493306</v>
      </c>
      <c r="F34" s="113">
        <v>-24.958106894358451</v>
      </c>
      <c r="G34" s="108">
        <v>13.883415492857122</v>
      </c>
      <c r="H34" s="113">
        <v>6.1758899143441868</v>
      </c>
      <c r="I34" s="108">
        <v>4.0374262608223743</v>
      </c>
      <c r="J34" s="110">
        <v>-18.617978872549131</v>
      </c>
      <c r="R34" s="6"/>
      <c r="S34" s="6"/>
      <c r="T34" s="6"/>
      <c r="U34" s="6"/>
    </row>
    <row r="35" spans="2:21" x14ac:dyDescent="0.25">
      <c r="B35" s="109">
        <v>42522</v>
      </c>
      <c r="C35" s="108">
        <v>11.735090751367117</v>
      </c>
      <c r="D35" s="113">
        <v>-17.517089608582101</v>
      </c>
      <c r="E35" s="108">
        <v>10.902883650248828</v>
      </c>
      <c r="F35" s="113">
        <v>-13.225571434264669</v>
      </c>
      <c r="G35" s="108">
        <v>14.389524680576326</v>
      </c>
      <c r="H35" s="113">
        <v>11.095571136413383</v>
      </c>
      <c r="I35" s="108">
        <v>4.4468129493839825</v>
      </c>
      <c r="J35" s="110">
        <v>-5.8239580130822066</v>
      </c>
      <c r="O35" s="6"/>
      <c r="P35" s="6"/>
      <c r="Q35" s="6"/>
      <c r="R35" s="6"/>
      <c r="T35" s="120"/>
    </row>
    <row r="36" spans="2:21" x14ac:dyDescent="0.25">
      <c r="B36" s="109">
        <v>42614</v>
      </c>
      <c r="C36" s="108">
        <v>12.194477244057001</v>
      </c>
      <c r="D36" s="113">
        <v>-19.748852493241561</v>
      </c>
      <c r="E36" s="108">
        <v>6.2494121474863551</v>
      </c>
      <c r="F36" s="113">
        <v>-30.821415075877002</v>
      </c>
      <c r="G36" s="108">
        <v>13.522647880277887</v>
      </c>
      <c r="H36" s="113">
        <v>6.6585682831710669</v>
      </c>
      <c r="I36" s="108">
        <v>6.3062729129652553</v>
      </c>
      <c r="J36" s="110">
        <v>-0.53025147433576858</v>
      </c>
      <c r="O36" s="6"/>
      <c r="P36" s="6"/>
      <c r="Q36" s="6"/>
      <c r="R36" s="6"/>
      <c r="T36" s="120"/>
    </row>
    <row r="37" spans="2:21" x14ac:dyDescent="0.25">
      <c r="B37" s="109">
        <v>42705</v>
      </c>
      <c r="C37" s="108">
        <v>13.183805818327542</v>
      </c>
      <c r="D37" s="113">
        <v>-0.77537873105685917</v>
      </c>
      <c r="E37" s="108">
        <v>4.1124211767247232</v>
      </c>
      <c r="F37" s="113">
        <v>-8.1121805229023938</v>
      </c>
      <c r="G37" s="69">
        <v>12.807517442746574</v>
      </c>
      <c r="H37" s="113">
        <v>-26.046725802342714</v>
      </c>
      <c r="I37" s="108">
        <v>6.6647027798399483</v>
      </c>
      <c r="J37" s="110">
        <v>5.2317454672391106</v>
      </c>
      <c r="O37" s="6"/>
      <c r="P37" s="6"/>
      <c r="Q37" s="6"/>
      <c r="R37" s="6"/>
      <c r="T37" s="120"/>
    </row>
    <row r="38" spans="2:21" x14ac:dyDescent="0.25">
      <c r="B38" s="109">
        <v>42795</v>
      </c>
      <c r="C38" s="108">
        <v>13.667998604074839</v>
      </c>
      <c r="D38" s="113">
        <v>-30.55368257319056</v>
      </c>
      <c r="E38" s="108">
        <v>2.8688352242885795</v>
      </c>
      <c r="F38" s="113">
        <v>-31.332650891390916</v>
      </c>
      <c r="G38" s="69">
        <v>13.491076332171925</v>
      </c>
      <c r="H38" s="113">
        <v>-19.378504252011425</v>
      </c>
      <c r="I38" s="108">
        <v>8.1154892897335138</v>
      </c>
      <c r="J38" s="110">
        <v>-8.6001133454496864E-2</v>
      </c>
      <c r="O38" s="6"/>
      <c r="P38" s="6"/>
      <c r="Q38" s="6"/>
      <c r="R38" s="6"/>
      <c r="T38" s="120"/>
    </row>
    <row r="39" spans="2:21" x14ac:dyDescent="0.25">
      <c r="B39" s="109">
        <v>42887</v>
      </c>
      <c r="C39" s="108">
        <v>12.287578614609984</v>
      </c>
      <c r="D39" s="113">
        <v>-15.349906491735524</v>
      </c>
      <c r="E39" s="108">
        <v>3.8629721248258919</v>
      </c>
      <c r="F39" s="113">
        <v>-11.85607100308037</v>
      </c>
      <c r="G39" s="375">
        <v>11.53867196170193</v>
      </c>
      <c r="H39" s="113">
        <v>5.8579130970507629</v>
      </c>
      <c r="I39" s="108">
        <v>8.5802078183224282</v>
      </c>
      <c r="J39" s="110">
        <v>-17.001778621726547</v>
      </c>
      <c r="O39" s="6"/>
      <c r="P39" s="6"/>
      <c r="Q39" s="6"/>
      <c r="R39" s="6"/>
      <c r="T39" s="120"/>
    </row>
    <row r="40" spans="2:21" x14ac:dyDescent="0.25">
      <c r="B40" s="109">
        <v>42979</v>
      </c>
      <c r="C40" s="108"/>
      <c r="D40" s="113">
        <v>-21.374492142629641</v>
      </c>
      <c r="E40" s="108"/>
      <c r="F40" s="113">
        <v>-31.370176657904132</v>
      </c>
      <c r="G40" s="108"/>
      <c r="H40" s="113">
        <v>5.9332265404218791</v>
      </c>
      <c r="I40" s="108"/>
      <c r="J40" s="110">
        <v>-12.536647429046589</v>
      </c>
      <c r="T40" s="120"/>
    </row>
    <row r="41" spans="2:21" x14ac:dyDescent="0.25">
      <c r="B41" s="107"/>
      <c r="C41" s="108"/>
      <c r="D41" s="108"/>
      <c r="E41" s="108"/>
      <c r="F41" s="108"/>
      <c r="G41" s="108"/>
      <c r="H41" s="108"/>
      <c r="I41" s="108"/>
      <c r="M41" s="108"/>
      <c r="Q41" s="7"/>
      <c r="T41" s="120"/>
    </row>
    <row r="42" spans="2:21" x14ac:dyDescent="0.25">
      <c r="B42" s="121" t="s">
        <v>36</v>
      </c>
      <c r="C42" s="122"/>
      <c r="D42" s="122"/>
      <c r="E42" s="122"/>
      <c r="F42" s="122"/>
      <c r="G42" s="122"/>
      <c r="H42" s="122"/>
      <c r="I42" s="122"/>
      <c r="J42" s="122"/>
      <c r="K42" s="71"/>
      <c r="L42" s="71"/>
      <c r="M42" s="71"/>
      <c r="N42" s="71"/>
      <c r="O42" s="71"/>
      <c r="P42" s="71"/>
      <c r="T42" s="120"/>
    </row>
    <row r="43" spans="2:21" ht="21.75" customHeight="1" x14ac:dyDescent="0.25">
      <c r="B43" s="123" t="s">
        <v>62</v>
      </c>
      <c r="C43" s="72"/>
      <c r="D43" s="72"/>
      <c r="E43" s="72"/>
      <c r="F43" s="72"/>
      <c r="G43" s="72"/>
      <c r="H43" s="72"/>
      <c r="I43" s="72"/>
      <c r="J43" s="72"/>
      <c r="K43" s="72"/>
      <c r="L43" s="72"/>
      <c r="M43" s="72"/>
      <c r="N43" s="72"/>
      <c r="O43" s="72"/>
      <c r="P43" s="71"/>
      <c r="T43" s="120"/>
    </row>
    <row r="44" spans="2:21" ht="18.75" customHeight="1" x14ac:dyDescent="0.35">
      <c r="B44" s="71"/>
      <c r="C44" s="71"/>
      <c r="D44" s="124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T44" s="120"/>
    </row>
    <row r="45" spans="2:21" ht="18.75" x14ac:dyDescent="0.3">
      <c r="B45" s="71"/>
      <c r="C45" s="125" t="s">
        <v>63</v>
      </c>
      <c r="D45" s="71"/>
      <c r="E45" s="71"/>
      <c r="F45" s="71"/>
      <c r="G45" s="71"/>
      <c r="H45" s="71"/>
      <c r="I45" s="126" t="s">
        <v>64</v>
      </c>
      <c r="J45" s="71"/>
      <c r="K45" s="71"/>
      <c r="L45" s="71"/>
      <c r="M45" s="71"/>
      <c r="N45" s="71"/>
      <c r="O45" s="71"/>
      <c r="P45" s="71"/>
      <c r="T45" s="120"/>
    </row>
    <row r="46" spans="2:21" x14ac:dyDescent="0.25">
      <c r="B46" s="71"/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T46" s="120"/>
    </row>
    <row r="47" spans="2:21" x14ac:dyDescent="0.25">
      <c r="B47" s="71"/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T47" s="120"/>
    </row>
    <row r="48" spans="2:21" x14ac:dyDescent="0.25">
      <c r="B48" s="71"/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T48" s="120"/>
    </row>
    <row r="49" spans="2:20" x14ac:dyDescent="0.25"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T49" s="120"/>
    </row>
    <row r="50" spans="2:20" x14ac:dyDescent="0.25">
      <c r="B50" s="71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T50" s="120"/>
    </row>
    <row r="51" spans="2:20" x14ac:dyDescent="0.25"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T51" s="120"/>
    </row>
    <row r="52" spans="2:20" x14ac:dyDescent="0.25">
      <c r="B52" s="71"/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T52" s="120"/>
    </row>
    <row r="53" spans="2:20" x14ac:dyDescent="0.25"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T53" s="120"/>
    </row>
    <row r="54" spans="2:20" x14ac:dyDescent="0.25">
      <c r="B54" s="71"/>
      <c r="C54" s="71"/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T54" s="120"/>
    </row>
    <row r="55" spans="2:20" x14ac:dyDescent="0.25">
      <c r="B55" s="71"/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T55" s="120"/>
    </row>
    <row r="56" spans="2:20" x14ac:dyDescent="0.25">
      <c r="B56" s="71"/>
      <c r="C56" s="71"/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T56" s="120"/>
    </row>
    <row r="57" spans="2:20" x14ac:dyDescent="0.25">
      <c r="B57" s="71"/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T57" s="120"/>
    </row>
    <row r="58" spans="2:20" x14ac:dyDescent="0.25">
      <c r="B58" s="71"/>
      <c r="C58" s="71"/>
      <c r="D58" s="71"/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T58" s="120"/>
    </row>
    <row r="59" spans="2:20" x14ac:dyDescent="0.25">
      <c r="B59" s="71"/>
      <c r="C59" s="71"/>
      <c r="D59" s="71"/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T59" s="120"/>
    </row>
    <row r="60" spans="2:20" x14ac:dyDescent="0.25">
      <c r="B60" s="71"/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T60" s="120"/>
    </row>
    <row r="61" spans="2:20" x14ac:dyDescent="0.25"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T61" s="120"/>
    </row>
    <row r="62" spans="2:20" x14ac:dyDescent="0.25">
      <c r="B62" s="71"/>
      <c r="C62" s="71"/>
      <c r="D62" s="71"/>
      <c r="E62" s="71"/>
      <c r="F62" s="71"/>
      <c r="G62" s="71"/>
      <c r="H62" s="71"/>
      <c r="I62" s="71"/>
      <c r="J62" s="71"/>
      <c r="K62" s="71"/>
      <c r="L62" s="71"/>
      <c r="M62" s="71"/>
      <c r="N62" s="71"/>
      <c r="O62" s="71"/>
      <c r="P62" s="71"/>
      <c r="T62" s="120"/>
    </row>
    <row r="63" spans="2:20" ht="18.75" x14ac:dyDescent="0.3">
      <c r="B63" s="71"/>
      <c r="C63" s="126" t="s">
        <v>65</v>
      </c>
      <c r="D63" s="71"/>
      <c r="E63" s="71"/>
      <c r="F63" s="71"/>
      <c r="G63" s="71"/>
      <c r="H63" s="71"/>
      <c r="I63" s="126" t="s">
        <v>66</v>
      </c>
      <c r="J63" s="71"/>
      <c r="K63" s="71"/>
      <c r="L63" s="71"/>
      <c r="M63" s="71"/>
      <c r="N63" s="71"/>
      <c r="O63" s="71"/>
      <c r="P63" s="71"/>
      <c r="T63" s="120"/>
    </row>
    <row r="64" spans="2:20" x14ac:dyDescent="0.25">
      <c r="B64" s="71"/>
      <c r="C64" s="71"/>
      <c r="D64" s="71"/>
      <c r="E64" s="71"/>
      <c r="F64" s="71"/>
      <c r="G64" s="71"/>
      <c r="H64" s="71"/>
      <c r="I64" s="71"/>
      <c r="J64" s="71"/>
      <c r="K64" s="71"/>
      <c r="L64" s="71"/>
      <c r="M64" s="71"/>
      <c r="N64" s="71"/>
      <c r="O64" s="71"/>
      <c r="P64" s="71"/>
      <c r="T64" s="120"/>
    </row>
    <row r="65" spans="2:20" x14ac:dyDescent="0.25">
      <c r="B65" s="71"/>
      <c r="C65" s="71"/>
      <c r="D65" s="71"/>
      <c r="E65" s="71"/>
      <c r="F65" s="71"/>
      <c r="G65" s="71"/>
      <c r="H65" s="71"/>
      <c r="I65" s="71"/>
      <c r="J65" s="71"/>
      <c r="K65" s="71"/>
      <c r="L65" s="71"/>
      <c r="M65" s="71"/>
      <c r="N65" s="71"/>
      <c r="O65" s="71"/>
      <c r="P65" s="71"/>
      <c r="T65" s="120"/>
    </row>
    <row r="66" spans="2:20" ht="21" x14ac:dyDescent="0.35">
      <c r="B66" s="71"/>
      <c r="C66" s="71"/>
      <c r="D66" s="124"/>
      <c r="E66" s="71"/>
      <c r="F66" s="71"/>
      <c r="G66" s="71"/>
      <c r="H66" s="71"/>
      <c r="I66" s="71"/>
      <c r="J66" s="71"/>
      <c r="K66" s="71"/>
      <c r="L66" s="71"/>
      <c r="M66" s="71"/>
      <c r="N66" s="71"/>
      <c r="O66" s="71"/>
      <c r="P66" s="71"/>
      <c r="T66" s="120"/>
    </row>
    <row r="67" spans="2:20" x14ac:dyDescent="0.25">
      <c r="B67" s="71"/>
      <c r="C67" s="71"/>
      <c r="D67" s="71"/>
      <c r="E67" s="71"/>
      <c r="F67" s="71"/>
      <c r="G67" s="71"/>
      <c r="H67" s="71"/>
      <c r="I67" s="71"/>
      <c r="J67" s="71"/>
      <c r="K67" s="71"/>
      <c r="L67" s="71"/>
      <c r="M67" s="71"/>
      <c r="N67" s="71"/>
      <c r="O67" s="71"/>
      <c r="P67" s="71"/>
      <c r="T67" s="120"/>
    </row>
    <row r="68" spans="2:20" x14ac:dyDescent="0.25">
      <c r="B68" s="71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1"/>
      <c r="T68" s="120"/>
    </row>
    <row r="69" spans="2:20" x14ac:dyDescent="0.25">
      <c r="B69" s="71"/>
      <c r="C69" s="71"/>
      <c r="D69" s="71"/>
      <c r="E69" s="71"/>
      <c r="F69" s="71"/>
      <c r="G69" s="71"/>
      <c r="H69" s="71"/>
      <c r="I69" s="71"/>
      <c r="J69" s="71"/>
      <c r="K69" s="71"/>
      <c r="L69" s="71"/>
      <c r="M69" s="71"/>
      <c r="N69" s="71"/>
      <c r="O69" s="71"/>
      <c r="P69" s="71"/>
      <c r="T69" s="120"/>
    </row>
    <row r="70" spans="2:20" x14ac:dyDescent="0.25">
      <c r="B70" s="71"/>
      <c r="C70" s="71"/>
      <c r="D70" s="71"/>
      <c r="E70" s="71"/>
      <c r="F70" s="71"/>
      <c r="G70" s="71"/>
      <c r="H70" s="71"/>
      <c r="I70" s="71"/>
      <c r="J70" s="71"/>
      <c r="K70" s="71"/>
      <c r="L70" s="71"/>
      <c r="M70" s="71"/>
      <c r="N70" s="71"/>
      <c r="O70" s="71"/>
      <c r="P70" s="71"/>
      <c r="T70" s="120"/>
    </row>
    <row r="71" spans="2:20" x14ac:dyDescent="0.25">
      <c r="B71" s="71"/>
      <c r="C71" s="71"/>
      <c r="D71" s="71"/>
      <c r="E71" s="71"/>
      <c r="F71" s="71"/>
      <c r="G71" s="71"/>
      <c r="H71" s="71"/>
      <c r="I71" s="71"/>
      <c r="J71" s="71"/>
      <c r="K71" s="71"/>
      <c r="L71" s="71"/>
      <c r="M71" s="71"/>
      <c r="N71" s="71"/>
      <c r="O71" s="71"/>
      <c r="P71" s="71"/>
      <c r="T71" s="120"/>
    </row>
    <row r="72" spans="2:20" x14ac:dyDescent="0.25">
      <c r="B72" s="71"/>
      <c r="C72" s="71"/>
      <c r="D72" s="71"/>
      <c r="E72" s="71"/>
      <c r="F72" s="71"/>
      <c r="G72" s="71"/>
      <c r="H72" s="71"/>
      <c r="I72" s="71"/>
      <c r="J72" s="71"/>
      <c r="K72" s="71"/>
      <c r="L72" s="71"/>
      <c r="M72" s="71"/>
      <c r="N72" s="71"/>
      <c r="O72" s="71"/>
      <c r="P72" s="71"/>
      <c r="T72" s="120"/>
    </row>
    <row r="73" spans="2:20" x14ac:dyDescent="0.25">
      <c r="B73" s="71"/>
      <c r="C73" s="71"/>
      <c r="D73" s="71"/>
      <c r="E73" s="71"/>
      <c r="F73" s="71"/>
      <c r="G73" s="71"/>
      <c r="H73" s="71"/>
      <c r="I73" s="71"/>
      <c r="J73" s="71"/>
      <c r="K73" s="71"/>
      <c r="L73" s="71"/>
      <c r="M73" s="71"/>
      <c r="N73" s="71"/>
      <c r="O73" s="71"/>
      <c r="P73" s="71"/>
      <c r="T73" s="120"/>
    </row>
    <row r="74" spans="2:20" x14ac:dyDescent="0.25">
      <c r="B74" s="71"/>
      <c r="C74" s="71"/>
      <c r="D74" s="71"/>
      <c r="E74" s="71"/>
      <c r="F74" s="71"/>
      <c r="G74" s="71"/>
      <c r="H74" s="71"/>
      <c r="I74" s="71"/>
      <c r="J74" s="71"/>
      <c r="K74" s="71"/>
      <c r="L74" s="71"/>
      <c r="M74" s="71"/>
      <c r="N74" s="71"/>
      <c r="O74" s="71"/>
      <c r="P74" s="71"/>
      <c r="T74" s="120"/>
    </row>
    <row r="75" spans="2:20" x14ac:dyDescent="0.25">
      <c r="B75" s="71"/>
      <c r="C75" s="71"/>
      <c r="D75" s="71"/>
      <c r="E75" s="71"/>
      <c r="F75" s="71"/>
      <c r="G75" s="71"/>
      <c r="H75" s="71"/>
      <c r="I75" s="71"/>
      <c r="J75" s="71"/>
      <c r="K75" s="71"/>
      <c r="L75" s="71"/>
      <c r="M75" s="71"/>
      <c r="N75" s="71"/>
      <c r="O75" s="71"/>
      <c r="P75" s="71"/>
      <c r="T75" s="120"/>
    </row>
    <row r="76" spans="2:20" x14ac:dyDescent="0.25">
      <c r="B76" s="71"/>
      <c r="C76" s="71"/>
      <c r="D76" s="71"/>
      <c r="E76" s="71"/>
      <c r="F76" s="71"/>
      <c r="G76" s="71"/>
      <c r="H76" s="71"/>
      <c r="I76" s="71"/>
      <c r="J76" s="71"/>
      <c r="K76" s="71"/>
      <c r="L76" s="71"/>
      <c r="M76" s="71"/>
      <c r="N76" s="71"/>
      <c r="O76" s="71"/>
      <c r="P76" s="71"/>
      <c r="T76" s="120"/>
    </row>
    <row r="77" spans="2:20" x14ac:dyDescent="0.25">
      <c r="B77" s="71"/>
      <c r="C77" s="71"/>
      <c r="D77" s="71"/>
      <c r="E77" s="71"/>
      <c r="F77" s="71"/>
      <c r="G77" s="71"/>
      <c r="H77" s="71"/>
      <c r="I77" s="71"/>
      <c r="J77" s="71"/>
      <c r="K77" s="71"/>
      <c r="L77" s="71"/>
      <c r="M77" s="71"/>
      <c r="N77" s="71"/>
      <c r="O77" s="71"/>
      <c r="P77" s="71"/>
      <c r="T77" s="120"/>
    </row>
    <row r="78" spans="2:20" x14ac:dyDescent="0.25">
      <c r="B78" s="71"/>
      <c r="C78" s="71"/>
      <c r="D78" s="71"/>
      <c r="E78" s="71"/>
      <c r="F78" s="71"/>
      <c r="G78" s="71"/>
      <c r="H78" s="71"/>
      <c r="I78" s="71"/>
      <c r="J78" s="71"/>
      <c r="K78" s="71"/>
      <c r="L78" s="71"/>
      <c r="M78" s="71"/>
      <c r="N78" s="71"/>
      <c r="O78" s="71"/>
      <c r="P78" s="71"/>
      <c r="T78" s="120"/>
    </row>
    <row r="79" spans="2:20" x14ac:dyDescent="0.25">
      <c r="B79" s="71"/>
      <c r="C79" s="71"/>
      <c r="D79" s="71"/>
      <c r="E79" s="71"/>
      <c r="F79" s="71"/>
      <c r="G79" s="71"/>
      <c r="H79" s="71"/>
      <c r="I79" s="71"/>
      <c r="J79" s="71"/>
      <c r="K79" s="71"/>
      <c r="L79" s="71"/>
      <c r="M79" s="71"/>
      <c r="N79" s="71"/>
      <c r="O79" s="71"/>
      <c r="P79" s="71"/>
      <c r="T79" s="120"/>
    </row>
    <row r="80" spans="2:20" x14ac:dyDescent="0.25">
      <c r="B80" s="71"/>
      <c r="C80" s="71"/>
      <c r="D80" s="71"/>
      <c r="E80" s="71"/>
      <c r="F80" s="71"/>
      <c r="G80" s="71"/>
      <c r="H80" s="71"/>
      <c r="I80" s="71"/>
      <c r="J80" s="71"/>
      <c r="K80" s="71"/>
      <c r="L80" s="71"/>
      <c r="M80" s="71"/>
      <c r="N80" s="71"/>
      <c r="O80" s="71"/>
      <c r="P80" s="71"/>
      <c r="T80" s="120"/>
    </row>
    <row r="81" spans="2:20" x14ac:dyDescent="0.25">
      <c r="B81" s="71"/>
      <c r="C81" s="71"/>
      <c r="D81" s="71"/>
      <c r="E81" s="71"/>
      <c r="F81" s="71"/>
      <c r="G81" s="71"/>
      <c r="H81" s="71"/>
      <c r="I81" s="71"/>
      <c r="J81" s="71"/>
      <c r="K81" s="71"/>
      <c r="L81" s="71"/>
      <c r="M81" s="71"/>
      <c r="N81" s="71"/>
      <c r="O81" s="71"/>
      <c r="P81" s="71"/>
      <c r="T81" s="120"/>
    </row>
    <row r="82" spans="2:20" ht="15.75" x14ac:dyDescent="0.25">
      <c r="B82" s="71"/>
      <c r="C82" s="71"/>
      <c r="D82" s="127"/>
      <c r="E82" s="128" t="s">
        <v>59</v>
      </c>
      <c r="F82" s="128"/>
      <c r="G82" s="128"/>
      <c r="H82" s="128"/>
      <c r="I82" s="127"/>
      <c r="J82" s="128" t="s">
        <v>58</v>
      </c>
      <c r="K82" s="128"/>
      <c r="L82" s="128"/>
      <c r="M82" s="128"/>
      <c r="N82" s="71"/>
      <c r="O82" s="71"/>
      <c r="P82" s="71"/>
      <c r="T82" s="120"/>
    </row>
    <row r="83" spans="2:20" x14ac:dyDescent="0.25">
      <c r="B83" s="71"/>
      <c r="C83" s="71"/>
      <c r="D83" s="71"/>
      <c r="E83" s="71"/>
      <c r="F83" s="71"/>
      <c r="G83" s="71"/>
      <c r="H83" s="71"/>
      <c r="I83" s="71"/>
      <c r="J83" s="71"/>
      <c r="K83" s="71"/>
      <c r="L83" s="71"/>
      <c r="M83" s="71"/>
      <c r="N83" s="71"/>
      <c r="O83" s="71"/>
      <c r="P83" s="71"/>
      <c r="T83" s="120"/>
    </row>
    <row r="84" spans="2:20" x14ac:dyDescent="0.25">
      <c r="B84" s="71"/>
      <c r="C84" s="71"/>
      <c r="D84" s="71"/>
      <c r="E84" s="71"/>
      <c r="F84" s="71"/>
      <c r="G84" s="71"/>
      <c r="H84" s="71"/>
      <c r="I84" s="71"/>
      <c r="J84" s="71"/>
      <c r="K84" s="71"/>
      <c r="L84" s="71"/>
      <c r="M84" s="71"/>
      <c r="N84" s="71"/>
      <c r="O84" s="71"/>
      <c r="P84" s="71"/>
      <c r="T84" s="120"/>
    </row>
    <row r="85" spans="2:20" x14ac:dyDescent="0.25">
      <c r="B85" s="129"/>
      <c r="C85" s="71"/>
      <c r="D85" s="71"/>
      <c r="E85" s="71"/>
      <c r="F85" s="71"/>
      <c r="G85" s="71"/>
      <c r="H85" s="71"/>
      <c r="I85" s="71"/>
      <c r="J85" s="71"/>
      <c r="K85" s="71"/>
      <c r="L85" s="71"/>
      <c r="M85" s="71"/>
      <c r="N85" s="71"/>
      <c r="O85" s="71"/>
      <c r="P85" s="71"/>
      <c r="T85" s="120"/>
    </row>
    <row r="86" spans="2:20" x14ac:dyDescent="0.25">
      <c r="B86" s="71"/>
      <c r="C86" s="71"/>
      <c r="D86" s="71"/>
      <c r="E86" s="71"/>
      <c r="F86" s="71"/>
      <c r="G86" s="71"/>
      <c r="H86" s="71"/>
      <c r="I86" s="71"/>
      <c r="J86" s="71"/>
      <c r="K86" s="71"/>
      <c r="L86" s="71"/>
      <c r="M86" s="71"/>
      <c r="N86" s="71"/>
      <c r="O86" s="71"/>
      <c r="P86" s="71"/>
      <c r="T86" s="120"/>
    </row>
    <row r="87" spans="2:20" x14ac:dyDescent="0.25">
      <c r="B87" s="71"/>
      <c r="C87" s="71"/>
      <c r="D87" s="71"/>
      <c r="E87" s="71"/>
      <c r="F87" s="71"/>
      <c r="G87" s="71"/>
      <c r="H87" s="71"/>
      <c r="I87" s="71"/>
      <c r="J87" s="71"/>
      <c r="K87" s="71"/>
      <c r="L87" s="71"/>
      <c r="M87" s="71"/>
      <c r="N87" s="71"/>
      <c r="O87" s="71"/>
      <c r="P87" s="71"/>
      <c r="T87" s="120"/>
    </row>
    <row r="88" spans="2:20" x14ac:dyDescent="0.25">
      <c r="B88" s="130"/>
      <c r="C88" s="130"/>
      <c r="D88" s="130"/>
      <c r="E88" s="71"/>
      <c r="F88" s="71"/>
      <c r="G88" s="71"/>
      <c r="H88" s="71"/>
      <c r="I88" s="71"/>
      <c r="J88" s="71"/>
      <c r="K88" s="71"/>
      <c r="L88" s="71"/>
      <c r="M88" s="71"/>
      <c r="N88" s="71"/>
      <c r="O88" s="71"/>
      <c r="P88" s="71"/>
      <c r="T88" s="120"/>
    </row>
    <row r="89" spans="2:20" x14ac:dyDescent="0.25">
      <c r="T89" s="120"/>
    </row>
    <row r="90" spans="2:20" x14ac:dyDescent="0.25">
      <c r="T90" s="120"/>
    </row>
  </sheetData>
  <mergeCells count="4">
    <mergeCell ref="C4:D4"/>
    <mergeCell ref="E4:F4"/>
    <mergeCell ref="G4:H4"/>
    <mergeCell ref="I4:J4"/>
  </mergeCells>
  <pageMargins left="0.7" right="0.7" top="0.75" bottom="0.75" header="0.3" footer="0.3"/>
  <pageSetup scale="45" orientation="portrait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AD93"/>
  <sheetViews>
    <sheetView showGridLines="0" view="pageBreakPreview" topLeftCell="A43" zoomScale="70" zoomScaleNormal="85" zoomScaleSheetLayoutView="70" workbookViewId="0">
      <selection activeCell="A78" sqref="A78"/>
    </sheetView>
  </sheetViews>
  <sheetFormatPr baseColWidth="10" defaultRowHeight="15" x14ac:dyDescent="0.25"/>
  <cols>
    <col min="1" max="7" width="19.7109375" style="1" customWidth="1"/>
    <col min="8" max="8" width="17.85546875" style="1" bestFit="1" customWidth="1"/>
    <col min="9" max="9" width="25.42578125" style="1" bestFit="1" customWidth="1"/>
    <col min="10" max="10" width="11.42578125" style="1"/>
    <col min="11" max="11" width="12.42578125" style="1" bestFit="1" customWidth="1"/>
    <col min="12" max="12" width="13.85546875" style="1" bestFit="1" customWidth="1"/>
    <col min="13" max="27" width="11.42578125" style="1"/>
    <col min="28" max="28" width="11.42578125" style="2"/>
    <col min="29" max="29" width="20" style="2" bestFit="1" customWidth="1"/>
    <col min="30" max="30" width="22.7109375" style="2" customWidth="1"/>
    <col min="31" max="16384" width="11.42578125" style="1"/>
  </cols>
  <sheetData>
    <row r="2" spans="2:30" x14ac:dyDescent="0.25">
      <c r="B2" s="396" t="s">
        <v>17</v>
      </c>
      <c r="C2" s="397"/>
      <c r="D2" s="397"/>
      <c r="E2" s="397"/>
      <c r="F2" s="397"/>
      <c r="G2" s="397"/>
      <c r="H2" s="397"/>
      <c r="I2" s="398"/>
    </row>
    <row r="4" spans="2:30" ht="18.75" x14ac:dyDescent="0.3">
      <c r="B4" s="2"/>
      <c r="C4" s="2"/>
      <c r="D4" s="400" t="s">
        <v>24</v>
      </c>
      <c r="E4" s="400"/>
      <c r="F4" s="400"/>
      <c r="G4" s="400"/>
      <c r="H4" s="400"/>
      <c r="I4" s="400"/>
    </row>
    <row r="5" spans="2:30" ht="80.25" customHeight="1" x14ac:dyDescent="0.25">
      <c r="B5" s="2"/>
      <c r="C5" s="2"/>
      <c r="D5" s="386" t="s">
        <v>19</v>
      </c>
      <c r="E5" s="386"/>
      <c r="F5" s="386"/>
      <c r="G5" s="386" t="s">
        <v>20</v>
      </c>
      <c r="H5" s="386"/>
      <c r="I5" s="386"/>
    </row>
    <row r="6" spans="2:30" x14ac:dyDescent="0.25">
      <c r="B6" s="2"/>
      <c r="C6" s="2"/>
      <c r="D6" s="1" t="s">
        <v>21</v>
      </c>
      <c r="E6" s="1" t="s">
        <v>23</v>
      </c>
      <c r="F6" s="1" t="s">
        <v>22</v>
      </c>
      <c r="G6" s="1" t="s">
        <v>21</v>
      </c>
      <c r="H6" s="1" t="s">
        <v>23</v>
      </c>
      <c r="I6" s="1" t="s">
        <v>22</v>
      </c>
      <c r="J6" s="65" t="s">
        <v>34</v>
      </c>
      <c r="AC6" s="386"/>
      <c r="AD6" s="386"/>
    </row>
    <row r="7" spans="2:30" x14ac:dyDescent="0.25">
      <c r="B7" s="2"/>
      <c r="C7" s="11">
        <v>39539</v>
      </c>
      <c r="D7" s="31">
        <v>0.42857139999999999</v>
      </c>
      <c r="E7" s="31">
        <v>0.28571429999999998</v>
      </c>
      <c r="F7" s="31">
        <v>0.28571429999999998</v>
      </c>
      <c r="G7" s="8"/>
      <c r="H7" s="8"/>
      <c r="I7" s="8"/>
      <c r="J7" s="66">
        <f t="shared" ref="J7:J45" si="0">+SUM(D7:F7)</f>
        <v>1</v>
      </c>
      <c r="AC7" s="17"/>
      <c r="AD7" s="17"/>
    </row>
    <row r="8" spans="2:30" x14ac:dyDescent="0.25">
      <c r="B8" s="2"/>
      <c r="C8" s="11">
        <v>39630</v>
      </c>
      <c r="D8" s="31">
        <v>0.46666669999999999</v>
      </c>
      <c r="E8" s="31">
        <v>0.4</v>
      </c>
      <c r="F8" s="31">
        <v>0.13333329999999999</v>
      </c>
      <c r="G8" s="31">
        <v>0.57142859999999995</v>
      </c>
      <c r="H8" s="31">
        <v>0.28571429999999998</v>
      </c>
      <c r="I8" s="31">
        <v>0.14285709999999999</v>
      </c>
      <c r="J8" s="66">
        <f t="shared" si="0"/>
        <v>1</v>
      </c>
      <c r="AB8" s="4"/>
      <c r="AC8" s="20"/>
      <c r="AD8" s="21"/>
    </row>
    <row r="9" spans="2:30" x14ac:dyDescent="0.25">
      <c r="B9" s="2"/>
      <c r="C9" s="11">
        <v>39722</v>
      </c>
      <c r="D9" s="31">
        <v>0.58823530000000002</v>
      </c>
      <c r="E9" s="31">
        <v>0.41176469999999998</v>
      </c>
      <c r="F9" s="31">
        <v>0</v>
      </c>
      <c r="G9" s="31">
        <v>0.53333339999999996</v>
      </c>
      <c r="H9" s="31">
        <v>0.3333333</v>
      </c>
      <c r="I9" s="31">
        <v>0.13333329999999999</v>
      </c>
      <c r="J9" s="66">
        <f t="shared" si="0"/>
        <v>1</v>
      </c>
      <c r="AB9" s="4"/>
      <c r="AC9" s="20"/>
      <c r="AD9" s="21"/>
    </row>
    <row r="10" spans="2:30" x14ac:dyDescent="0.25">
      <c r="B10" s="2"/>
      <c r="C10" s="11">
        <v>39783</v>
      </c>
      <c r="D10" s="31">
        <v>0.78599999999999992</v>
      </c>
      <c r="E10" s="31">
        <v>0.214</v>
      </c>
      <c r="F10" s="31">
        <v>0</v>
      </c>
      <c r="G10" s="31">
        <v>0.70588240000000002</v>
      </c>
      <c r="H10" s="31">
        <v>0.29411769999999998</v>
      </c>
      <c r="I10" s="31">
        <v>0</v>
      </c>
      <c r="J10" s="66">
        <f t="shared" si="0"/>
        <v>0.99999999999999989</v>
      </c>
      <c r="AB10" s="4"/>
      <c r="AC10" s="20"/>
      <c r="AD10" s="21"/>
    </row>
    <row r="11" spans="2:30" x14ac:dyDescent="0.25">
      <c r="B11" s="2"/>
      <c r="C11" s="11">
        <v>39873</v>
      </c>
      <c r="D11" s="31">
        <v>0.77800000000000002</v>
      </c>
      <c r="E11" s="31">
        <v>0.222</v>
      </c>
      <c r="F11" s="31">
        <v>0</v>
      </c>
      <c r="G11" s="31">
        <v>0.64300000000000002</v>
      </c>
      <c r="H11" s="31">
        <v>0.35700000000000004</v>
      </c>
      <c r="I11" s="31">
        <v>0</v>
      </c>
      <c r="J11" s="66">
        <f t="shared" si="0"/>
        <v>1</v>
      </c>
      <c r="AB11" s="4"/>
      <c r="AC11" s="20"/>
      <c r="AD11" s="21"/>
    </row>
    <row r="12" spans="2:30" x14ac:dyDescent="0.25">
      <c r="B12" s="2"/>
      <c r="C12" s="11">
        <v>39965</v>
      </c>
      <c r="D12" s="31">
        <v>0.52600000000000002</v>
      </c>
      <c r="E12" s="31">
        <v>0.47399999999999998</v>
      </c>
      <c r="F12" s="31">
        <v>0</v>
      </c>
      <c r="G12" s="31">
        <v>0.5</v>
      </c>
      <c r="H12" s="31">
        <v>0.5</v>
      </c>
      <c r="I12" s="31">
        <v>0</v>
      </c>
      <c r="J12" s="66">
        <f t="shared" si="0"/>
        <v>1</v>
      </c>
      <c r="AB12" s="4"/>
      <c r="AC12" s="20"/>
      <c r="AD12" s="21"/>
    </row>
    <row r="13" spans="2:30" x14ac:dyDescent="0.25">
      <c r="B13" s="2"/>
      <c r="C13" s="11">
        <v>40057</v>
      </c>
      <c r="D13" s="31">
        <v>0.55500000000000005</v>
      </c>
      <c r="E13" s="31">
        <v>0.38900000000000001</v>
      </c>
      <c r="F13" s="31">
        <v>5.5999999999999994E-2</v>
      </c>
      <c r="G13" s="31">
        <v>0.21100000000000002</v>
      </c>
      <c r="H13" s="31">
        <v>0.78900000000000003</v>
      </c>
      <c r="I13" s="31">
        <v>0</v>
      </c>
      <c r="J13" s="66">
        <f t="shared" si="0"/>
        <v>1</v>
      </c>
      <c r="AB13" s="4"/>
      <c r="AC13" s="20"/>
      <c r="AD13" s="21"/>
    </row>
    <row r="14" spans="2:30" x14ac:dyDescent="0.25">
      <c r="B14" s="2"/>
      <c r="C14" s="11">
        <v>40148</v>
      </c>
      <c r="D14" s="31">
        <v>0.41200000000000003</v>
      </c>
      <c r="E14" s="31">
        <v>0.58799999999999997</v>
      </c>
      <c r="F14" s="31">
        <v>0</v>
      </c>
      <c r="G14" s="31">
        <v>0.38900000000000001</v>
      </c>
      <c r="H14" s="31">
        <v>0.61099999999999999</v>
      </c>
      <c r="I14" s="31">
        <v>0</v>
      </c>
      <c r="J14" s="66">
        <f t="shared" si="0"/>
        <v>1</v>
      </c>
      <c r="AB14" s="4"/>
      <c r="AC14" s="20"/>
      <c r="AD14" s="21"/>
    </row>
    <row r="15" spans="2:30" x14ac:dyDescent="0.25">
      <c r="B15" s="2"/>
      <c r="C15" s="11">
        <v>40238</v>
      </c>
      <c r="D15" s="31">
        <v>0.33299999999999996</v>
      </c>
      <c r="E15" s="31">
        <v>0.66700000000000004</v>
      </c>
      <c r="F15" s="31">
        <v>0</v>
      </c>
      <c r="G15" s="31">
        <v>0.17600000000000002</v>
      </c>
      <c r="H15" s="31">
        <v>0.76500000000000001</v>
      </c>
      <c r="I15" s="31">
        <v>5.9000000000000004E-2</v>
      </c>
      <c r="J15" s="66">
        <f t="shared" si="0"/>
        <v>1</v>
      </c>
      <c r="AB15" s="4"/>
      <c r="AC15" s="20"/>
      <c r="AD15" s="21"/>
    </row>
    <row r="16" spans="2:30" x14ac:dyDescent="0.25">
      <c r="B16" s="2"/>
      <c r="C16" s="11">
        <v>40330</v>
      </c>
      <c r="D16" s="31">
        <v>0.16699999999999998</v>
      </c>
      <c r="E16" s="31">
        <v>0.66600000000000004</v>
      </c>
      <c r="F16" s="31">
        <v>0.16699999999999998</v>
      </c>
      <c r="G16" s="31">
        <v>0.27800000000000002</v>
      </c>
      <c r="H16" s="31">
        <v>0.66700000000000004</v>
      </c>
      <c r="I16" s="31">
        <v>5.5999999999999994E-2</v>
      </c>
      <c r="J16" s="66">
        <f t="shared" si="0"/>
        <v>1</v>
      </c>
      <c r="AB16" s="4"/>
      <c r="AC16" s="20"/>
      <c r="AD16" s="21"/>
    </row>
    <row r="17" spans="1:30" x14ac:dyDescent="0.25">
      <c r="B17" s="2"/>
      <c r="C17" s="11">
        <v>40422</v>
      </c>
      <c r="D17" s="31">
        <v>5.2631578947368418E-2</v>
      </c>
      <c r="E17" s="31">
        <v>0.73684210526315785</v>
      </c>
      <c r="F17" s="31">
        <v>0.21052631578947367</v>
      </c>
      <c r="G17" s="31">
        <v>0.22299999999999998</v>
      </c>
      <c r="H17" s="31">
        <v>0.66700000000000004</v>
      </c>
      <c r="I17" s="31">
        <v>0.111</v>
      </c>
      <c r="J17" s="66">
        <f t="shared" si="0"/>
        <v>1</v>
      </c>
      <c r="AB17" s="4"/>
      <c r="AC17" s="20"/>
      <c r="AD17" s="21"/>
    </row>
    <row r="18" spans="1:30" x14ac:dyDescent="0.25">
      <c r="B18" s="2"/>
      <c r="C18" s="11">
        <v>40513</v>
      </c>
      <c r="D18" s="31">
        <v>5.9000000000000004E-2</v>
      </c>
      <c r="E18" s="31">
        <v>0.70599999999999996</v>
      </c>
      <c r="F18" s="31">
        <v>0.23499999999999999</v>
      </c>
      <c r="G18" s="31">
        <v>0.10526315789473684</v>
      </c>
      <c r="H18" s="31">
        <v>0.84210526315789469</v>
      </c>
      <c r="I18" s="31">
        <v>5.2631578947368418E-2</v>
      </c>
      <c r="J18" s="66">
        <f t="shared" si="0"/>
        <v>1</v>
      </c>
      <c r="AB18" s="4"/>
      <c r="AC18" s="20"/>
      <c r="AD18" s="21"/>
    </row>
    <row r="19" spans="1:30" x14ac:dyDescent="0.25">
      <c r="B19" s="2"/>
      <c r="C19" s="11">
        <v>40603</v>
      </c>
      <c r="D19" s="31">
        <v>0.15789473684210525</v>
      </c>
      <c r="E19" s="31">
        <v>0.63157894736842102</v>
      </c>
      <c r="F19" s="31">
        <v>0.21052631578947367</v>
      </c>
      <c r="G19" s="31">
        <v>0.17647058823529413</v>
      </c>
      <c r="H19" s="31">
        <v>0.70588235294117652</v>
      </c>
      <c r="I19" s="31">
        <v>0.11764705882352941</v>
      </c>
      <c r="J19" s="66">
        <f t="shared" si="0"/>
        <v>1</v>
      </c>
      <c r="AB19" s="4"/>
      <c r="AD19" s="21"/>
    </row>
    <row r="20" spans="1:30" x14ac:dyDescent="0.25">
      <c r="A20" s="33"/>
      <c r="C20" s="11">
        <v>40695</v>
      </c>
      <c r="D20" s="31">
        <v>0.33333333333333331</v>
      </c>
      <c r="E20" s="31">
        <v>0.5</v>
      </c>
      <c r="F20" s="31">
        <v>0.16666666666666666</v>
      </c>
      <c r="G20" s="31">
        <v>0.15789473684210525</v>
      </c>
      <c r="H20" s="31">
        <v>0.73684210526315785</v>
      </c>
      <c r="I20" s="31">
        <v>0.10526315789473684</v>
      </c>
      <c r="J20" s="66">
        <f t="shared" si="0"/>
        <v>0.99999999999999989</v>
      </c>
      <c r="AB20" s="4"/>
      <c r="AD20" s="21"/>
    </row>
    <row r="21" spans="1:30" x14ac:dyDescent="0.25">
      <c r="C21" s="11">
        <v>40787</v>
      </c>
      <c r="D21" s="31">
        <v>0.33333333333333331</v>
      </c>
      <c r="E21" s="31">
        <v>0.47619047619047616</v>
      </c>
      <c r="F21" s="31">
        <v>0.19047619047619047</v>
      </c>
      <c r="G21" s="31">
        <v>0.3888888888888889</v>
      </c>
      <c r="H21" s="31">
        <v>0.61111111111111116</v>
      </c>
      <c r="I21" s="31">
        <v>0</v>
      </c>
      <c r="J21" s="66">
        <f t="shared" si="0"/>
        <v>1</v>
      </c>
    </row>
    <row r="22" spans="1:30" x14ac:dyDescent="0.25">
      <c r="B22" s="2"/>
      <c r="C22" s="11">
        <v>40878</v>
      </c>
      <c r="D22" s="31">
        <v>0.42857142857142855</v>
      </c>
      <c r="E22" s="31">
        <v>0.38095238095238093</v>
      </c>
      <c r="F22" s="31">
        <v>0.19047619047619047</v>
      </c>
      <c r="G22" s="31">
        <v>0.38095238095238093</v>
      </c>
      <c r="H22" s="31">
        <v>0.5714285714285714</v>
      </c>
      <c r="I22" s="31">
        <v>4.7619047619047616E-2</v>
      </c>
      <c r="J22" s="66">
        <f t="shared" si="0"/>
        <v>1</v>
      </c>
    </row>
    <row r="23" spans="1:30" x14ac:dyDescent="0.25">
      <c r="B23" s="2"/>
      <c r="C23" s="11">
        <v>40969</v>
      </c>
      <c r="D23" s="31">
        <v>0.42857142857142855</v>
      </c>
      <c r="E23" s="31">
        <v>0.33333333333333331</v>
      </c>
      <c r="F23" s="31">
        <v>9.5238095238095233E-2</v>
      </c>
      <c r="G23" s="31">
        <v>0.47619047619047616</v>
      </c>
      <c r="H23" s="31">
        <v>4.7619047619047616E-2</v>
      </c>
      <c r="I23" s="31">
        <v>0.47619047619047616</v>
      </c>
      <c r="J23" s="66">
        <f t="shared" si="0"/>
        <v>0.8571428571428571</v>
      </c>
      <c r="AC23" s="386"/>
      <c r="AD23" s="386"/>
    </row>
    <row r="24" spans="1:30" x14ac:dyDescent="0.25">
      <c r="B24" s="2"/>
      <c r="C24" s="22">
        <v>41061</v>
      </c>
      <c r="D24" s="31">
        <v>0.55555555555555547</v>
      </c>
      <c r="E24" s="31">
        <v>0.38888888888888884</v>
      </c>
      <c r="F24" s="31">
        <v>5.5555555555555559E-2</v>
      </c>
      <c r="G24" s="31">
        <v>0.5554445554445554</v>
      </c>
      <c r="H24" s="31">
        <v>0.38861138861138855</v>
      </c>
      <c r="I24" s="31">
        <v>5.594405594405593E-2</v>
      </c>
      <c r="J24" s="66">
        <f t="shared" si="0"/>
        <v>0.99999999999999989</v>
      </c>
      <c r="AC24" s="17"/>
      <c r="AD24" s="17"/>
    </row>
    <row r="25" spans="1:30" x14ac:dyDescent="0.25">
      <c r="B25" s="2"/>
      <c r="C25" s="22">
        <v>41153</v>
      </c>
      <c r="D25" s="31">
        <v>0.49931224209078406</v>
      </c>
      <c r="E25" s="31">
        <v>0.501</v>
      </c>
      <c r="F25" s="31">
        <v>0</v>
      </c>
      <c r="G25" s="31">
        <v>0.47052947052947053</v>
      </c>
      <c r="H25" s="31">
        <v>0.41158841158841158</v>
      </c>
      <c r="I25" s="31">
        <v>0.11788211788211787</v>
      </c>
      <c r="J25" s="66">
        <f t="shared" si="0"/>
        <v>1.000312242090784</v>
      </c>
      <c r="AB25" s="4"/>
      <c r="AC25" s="20"/>
      <c r="AD25" s="21"/>
    </row>
    <row r="26" spans="1:30" x14ac:dyDescent="0.25">
      <c r="B26" s="2"/>
      <c r="C26" s="22">
        <v>41244</v>
      </c>
      <c r="D26" s="31">
        <v>0.60855949895615868</v>
      </c>
      <c r="E26" s="31">
        <v>0.26096033402922758</v>
      </c>
      <c r="F26" s="31">
        <v>0.13048016701461379</v>
      </c>
      <c r="G26" s="31">
        <v>0.54602510460251041</v>
      </c>
      <c r="H26" s="31">
        <v>0.36401673640167359</v>
      </c>
      <c r="I26" s="31">
        <v>8.9958158995815884E-2</v>
      </c>
      <c r="J26" s="66">
        <f t="shared" si="0"/>
        <v>1</v>
      </c>
      <c r="AB26" s="4"/>
      <c r="AC26" s="20"/>
      <c r="AD26" s="21"/>
    </row>
    <row r="27" spans="1:30" x14ac:dyDescent="0.25">
      <c r="B27" s="2"/>
      <c r="C27" s="22">
        <v>41334</v>
      </c>
      <c r="D27" s="31">
        <v>0.6</v>
      </c>
      <c r="E27" s="31">
        <v>0.3</v>
      </c>
      <c r="F27" s="31">
        <v>0.1</v>
      </c>
      <c r="G27" s="31">
        <v>0.45</v>
      </c>
      <c r="H27" s="31">
        <v>0.5</v>
      </c>
      <c r="I27" s="31">
        <v>0.05</v>
      </c>
      <c r="J27" s="66">
        <f t="shared" si="0"/>
        <v>0.99999999999999989</v>
      </c>
      <c r="AB27" s="4"/>
      <c r="AC27" s="20"/>
      <c r="AD27" s="21"/>
    </row>
    <row r="28" spans="1:30" x14ac:dyDescent="0.25">
      <c r="B28" s="2"/>
      <c r="C28" s="22">
        <v>41426</v>
      </c>
      <c r="D28" s="67">
        <v>0.4375</v>
      </c>
      <c r="E28" s="67">
        <v>0.5</v>
      </c>
      <c r="F28" s="67">
        <v>6.25E-2</v>
      </c>
      <c r="G28" s="67">
        <v>0.3125</v>
      </c>
      <c r="H28" s="67">
        <v>0.6875</v>
      </c>
      <c r="I28" s="67">
        <v>0</v>
      </c>
      <c r="J28" s="66">
        <f t="shared" si="0"/>
        <v>1</v>
      </c>
      <c r="AB28" s="4"/>
      <c r="AC28" s="20"/>
      <c r="AD28" s="21"/>
    </row>
    <row r="29" spans="1:30" x14ac:dyDescent="0.25">
      <c r="B29" s="2"/>
      <c r="C29" s="22">
        <v>41518</v>
      </c>
      <c r="D29" s="67">
        <v>0.36842105263157893</v>
      </c>
      <c r="E29" s="67">
        <v>0.47368421052631576</v>
      </c>
      <c r="F29" s="67">
        <v>0.15789473684210525</v>
      </c>
      <c r="G29" s="67">
        <v>0.31578947368421051</v>
      </c>
      <c r="H29" s="67">
        <v>0.57894736842105265</v>
      </c>
      <c r="I29" s="67">
        <v>0.10526315789473684</v>
      </c>
      <c r="J29" s="66">
        <f t="shared" si="0"/>
        <v>1</v>
      </c>
      <c r="AB29" s="4"/>
      <c r="AC29" s="20"/>
      <c r="AD29" s="21"/>
    </row>
    <row r="30" spans="1:30" x14ac:dyDescent="0.25">
      <c r="B30" s="2"/>
      <c r="C30" s="22">
        <v>41609</v>
      </c>
      <c r="D30" s="67">
        <v>0.3125</v>
      </c>
      <c r="E30" s="67">
        <v>0.5</v>
      </c>
      <c r="F30" s="67">
        <v>0.1875</v>
      </c>
      <c r="G30" s="67">
        <v>0.1875</v>
      </c>
      <c r="H30" s="67">
        <v>0.625</v>
      </c>
      <c r="I30" s="67">
        <v>0.1875</v>
      </c>
      <c r="J30" s="66">
        <f t="shared" si="0"/>
        <v>1</v>
      </c>
      <c r="AB30" s="4"/>
      <c r="AC30" s="20"/>
      <c r="AD30" s="21"/>
    </row>
    <row r="31" spans="1:30" x14ac:dyDescent="0.25">
      <c r="B31" s="2"/>
      <c r="C31" s="22">
        <v>41699</v>
      </c>
      <c r="D31" s="67">
        <v>0.11764705882352941</v>
      </c>
      <c r="E31" s="67">
        <v>0.6470588235294118</v>
      </c>
      <c r="F31" s="67">
        <v>0.23529411764705882</v>
      </c>
      <c r="G31" s="67">
        <v>0.11764705882352941</v>
      </c>
      <c r="H31" s="67">
        <v>0.70588235294117652</v>
      </c>
      <c r="I31" s="67">
        <v>0.17647058823529413</v>
      </c>
      <c r="J31" s="66">
        <f t="shared" si="0"/>
        <v>1</v>
      </c>
      <c r="AB31" s="4"/>
      <c r="AC31" s="20"/>
      <c r="AD31" s="21"/>
    </row>
    <row r="32" spans="1:30" x14ac:dyDescent="0.25">
      <c r="B32" s="2"/>
      <c r="C32" s="22">
        <v>41791</v>
      </c>
      <c r="D32" s="67">
        <v>0.29411764705882354</v>
      </c>
      <c r="E32" s="67">
        <v>0.58823529411764708</v>
      </c>
      <c r="F32" s="67">
        <v>0.11764705882352941</v>
      </c>
      <c r="G32" s="67">
        <v>0.23529411764705882</v>
      </c>
      <c r="H32" s="67">
        <v>0.76470588235294112</v>
      </c>
      <c r="I32" s="67">
        <v>0</v>
      </c>
      <c r="J32" s="66">
        <f t="shared" si="0"/>
        <v>1</v>
      </c>
      <c r="AB32" s="4"/>
      <c r="AC32" s="20"/>
      <c r="AD32" s="21"/>
    </row>
    <row r="33" spans="1:30" x14ac:dyDescent="0.25">
      <c r="B33" s="2"/>
      <c r="C33" s="22">
        <v>41883</v>
      </c>
      <c r="D33" s="67">
        <v>0.2857142857142857</v>
      </c>
      <c r="E33" s="67">
        <v>0.6428571428571429</v>
      </c>
      <c r="F33" s="67">
        <v>7.1428571428571425E-2</v>
      </c>
      <c r="G33" s="67">
        <v>0.21428571428571427</v>
      </c>
      <c r="H33" s="67">
        <v>0.7142857142857143</v>
      </c>
      <c r="I33" s="67">
        <v>7.1428571428571425E-2</v>
      </c>
      <c r="J33" s="66">
        <f t="shared" si="0"/>
        <v>1</v>
      </c>
      <c r="AB33" s="4"/>
      <c r="AC33" s="20"/>
      <c r="AD33" s="21"/>
    </row>
    <row r="34" spans="1:30" x14ac:dyDescent="0.25">
      <c r="B34" s="2"/>
      <c r="C34" s="22">
        <v>41974</v>
      </c>
      <c r="D34" s="67">
        <v>0.25</v>
      </c>
      <c r="E34" s="67">
        <v>0.5</v>
      </c>
      <c r="F34" s="67">
        <v>0.25</v>
      </c>
      <c r="G34" s="67">
        <v>0.25</v>
      </c>
      <c r="H34" s="67">
        <v>0.66666666666666663</v>
      </c>
      <c r="I34" s="67">
        <v>8.3333333333333329E-2</v>
      </c>
      <c r="J34" s="66">
        <f t="shared" si="0"/>
        <v>1</v>
      </c>
      <c r="AB34" s="4"/>
      <c r="AC34" s="20"/>
      <c r="AD34" s="21"/>
    </row>
    <row r="35" spans="1:30" x14ac:dyDescent="0.25">
      <c r="B35" s="2"/>
      <c r="C35" s="22">
        <v>42064</v>
      </c>
      <c r="D35" s="67">
        <v>0.30769230769230771</v>
      </c>
      <c r="E35" s="67">
        <v>0.61538461538461542</v>
      </c>
      <c r="F35" s="67">
        <v>7.6923076923076927E-2</v>
      </c>
      <c r="G35" s="67">
        <v>0.46153846153846156</v>
      </c>
      <c r="H35" s="67">
        <v>0.53846153846153844</v>
      </c>
      <c r="I35" s="67">
        <v>0</v>
      </c>
      <c r="J35" s="66">
        <f t="shared" si="0"/>
        <v>1</v>
      </c>
      <c r="AB35" s="4"/>
      <c r="AC35" s="20"/>
      <c r="AD35" s="21"/>
    </row>
    <row r="36" spans="1:30" x14ac:dyDescent="0.25">
      <c r="B36" s="2"/>
      <c r="C36" s="22">
        <v>42156</v>
      </c>
      <c r="D36" s="67">
        <v>0.46666666666666667</v>
      </c>
      <c r="E36" s="67">
        <v>0.53333333333333333</v>
      </c>
      <c r="F36" s="67">
        <v>0</v>
      </c>
      <c r="G36" s="23">
        <v>0.53333333333333333</v>
      </c>
      <c r="H36" s="23">
        <v>0.46666666666666667</v>
      </c>
      <c r="I36" s="23">
        <v>0</v>
      </c>
      <c r="J36" s="66">
        <f t="shared" si="0"/>
        <v>1</v>
      </c>
      <c r="AB36" s="4"/>
      <c r="AC36" s="20"/>
      <c r="AD36" s="21"/>
    </row>
    <row r="37" spans="1:30" x14ac:dyDescent="0.25">
      <c r="B37" s="2"/>
      <c r="C37" s="22">
        <v>42248</v>
      </c>
      <c r="D37" s="23">
        <v>0.66666666666666663</v>
      </c>
      <c r="E37" s="23">
        <v>0.33333333333333331</v>
      </c>
      <c r="F37" s="23">
        <v>0</v>
      </c>
      <c r="G37" s="23">
        <v>0.75</v>
      </c>
      <c r="H37" s="23">
        <v>0.25</v>
      </c>
      <c r="I37" s="23">
        <v>0</v>
      </c>
      <c r="J37" s="66">
        <f t="shared" si="0"/>
        <v>1</v>
      </c>
      <c r="AB37" s="4"/>
      <c r="AC37" s="20"/>
      <c r="AD37" s="21"/>
    </row>
    <row r="38" spans="1:30" x14ac:dyDescent="0.25">
      <c r="B38" s="2"/>
      <c r="C38" s="22">
        <v>42339</v>
      </c>
      <c r="D38" s="23">
        <v>0.46153846153846156</v>
      </c>
      <c r="E38" s="23">
        <v>0.53846153846153844</v>
      </c>
      <c r="F38" s="23">
        <v>0</v>
      </c>
      <c r="G38" s="23">
        <v>0.46153846153846156</v>
      </c>
      <c r="H38" s="23">
        <v>0.46153846153846156</v>
      </c>
      <c r="I38" s="23">
        <v>7.6923076923076927E-2</v>
      </c>
      <c r="J38" s="66">
        <f t="shared" si="0"/>
        <v>1</v>
      </c>
      <c r="AB38" s="4"/>
      <c r="AC38" s="20"/>
      <c r="AD38" s="21"/>
    </row>
    <row r="39" spans="1:30" x14ac:dyDescent="0.25">
      <c r="B39" s="2"/>
      <c r="C39" s="22">
        <v>42430</v>
      </c>
      <c r="D39" s="23">
        <v>0.46153846153846156</v>
      </c>
      <c r="E39" s="23">
        <v>0.46153846153846156</v>
      </c>
      <c r="F39" s="23">
        <v>7.6923076923076927E-2</v>
      </c>
      <c r="G39" s="23">
        <v>0.53846153846153855</v>
      </c>
      <c r="H39" s="23">
        <v>0.38461538461538464</v>
      </c>
      <c r="I39" s="23">
        <v>7.6923076923076927E-2</v>
      </c>
      <c r="J39" s="66">
        <f t="shared" si="0"/>
        <v>1</v>
      </c>
      <c r="AB39" s="4"/>
      <c r="AC39" s="20"/>
      <c r="AD39" s="21"/>
    </row>
    <row r="40" spans="1:30" x14ac:dyDescent="0.25">
      <c r="B40" s="2"/>
      <c r="C40" s="22">
        <v>42522</v>
      </c>
      <c r="D40" s="23">
        <v>0.53333333333333333</v>
      </c>
      <c r="E40" s="23">
        <v>0.46666666666666667</v>
      </c>
      <c r="F40" s="23">
        <v>0</v>
      </c>
      <c r="G40" s="23">
        <v>0.6</v>
      </c>
      <c r="H40" s="23">
        <v>0.33333333333333331</v>
      </c>
      <c r="I40" s="23">
        <v>6.6666666666666666E-2</v>
      </c>
      <c r="J40" s="66">
        <f t="shared" si="0"/>
        <v>1</v>
      </c>
      <c r="AB40" s="4"/>
      <c r="AC40" s="20"/>
      <c r="AD40" s="21"/>
    </row>
    <row r="41" spans="1:30" x14ac:dyDescent="0.25">
      <c r="B41" s="2"/>
      <c r="C41" s="22">
        <v>42614</v>
      </c>
      <c r="D41" s="23">
        <v>0.6</v>
      </c>
      <c r="E41" s="23">
        <v>0.33333333333333331</v>
      </c>
      <c r="F41" s="23">
        <v>6.6666666666666666E-2</v>
      </c>
      <c r="G41" s="23">
        <v>0.39999999999999997</v>
      </c>
      <c r="H41" s="23">
        <v>0.46666666666666667</v>
      </c>
      <c r="I41" s="23">
        <v>0</v>
      </c>
      <c r="J41" s="66">
        <f t="shared" si="0"/>
        <v>1</v>
      </c>
      <c r="AB41" s="4"/>
      <c r="AC41" s="20"/>
      <c r="AD41" s="21"/>
    </row>
    <row r="42" spans="1:30" x14ac:dyDescent="0.25">
      <c r="B42" s="2"/>
      <c r="C42" s="22">
        <v>42705</v>
      </c>
      <c r="D42" s="23">
        <v>0.42857142857142855</v>
      </c>
      <c r="E42" s="23">
        <v>0.5714285714285714</v>
      </c>
      <c r="F42" s="23">
        <v>0</v>
      </c>
      <c r="G42" s="23">
        <v>0.42857142857142855</v>
      </c>
      <c r="H42" s="23">
        <v>0.5714285714285714</v>
      </c>
      <c r="I42" s="41">
        <v>0</v>
      </c>
      <c r="J42" s="66">
        <f t="shared" si="0"/>
        <v>1</v>
      </c>
      <c r="AB42" s="4"/>
      <c r="AC42" s="20"/>
      <c r="AD42" s="21"/>
    </row>
    <row r="43" spans="1:30" x14ac:dyDescent="0.25">
      <c r="B43" s="2"/>
      <c r="C43" s="22">
        <v>42795</v>
      </c>
      <c r="D43" s="23">
        <v>0.46153846153846156</v>
      </c>
      <c r="E43" s="23">
        <v>0.30769230769230771</v>
      </c>
      <c r="F43" s="23">
        <v>0.23076923076923078</v>
      </c>
      <c r="G43" s="23">
        <v>0.38461538461538464</v>
      </c>
      <c r="H43" s="23">
        <v>0.38461538461538464</v>
      </c>
      <c r="I43" s="23">
        <v>0.23076923076923078</v>
      </c>
      <c r="J43" s="66">
        <f t="shared" si="0"/>
        <v>1</v>
      </c>
      <c r="AB43" s="4"/>
      <c r="AC43" s="20"/>
      <c r="AD43" s="21"/>
    </row>
    <row r="44" spans="1:30" x14ac:dyDescent="0.25">
      <c r="B44" s="2"/>
      <c r="C44" s="22">
        <v>42887</v>
      </c>
      <c r="D44" s="23">
        <v>0.69230769230769229</v>
      </c>
      <c r="E44" s="23">
        <v>0.30769230769230771</v>
      </c>
      <c r="F44" s="23">
        <v>0</v>
      </c>
      <c r="G44" s="23">
        <v>0.66666666666666674</v>
      </c>
      <c r="H44" s="23">
        <v>0.25</v>
      </c>
      <c r="I44" s="23">
        <v>8.3333333333333329E-2</v>
      </c>
      <c r="J44" s="66">
        <f t="shared" si="0"/>
        <v>1</v>
      </c>
      <c r="AB44" s="4"/>
      <c r="AC44" s="20"/>
      <c r="AD44" s="21"/>
    </row>
    <row r="45" spans="1:30" x14ac:dyDescent="0.25">
      <c r="B45" s="2"/>
      <c r="C45" s="22">
        <v>42979</v>
      </c>
      <c r="D45" s="23">
        <v>0.69230769230769229</v>
      </c>
      <c r="E45" s="23">
        <v>0.30769230769230771</v>
      </c>
      <c r="F45" s="23">
        <v>0</v>
      </c>
      <c r="G45" s="23">
        <v>0.53846153846153855</v>
      </c>
      <c r="H45" s="23">
        <v>0.46153846153846156</v>
      </c>
      <c r="I45" s="23">
        <v>0</v>
      </c>
      <c r="J45" s="66">
        <f t="shared" si="0"/>
        <v>1</v>
      </c>
      <c r="AB45" s="4"/>
      <c r="AC45" s="20"/>
      <c r="AD45" s="21"/>
    </row>
    <row r="46" spans="1:30" x14ac:dyDescent="0.25">
      <c r="B46" s="2"/>
      <c r="C46" s="22">
        <v>43070</v>
      </c>
      <c r="D46" s="23">
        <v>0.53846153846153855</v>
      </c>
      <c r="E46" s="23">
        <v>0.46153846153846156</v>
      </c>
      <c r="F46" s="23">
        <v>0</v>
      </c>
      <c r="G46" s="374"/>
      <c r="H46" s="374"/>
      <c r="I46" s="374"/>
      <c r="J46" s="373"/>
      <c r="AB46" s="4"/>
      <c r="AC46" s="20"/>
      <c r="AD46" s="21"/>
    </row>
    <row r="47" spans="1:30" x14ac:dyDescent="0.25">
      <c r="B47" s="2"/>
      <c r="C47" s="22"/>
      <c r="D47" s="23"/>
      <c r="E47" s="23"/>
      <c r="F47" s="23"/>
      <c r="G47" s="23"/>
      <c r="H47" s="23"/>
      <c r="I47" s="41"/>
      <c r="J47" s="41"/>
      <c r="AB47" s="4"/>
      <c r="AC47" s="20"/>
      <c r="AD47" s="21"/>
    </row>
    <row r="48" spans="1:30" x14ac:dyDescent="0.25">
      <c r="A48" s="71" t="s">
        <v>44</v>
      </c>
      <c r="B48" s="73"/>
      <c r="C48" s="74"/>
      <c r="D48" s="75"/>
      <c r="E48" s="75"/>
      <c r="F48" s="75"/>
      <c r="G48" s="75"/>
      <c r="H48" s="23"/>
      <c r="I48" s="41"/>
      <c r="J48" s="41"/>
      <c r="AB48" s="4"/>
      <c r="AC48" s="20"/>
      <c r="AD48" s="21"/>
    </row>
    <row r="49" spans="1:30" x14ac:dyDescent="0.25">
      <c r="A49" s="71" t="s">
        <v>31</v>
      </c>
      <c r="B49" s="73"/>
      <c r="C49" s="74"/>
      <c r="D49" s="76"/>
      <c r="E49" s="76"/>
      <c r="F49" s="76"/>
      <c r="G49" s="75"/>
      <c r="H49" s="23"/>
      <c r="I49" s="23"/>
      <c r="J49" s="30"/>
      <c r="AB49" s="4"/>
      <c r="AC49" s="20"/>
      <c r="AD49" s="21"/>
    </row>
    <row r="50" spans="1:30" x14ac:dyDescent="0.25">
      <c r="A50" s="71"/>
      <c r="B50" s="73"/>
      <c r="C50" s="74"/>
      <c r="D50" s="76"/>
      <c r="E50" s="76"/>
      <c r="F50" s="76"/>
      <c r="G50" s="76"/>
      <c r="H50" s="19"/>
      <c r="I50" s="19"/>
      <c r="AB50" s="4"/>
      <c r="AC50" s="20"/>
      <c r="AD50" s="21"/>
    </row>
    <row r="51" spans="1:30" x14ac:dyDescent="0.25">
      <c r="A51" s="77" t="s">
        <v>48</v>
      </c>
      <c r="B51" s="73"/>
      <c r="C51" s="74"/>
      <c r="D51" s="76"/>
      <c r="E51" s="76"/>
      <c r="F51" s="76"/>
      <c r="G51" s="76"/>
      <c r="H51" s="19"/>
      <c r="I51" s="19"/>
      <c r="AB51" s="4"/>
      <c r="AC51" s="20"/>
      <c r="AD51" s="21"/>
    </row>
    <row r="52" spans="1:30" x14ac:dyDescent="0.25">
      <c r="A52" s="71"/>
      <c r="B52" s="73"/>
      <c r="C52" s="74"/>
      <c r="D52" s="76"/>
      <c r="E52" s="76"/>
      <c r="F52" s="76"/>
      <c r="G52" s="76"/>
      <c r="H52" s="19"/>
      <c r="I52" s="19"/>
      <c r="AB52" s="4"/>
      <c r="AC52" s="20"/>
      <c r="AD52" s="21"/>
    </row>
    <row r="53" spans="1:30" x14ac:dyDescent="0.25">
      <c r="A53" s="71"/>
      <c r="B53" s="73"/>
      <c r="C53" s="78"/>
      <c r="D53" s="79"/>
      <c r="E53" s="79"/>
      <c r="F53" s="79"/>
      <c r="G53" s="76"/>
      <c r="H53" s="19"/>
      <c r="I53" s="19"/>
      <c r="AB53" s="4"/>
      <c r="AC53" s="20"/>
      <c r="AD53" s="21"/>
    </row>
    <row r="54" spans="1:30" x14ac:dyDescent="0.25">
      <c r="A54" s="71"/>
      <c r="B54" s="73"/>
      <c r="C54" s="78"/>
      <c r="D54" s="79"/>
      <c r="E54" s="79"/>
      <c r="F54" s="79"/>
      <c r="G54" s="79"/>
      <c r="H54" s="33"/>
      <c r="I54" s="33"/>
      <c r="AB54" s="4"/>
      <c r="AC54" s="20"/>
      <c r="AD54" s="21"/>
    </row>
    <row r="55" spans="1:30" x14ac:dyDescent="0.25">
      <c r="A55" s="71"/>
      <c r="B55" s="73"/>
      <c r="C55" s="78"/>
      <c r="D55" s="79"/>
      <c r="E55" s="79"/>
      <c r="F55" s="79"/>
      <c r="G55" s="79"/>
      <c r="H55" s="33"/>
      <c r="I55" s="33"/>
      <c r="AB55" s="4"/>
      <c r="AD55" s="21"/>
    </row>
    <row r="56" spans="1:30" x14ac:dyDescent="0.25">
      <c r="A56" s="71"/>
      <c r="B56" s="71"/>
      <c r="C56" s="78"/>
      <c r="D56" s="80"/>
      <c r="E56" s="80"/>
      <c r="F56" s="80"/>
      <c r="G56" s="80"/>
      <c r="H56" s="34"/>
      <c r="I56" s="34"/>
      <c r="AD56" s="21"/>
    </row>
    <row r="57" spans="1:30" x14ac:dyDescent="0.25">
      <c r="A57" s="71"/>
      <c r="B57" s="71"/>
      <c r="C57" s="74"/>
      <c r="D57" s="81"/>
      <c r="E57" s="81"/>
      <c r="F57" s="81"/>
      <c r="G57" s="81"/>
      <c r="H57" s="35"/>
      <c r="I57" s="35"/>
    </row>
    <row r="58" spans="1:30" x14ac:dyDescent="0.25">
      <c r="A58" s="71"/>
      <c r="B58" s="73"/>
      <c r="C58" s="82"/>
      <c r="D58" s="71"/>
      <c r="E58" s="71"/>
      <c r="F58" s="71"/>
      <c r="G58" s="71"/>
      <c r="H58" s="24"/>
      <c r="I58" s="25"/>
    </row>
    <row r="59" spans="1:30" x14ac:dyDescent="0.25">
      <c r="A59" s="71"/>
      <c r="B59" s="73"/>
      <c r="C59" s="82"/>
      <c r="D59" s="72"/>
      <c r="E59" s="72"/>
      <c r="F59" s="72"/>
      <c r="G59" s="72"/>
      <c r="H59" s="13"/>
      <c r="I59" s="13"/>
      <c r="AC59" s="386"/>
      <c r="AD59" s="386"/>
    </row>
    <row r="60" spans="1:30" x14ac:dyDescent="0.25">
      <c r="A60" s="71"/>
      <c r="B60" s="73"/>
      <c r="C60" s="83"/>
      <c r="D60" s="394"/>
      <c r="E60" s="394"/>
      <c r="F60" s="394"/>
      <c r="G60" s="84"/>
      <c r="H60" s="36"/>
      <c r="I60" s="36"/>
      <c r="AC60" s="17"/>
      <c r="AD60" s="17"/>
    </row>
    <row r="61" spans="1:30" x14ac:dyDescent="0.25">
      <c r="A61" s="71"/>
      <c r="B61" s="73"/>
      <c r="C61" s="83"/>
      <c r="D61" s="85"/>
      <c r="E61" s="85"/>
      <c r="F61" s="85"/>
      <c r="G61" s="85"/>
      <c r="H61" s="26"/>
      <c r="I61" s="26"/>
      <c r="AB61" s="4"/>
      <c r="AC61" s="20"/>
      <c r="AD61" s="21"/>
    </row>
    <row r="62" spans="1:30" x14ac:dyDescent="0.25">
      <c r="A62" s="71"/>
      <c r="B62" s="73"/>
      <c r="C62" s="86"/>
      <c r="D62" s="87"/>
      <c r="E62" s="87"/>
      <c r="F62" s="87"/>
      <c r="G62" s="73"/>
      <c r="H62" s="29"/>
      <c r="I62" s="29"/>
      <c r="AB62" s="4"/>
      <c r="AC62" s="20"/>
      <c r="AD62" s="21"/>
    </row>
    <row r="63" spans="1:30" x14ac:dyDescent="0.25">
      <c r="A63" s="71"/>
      <c r="B63" s="73"/>
      <c r="C63" s="86"/>
      <c r="D63" s="87"/>
      <c r="E63" s="87"/>
      <c r="F63" s="87"/>
      <c r="G63" s="87"/>
      <c r="H63" s="28"/>
      <c r="I63" s="28"/>
      <c r="AB63" s="4"/>
      <c r="AC63" s="20"/>
      <c r="AD63" s="21"/>
    </row>
    <row r="64" spans="1:30" x14ac:dyDescent="0.25">
      <c r="A64" s="71"/>
      <c r="B64" s="73"/>
      <c r="C64" s="86"/>
      <c r="D64" s="87"/>
      <c r="E64" s="87"/>
      <c r="F64" s="87"/>
      <c r="G64" s="87"/>
      <c r="H64" s="28"/>
      <c r="I64" s="28"/>
      <c r="AB64" s="4"/>
      <c r="AC64" s="20"/>
      <c r="AD64" s="21"/>
    </row>
    <row r="65" spans="1:30" x14ac:dyDescent="0.25">
      <c r="A65" s="71"/>
      <c r="B65" s="73"/>
      <c r="C65" s="86"/>
      <c r="D65" s="87"/>
      <c r="E65" s="87"/>
      <c r="F65" s="87"/>
      <c r="G65" s="87"/>
      <c r="H65" s="28"/>
      <c r="I65" s="28"/>
      <c r="AB65" s="4"/>
      <c r="AC65" s="20"/>
      <c r="AD65" s="21"/>
    </row>
    <row r="66" spans="1:30" x14ac:dyDescent="0.25">
      <c r="A66" s="71"/>
      <c r="B66" s="73"/>
      <c r="C66" s="86"/>
      <c r="D66" s="87"/>
      <c r="E66" s="87"/>
      <c r="F66" s="87"/>
      <c r="G66" s="87"/>
      <c r="H66" s="28"/>
      <c r="I66" s="28"/>
      <c r="AB66" s="4"/>
      <c r="AC66" s="20"/>
      <c r="AD66" s="21"/>
    </row>
    <row r="67" spans="1:30" x14ac:dyDescent="0.25">
      <c r="A67" s="71"/>
      <c r="B67" s="73"/>
      <c r="C67" s="86"/>
      <c r="D67" s="87"/>
      <c r="E67" s="87"/>
      <c r="F67" s="87"/>
      <c r="G67" s="87"/>
      <c r="H67" s="28"/>
      <c r="I67" s="28"/>
      <c r="AB67" s="4"/>
      <c r="AC67" s="20"/>
      <c r="AD67" s="21"/>
    </row>
    <row r="68" spans="1:30" x14ac:dyDescent="0.25">
      <c r="A68" s="71"/>
      <c r="B68" s="73"/>
      <c r="C68" s="86"/>
      <c r="D68" s="87"/>
      <c r="E68" s="87"/>
      <c r="F68" s="87"/>
      <c r="G68" s="87"/>
      <c r="H68" s="28"/>
      <c r="I68" s="28"/>
      <c r="AB68" s="4"/>
      <c r="AC68" s="20"/>
      <c r="AD68" s="21"/>
    </row>
    <row r="69" spans="1:30" x14ac:dyDescent="0.25">
      <c r="A69" s="71"/>
      <c r="B69" s="88"/>
      <c r="C69" s="86"/>
      <c r="D69" s="87"/>
      <c r="E69" s="87"/>
      <c r="F69" s="87"/>
      <c r="G69" s="87"/>
      <c r="H69" s="28"/>
      <c r="I69" s="28"/>
      <c r="AB69" s="4"/>
      <c r="AC69" s="20"/>
      <c r="AD69" s="21"/>
    </row>
    <row r="70" spans="1:30" x14ac:dyDescent="0.25">
      <c r="A70" s="71"/>
      <c r="B70" s="88"/>
      <c r="C70" s="86"/>
      <c r="D70" s="87"/>
      <c r="E70" s="87"/>
      <c r="F70" s="87"/>
      <c r="G70" s="87"/>
      <c r="H70" s="28"/>
      <c r="I70" s="28"/>
      <c r="AB70" s="4"/>
      <c r="AC70" s="20"/>
      <c r="AD70" s="21"/>
    </row>
    <row r="71" spans="1:30" x14ac:dyDescent="0.25">
      <c r="A71" s="71"/>
      <c r="B71" s="88"/>
      <c r="C71" s="78"/>
      <c r="D71" s="89"/>
      <c r="E71" s="89"/>
      <c r="F71" s="89"/>
      <c r="G71" s="87"/>
      <c r="H71" s="28"/>
      <c r="I71" s="28"/>
      <c r="AB71" s="4"/>
      <c r="AC71" s="20"/>
      <c r="AD71" s="21"/>
    </row>
    <row r="72" spans="1:30" x14ac:dyDescent="0.25">
      <c r="A72" s="71"/>
      <c r="B72" s="71"/>
      <c r="C72" s="86"/>
      <c r="D72" s="89"/>
      <c r="E72" s="89"/>
      <c r="F72" s="89"/>
      <c r="G72" s="89"/>
      <c r="H72" s="37"/>
      <c r="I72" s="37"/>
      <c r="AB72" s="4"/>
      <c r="AD72" s="21"/>
    </row>
    <row r="73" spans="1:30" x14ac:dyDescent="0.25">
      <c r="A73" s="71"/>
      <c r="B73" s="71"/>
      <c r="C73" s="76"/>
      <c r="D73" s="76"/>
      <c r="E73" s="76"/>
      <c r="F73" s="76"/>
      <c r="G73" s="76"/>
      <c r="H73" s="19"/>
      <c r="I73" s="19"/>
      <c r="J73" s="19"/>
      <c r="K73" s="19"/>
      <c r="L73" s="19"/>
      <c r="M73" s="19"/>
      <c r="N73" s="19"/>
      <c r="AD73" s="21"/>
    </row>
    <row r="74" spans="1:30" x14ac:dyDescent="0.25">
      <c r="A74" s="71"/>
      <c r="B74" s="71"/>
      <c r="C74" s="76"/>
      <c r="D74" s="76"/>
      <c r="E74" s="76"/>
      <c r="F74" s="76"/>
      <c r="G74" s="76"/>
      <c r="H74" s="19"/>
      <c r="I74" s="19"/>
      <c r="J74" s="19"/>
      <c r="K74" s="19"/>
      <c r="L74" s="19"/>
      <c r="M74" s="19"/>
      <c r="N74" s="19"/>
    </row>
    <row r="75" spans="1:30" x14ac:dyDescent="0.25">
      <c r="A75" s="71"/>
      <c r="B75" s="71"/>
      <c r="C75" s="76"/>
      <c r="D75" s="76"/>
      <c r="E75" s="76"/>
      <c r="F75" s="76"/>
      <c r="G75" s="76"/>
      <c r="H75" s="19"/>
      <c r="I75" s="19"/>
      <c r="J75" s="19"/>
      <c r="K75" s="19"/>
      <c r="L75" s="19"/>
      <c r="M75" s="19"/>
      <c r="N75" s="19"/>
      <c r="AC75" s="386"/>
      <c r="AD75" s="386"/>
    </row>
    <row r="76" spans="1:30" x14ac:dyDescent="0.25">
      <c r="A76" s="71" t="s">
        <v>35</v>
      </c>
      <c r="B76" s="71"/>
      <c r="C76" s="76"/>
      <c r="D76" s="76"/>
      <c r="E76" s="76"/>
      <c r="F76" s="76"/>
      <c r="G76" s="76"/>
      <c r="H76" s="19"/>
      <c r="I76" s="19"/>
      <c r="J76" s="19"/>
      <c r="K76" s="19"/>
      <c r="L76" s="19"/>
      <c r="M76" s="19"/>
      <c r="N76" s="19"/>
      <c r="AC76" s="17"/>
      <c r="AD76" s="17"/>
    </row>
    <row r="77" spans="1:30" x14ac:dyDescent="0.25">
      <c r="C77" s="76"/>
      <c r="D77" s="76"/>
      <c r="E77" s="76"/>
      <c r="F77" s="76"/>
      <c r="G77" s="76"/>
      <c r="H77" s="19"/>
      <c r="I77" s="19"/>
      <c r="J77" s="19"/>
      <c r="K77" s="19"/>
      <c r="L77" s="19"/>
      <c r="M77" s="19"/>
      <c r="N77" s="19"/>
      <c r="AB77" s="4"/>
      <c r="AC77" s="20"/>
      <c r="AD77" s="21"/>
    </row>
    <row r="78" spans="1:30" x14ac:dyDescent="0.25">
      <c r="A78" s="91"/>
      <c r="B78" s="71"/>
      <c r="C78" s="76"/>
      <c r="D78" s="76"/>
      <c r="E78" s="76"/>
      <c r="F78" s="76"/>
      <c r="G78" s="76"/>
      <c r="H78" s="19"/>
      <c r="I78" s="19"/>
      <c r="J78" s="19"/>
      <c r="K78" s="19"/>
      <c r="L78" s="19"/>
      <c r="M78" s="19"/>
      <c r="N78" s="19"/>
      <c r="AB78" s="4"/>
      <c r="AC78" s="20"/>
      <c r="AD78" s="21"/>
    </row>
    <row r="79" spans="1:30" x14ac:dyDescent="0.25">
      <c r="A79" s="71"/>
      <c r="B79" s="71"/>
      <c r="C79" s="76"/>
      <c r="D79" s="76"/>
      <c r="E79" s="76"/>
      <c r="F79" s="76"/>
      <c r="G79" s="76"/>
      <c r="H79" s="19"/>
      <c r="I79" s="19"/>
      <c r="J79" s="19"/>
      <c r="K79" s="19"/>
      <c r="L79" s="19"/>
      <c r="M79" s="19"/>
      <c r="N79" s="19"/>
      <c r="AB79" s="4"/>
      <c r="AC79" s="20"/>
      <c r="AD79" s="21"/>
    </row>
    <row r="80" spans="1:30" x14ac:dyDescent="0.25">
      <c r="A80" s="92"/>
      <c r="B80" s="71"/>
      <c r="C80" s="76"/>
      <c r="D80" s="76"/>
      <c r="E80" s="76"/>
      <c r="F80" s="76"/>
      <c r="G80" s="76"/>
      <c r="H80" s="19"/>
      <c r="I80" s="19"/>
      <c r="J80" s="19"/>
      <c r="K80" s="19"/>
      <c r="L80" s="19"/>
      <c r="M80" s="19"/>
      <c r="N80" s="19"/>
      <c r="AB80" s="4"/>
      <c r="AC80" s="20"/>
      <c r="AD80" s="21"/>
    </row>
    <row r="81" spans="1:30" x14ac:dyDescent="0.25">
      <c r="A81" s="93"/>
      <c r="B81" s="71"/>
      <c r="C81" s="76"/>
      <c r="D81" s="76"/>
      <c r="E81" s="76"/>
      <c r="F81" s="76"/>
      <c r="G81" s="76"/>
      <c r="H81" s="19"/>
      <c r="I81" s="19"/>
      <c r="J81" s="19"/>
      <c r="K81" s="19"/>
      <c r="L81" s="19"/>
      <c r="M81" s="19"/>
      <c r="N81" s="19"/>
      <c r="AB81" s="4"/>
      <c r="AC81" s="20"/>
      <c r="AD81" s="21"/>
    </row>
    <row r="82" spans="1:30" x14ac:dyDescent="0.25">
      <c r="A82" s="92"/>
      <c r="B82" s="71"/>
      <c r="C82" s="76"/>
      <c r="D82" s="76"/>
      <c r="E82" s="76"/>
      <c r="F82" s="76"/>
      <c r="G82" s="76"/>
      <c r="H82" s="19"/>
      <c r="I82" s="19"/>
      <c r="J82" s="19"/>
      <c r="K82" s="19"/>
      <c r="L82" s="19"/>
      <c r="M82" s="19"/>
      <c r="N82" s="19"/>
      <c r="AB82" s="4"/>
      <c r="AC82" s="20"/>
      <c r="AD82" s="21"/>
    </row>
    <row r="83" spans="1:30" x14ac:dyDescent="0.25"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AB83" s="4"/>
      <c r="AC83" s="20"/>
      <c r="AD83" s="21"/>
    </row>
    <row r="84" spans="1:30" x14ac:dyDescent="0.25"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19"/>
      <c r="AB84" s="4"/>
      <c r="AC84" s="20"/>
      <c r="AD84" s="21"/>
    </row>
    <row r="85" spans="1:30" x14ac:dyDescent="0.25"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AB85" s="4"/>
      <c r="AC85" s="20"/>
      <c r="AD85" s="21"/>
    </row>
    <row r="86" spans="1:30" x14ac:dyDescent="0.25">
      <c r="C86" s="19"/>
      <c r="D86" s="19"/>
      <c r="E86" s="19"/>
      <c r="F86" s="19"/>
      <c r="G86" s="19"/>
      <c r="H86" s="19"/>
      <c r="I86" s="19"/>
      <c r="J86" s="19"/>
      <c r="K86" s="19"/>
      <c r="L86" s="19"/>
      <c r="M86" s="19"/>
      <c r="N86" s="19"/>
      <c r="AB86" s="4"/>
      <c r="AC86" s="20"/>
      <c r="AD86" s="21"/>
    </row>
    <row r="87" spans="1:30" x14ac:dyDescent="0.25"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AB87" s="4"/>
      <c r="AC87" s="20"/>
      <c r="AD87" s="21"/>
    </row>
    <row r="88" spans="1:30" x14ac:dyDescent="0.25"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AB88" s="4"/>
      <c r="AD88" s="21"/>
    </row>
    <row r="89" spans="1:30" x14ac:dyDescent="0.25"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  <c r="AD89" s="21"/>
    </row>
    <row r="90" spans="1:30" x14ac:dyDescent="0.25"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19"/>
    </row>
    <row r="91" spans="1:30" x14ac:dyDescent="0.25"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</row>
    <row r="92" spans="1:30" x14ac:dyDescent="0.25">
      <c r="C92" s="11"/>
      <c r="D92" s="39"/>
      <c r="E92" s="39"/>
      <c r="F92" s="39"/>
      <c r="G92" s="39"/>
      <c r="H92" s="39"/>
      <c r="I92" s="39"/>
    </row>
    <row r="93" spans="1:30" x14ac:dyDescent="0.25">
      <c r="C93" s="27"/>
      <c r="D93" s="38"/>
      <c r="E93" s="38"/>
      <c r="F93" s="38"/>
      <c r="G93" s="38"/>
      <c r="H93" s="38"/>
      <c r="I93" s="38"/>
    </row>
  </sheetData>
  <mergeCells count="9">
    <mergeCell ref="AC59:AD59"/>
    <mergeCell ref="D60:F60"/>
    <mergeCell ref="AC75:AD75"/>
    <mergeCell ref="B2:I2"/>
    <mergeCell ref="D4:I4"/>
    <mergeCell ref="D5:F5"/>
    <mergeCell ref="G5:I5"/>
    <mergeCell ref="AC6:AD6"/>
    <mergeCell ref="AC23:AD23"/>
  </mergeCells>
  <pageMargins left="0.7" right="0.7" top="0.75" bottom="0.75" header="0.3" footer="0.3"/>
  <pageSetup scale="20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AD94"/>
  <sheetViews>
    <sheetView showGridLines="0" view="pageBreakPreview" topLeftCell="A40" zoomScale="75" zoomScaleNormal="85" zoomScaleSheetLayoutView="75" workbookViewId="0">
      <selection activeCell="B79" sqref="B79"/>
    </sheetView>
  </sheetViews>
  <sheetFormatPr baseColWidth="10" defaultRowHeight="15" x14ac:dyDescent="0.25"/>
  <cols>
    <col min="1" max="8" width="19.7109375" style="1" customWidth="1"/>
    <col min="9" max="9" width="25.42578125" style="1" bestFit="1" customWidth="1"/>
    <col min="10" max="10" width="11.42578125" style="1"/>
    <col min="11" max="11" width="12.42578125" style="1" bestFit="1" customWidth="1"/>
    <col min="12" max="12" width="13.85546875" style="1" bestFit="1" customWidth="1"/>
    <col min="13" max="27" width="11.42578125" style="1"/>
    <col min="28" max="28" width="11.42578125" style="2"/>
    <col min="29" max="29" width="20" style="2" bestFit="1" customWidth="1"/>
    <col min="30" max="30" width="22.7109375" style="2" customWidth="1"/>
    <col min="31" max="16384" width="11.42578125" style="1"/>
  </cols>
  <sheetData>
    <row r="2" spans="2:30" x14ac:dyDescent="0.25">
      <c r="B2" s="396" t="s">
        <v>17</v>
      </c>
      <c r="C2" s="397"/>
      <c r="D2" s="397"/>
      <c r="E2" s="397"/>
      <c r="F2" s="397"/>
      <c r="G2" s="397"/>
      <c r="H2" s="397"/>
      <c r="I2" s="398"/>
    </row>
    <row r="4" spans="2:30" ht="18.75" x14ac:dyDescent="0.3">
      <c r="B4" s="2"/>
      <c r="C4" s="2"/>
      <c r="D4" s="400" t="s">
        <v>129</v>
      </c>
      <c r="E4" s="400"/>
      <c r="F4" s="400"/>
      <c r="G4" s="400"/>
      <c r="H4" s="400"/>
      <c r="I4" s="400"/>
    </row>
    <row r="5" spans="2:30" ht="80.25" customHeight="1" thickBot="1" x14ac:dyDescent="0.3">
      <c r="B5" s="2"/>
      <c r="C5" s="2"/>
      <c r="D5" s="386" t="s">
        <v>19</v>
      </c>
      <c r="E5" s="386"/>
      <c r="F5" s="386"/>
      <c r="G5" s="386" t="s">
        <v>20</v>
      </c>
      <c r="H5" s="386"/>
      <c r="I5" s="386"/>
    </row>
    <row r="6" spans="2:30" x14ac:dyDescent="0.25">
      <c r="B6" s="2"/>
      <c r="C6" s="254"/>
      <c r="D6" s="255" t="s">
        <v>21</v>
      </c>
      <c r="E6" s="255" t="s">
        <v>23</v>
      </c>
      <c r="F6" s="256" t="s">
        <v>22</v>
      </c>
      <c r="G6" s="1" t="s">
        <v>21</v>
      </c>
      <c r="H6" s="1" t="s">
        <v>23</v>
      </c>
      <c r="I6" s="1" t="s">
        <v>22</v>
      </c>
      <c r="J6" s="65" t="s">
        <v>34</v>
      </c>
      <c r="AC6" s="386"/>
      <c r="AD6" s="386"/>
    </row>
    <row r="7" spans="2:30" x14ac:dyDescent="0.25">
      <c r="B7" s="2"/>
      <c r="C7" s="11">
        <v>39539</v>
      </c>
      <c r="D7" s="19">
        <v>0.28571429999999998</v>
      </c>
      <c r="E7" s="19">
        <v>0.57142859999999995</v>
      </c>
      <c r="F7" s="19">
        <v>0.14285709999999999</v>
      </c>
      <c r="G7" s="2"/>
      <c r="H7" s="2"/>
      <c r="I7" s="2"/>
      <c r="J7" s="66">
        <f t="shared" ref="J7:J44" si="0">+SUM(D7:F7)</f>
        <v>0.99999999999999989</v>
      </c>
      <c r="AC7" s="17"/>
      <c r="AD7" s="17"/>
    </row>
    <row r="8" spans="2:30" x14ac:dyDescent="0.25">
      <c r="B8" s="2"/>
      <c r="C8" s="11">
        <v>39630</v>
      </c>
      <c r="D8" s="31">
        <v>6.6666669999999997E-2</v>
      </c>
      <c r="E8" s="31">
        <v>0.86666670000000001</v>
      </c>
      <c r="F8" s="31">
        <v>6.6666669999999997E-2</v>
      </c>
      <c r="G8" s="31">
        <v>0.14285709999999999</v>
      </c>
      <c r="H8" s="31">
        <v>0.85714290000000004</v>
      </c>
      <c r="I8" s="31">
        <v>0</v>
      </c>
      <c r="J8" s="66">
        <f t="shared" si="0"/>
        <v>1.00000004</v>
      </c>
      <c r="AB8" s="4"/>
      <c r="AC8" s="20"/>
      <c r="AD8" s="21"/>
    </row>
    <row r="9" spans="2:30" x14ac:dyDescent="0.25">
      <c r="B9" s="2"/>
      <c r="C9" s="11">
        <v>39722</v>
      </c>
      <c r="D9" s="31">
        <v>0.23529410000000001</v>
      </c>
      <c r="E9" s="31">
        <v>0.70588240000000002</v>
      </c>
      <c r="F9" s="31">
        <v>5.8823529999999999E-2</v>
      </c>
      <c r="G9" s="31">
        <v>0.13333329999999999</v>
      </c>
      <c r="H9" s="31">
        <v>0.8</v>
      </c>
      <c r="I9" s="31">
        <v>6.6666669999999997E-2</v>
      </c>
      <c r="J9" s="66">
        <f t="shared" si="0"/>
        <v>1.00000003</v>
      </c>
      <c r="AB9" s="4"/>
      <c r="AC9" s="20"/>
      <c r="AD9" s="21"/>
    </row>
    <row r="10" spans="2:30" x14ac:dyDescent="0.25">
      <c r="B10" s="2"/>
      <c r="C10" s="11">
        <v>39783</v>
      </c>
      <c r="D10" s="31">
        <v>0.28600000000000003</v>
      </c>
      <c r="E10" s="31">
        <v>0.64300000000000002</v>
      </c>
      <c r="F10" s="31">
        <v>7.0999999999999994E-2</v>
      </c>
      <c r="G10" s="31">
        <v>0.35294120000000001</v>
      </c>
      <c r="H10" s="31">
        <v>0.64705880000000005</v>
      </c>
      <c r="I10" s="31">
        <v>0</v>
      </c>
      <c r="J10" s="66">
        <f t="shared" si="0"/>
        <v>1</v>
      </c>
      <c r="AB10" s="4"/>
      <c r="AC10" s="20"/>
      <c r="AD10" s="21"/>
    </row>
    <row r="11" spans="2:30" x14ac:dyDescent="0.25">
      <c r="B11" s="2"/>
      <c r="C11" s="11">
        <v>39873</v>
      </c>
      <c r="D11" s="31">
        <v>0.27800000000000002</v>
      </c>
      <c r="E11" s="31">
        <v>0.72199999999999998</v>
      </c>
      <c r="F11" s="31">
        <v>0</v>
      </c>
      <c r="G11" s="31">
        <v>0.28600000000000003</v>
      </c>
      <c r="H11" s="31">
        <v>0.71400000000000008</v>
      </c>
      <c r="I11" s="31">
        <v>0</v>
      </c>
      <c r="J11" s="66">
        <f t="shared" si="0"/>
        <v>1</v>
      </c>
      <c r="AB11" s="4"/>
      <c r="AC11" s="20"/>
      <c r="AD11" s="21"/>
    </row>
    <row r="12" spans="2:30" x14ac:dyDescent="0.25">
      <c r="B12" s="2"/>
      <c r="C12" s="11">
        <v>39965</v>
      </c>
      <c r="D12" s="31">
        <v>0.105</v>
      </c>
      <c r="E12" s="31">
        <v>0.89500000000000002</v>
      </c>
      <c r="F12" s="31">
        <v>0</v>
      </c>
      <c r="G12" s="31">
        <v>0.33299999999999996</v>
      </c>
      <c r="H12" s="31">
        <v>0.66700000000000004</v>
      </c>
      <c r="I12" s="31">
        <v>0</v>
      </c>
      <c r="J12" s="66">
        <f t="shared" si="0"/>
        <v>1</v>
      </c>
      <c r="AB12" s="4"/>
      <c r="AC12" s="20"/>
      <c r="AD12" s="21"/>
    </row>
    <row r="13" spans="2:30" x14ac:dyDescent="0.25">
      <c r="B13" s="2"/>
      <c r="C13" s="11">
        <v>40057</v>
      </c>
      <c r="D13" s="31">
        <v>0.16600000000000001</v>
      </c>
      <c r="E13" s="31">
        <v>0.77800000000000002</v>
      </c>
      <c r="F13" s="31">
        <v>5.5999999999999994E-2</v>
      </c>
      <c r="G13" s="31">
        <v>0.105</v>
      </c>
      <c r="H13" s="31">
        <v>0.89500000000000002</v>
      </c>
      <c r="I13" s="31">
        <v>0</v>
      </c>
      <c r="J13" s="66">
        <f t="shared" si="0"/>
        <v>1</v>
      </c>
      <c r="AB13" s="4"/>
      <c r="AC13" s="20"/>
      <c r="AD13" s="21"/>
    </row>
    <row r="14" spans="2:30" x14ac:dyDescent="0.25">
      <c r="B14" s="2"/>
      <c r="C14" s="11">
        <v>40148</v>
      </c>
      <c r="D14" s="31">
        <v>5.9000000000000004E-2</v>
      </c>
      <c r="E14" s="31">
        <v>0.88200000000000001</v>
      </c>
      <c r="F14" s="31">
        <v>5.9000000000000004E-2</v>
      </c>
      <c r="G14" s="31">
        <v>5.5999999999999994E-2</v>
      </c>
      <c r="H14" s="31">
        <v>0.94400000000000006</v>
      </c>
      <c r="I14" s="31">
        <v>0</v>
      </c>
      <c r="J14" s="66">
        <f t="shared" si="0"/>
        <v>1</v>
      </c>
      <c r="AB14" s="4"/>
      <c r="AC14" s="20"/>
      <c r="AD14" s="21"/>
    </row>
    <row r="15" spans="2:30" x14ac:dyDescent="0.25">
      <c r="B15" s="2"/>
      <c r="C15" s="11">
        <v>40238</v>
      </c>
      <c r="D15" s="31">
        <v>0.111</v>
      </c>
      <c r="E15" s="31">
        <v>0.88900000000000001</v>
      </c>
      <c r="F15" s="31">
        <v>0</v>
      </c>
      <c r="G15" s="31">
        <v>5.9000000000000004E-2</v>
      </c>
      <c r="H15" s="31">
        <v>0.94099999999999995</v>
      </c>
      <c r="I15" s="31">
        <v>0</v>
      </c>
      <c r="J15" s="66">
        <f t="shared" si="0"/>
        <v>1</v>
      </c>
      <c r="AB15" s="4"/>
      <c r="AC15" s="20"/>
      <c r="AD15" s="21"/>
    </row>
    <row r="16" spans="2:30" x14ac:dyDescent="0.25">
      <c r="B16" s="2"/>
      <c r="C16" s="11">
        <v>40330</v>
      </c>
      <c r="D16" s="31">
        <v>0.111</v>
      </c>
      <c r="E16" s="31">
        <v>0.77800000000000002</v>
      </c>
      <c r="F16" s="31">
        <v>0.111</v>
      </c>
      <c r="G16" s="31">
        <v>0.111</v>
      </c>
      <c r="H16" s="31">
        <v>0.88900000000000001</v>
      </c>
      <c r="I16" s="31">
        <v>0</v>
      </c>
      <c r="J16" s="66">
        <f t="shared" si="0"/>
        <v>1</v>
      </c>
      <c r="AB16" s="4"/>
      <c r="AC16" s="20"/>
      <c r="AD16" s="21"/>
    </row>
    <row r="17" spans="1:30" x14ac:dyDescent="0.25">
      <c r="B17" s="2"/>
      <c r="C17" s="11">
        <v>40422</v>
      </c>
      <c r="D17" s="31">
        <v>0.10526315789473684</v>
      </c>
      <c r="E17" s="31">
        <v>0.78947368421052633</v>
      </c>
      <c r="F17" s="31">
        <v>0.10526315789473684</v>
      </c>
      <c r="G17" s="31">
        <v>0.11199999999999999</v>
      </c>
      <c r="H17" s="31">
        <v>0.83299999999999996</v>
      </c>
      <c r="I17" s="31">
        <v>5.5999999999999994E-2</v>
      </c>
      <c r="J17" s="66">
        <f t="shared" si="0"/>
        <v>1</v>
      </c>
      <c r="AB17" s="4"/>
      <c r="AC17" s="20"/>
      <c r="AD17" s="21"/>
    </row>
    <row r="18" spans="1:30" x14ac:dyDescent="0.25">
      <c r="B18" s="2"/>
      <c r="C18" s="11">
        <v>40513</v>
      </c>
      <c r="D18" s="31">
        <v>5.8823529411764705E-2</v>
      </c>
      <c r="E18" s="31">
        <v>0.82352941176470584</v>
      </c>
      <c r="F18" s="31">
        <v>0.11764705882352941</v>
      </c>
      <c r="G18" s="31">
        <v>0.10526315789473684</v>
      </c>
      <c r="H18" s="31">
        <v>0.84210526315789469</v>
      </c>
      <c r="I18" s="31">
        <v>5.2631578947368418E-2</v>
      </c>
      <c r="J18" s="66">
        <f t="shared" si="0"/>
        <v>1</v>
      </c>
      <c r="AB18" s="4"/>
      <c r="AC18" s="20"/>
      <c r="AD18" s="21"/>
    </row>
    <row r="19" spans="1:30" x14ac:dyDescent="0.25">
      <c r="B19" s="2"/>
      <c r="C19" s="11">
        <v>40603</v>
      </c>
      <c r="D19" s="31">
        <v>0.15789473684210525</v>
      </c>
      <c r="E19" s="31">
        <v>0.63157894736842102</v>
      </c>
      <c r="F19" s="31">
        <v>0.21052631578947367</v>
      </c>
      <c r="G19" s="31">
        <v>0.11764705882352941</v>
      </c>
      <c r="H19" s="31">
        <v>0.82352941176470584</v>
      </c>
      <c r="I19" s="31">
        <v>5.8823529411764705E-2</v>
      </c>
      <c r="J19" s="66">
        <f t="shared" si="0"/>
        <v>1</v>
      </c>
      <c r="AB19" s="4"/>
      <c r="AD19" s="21"/>
    </row>
    <row r="20" spans="1:30" x14ac:dyDescent="0.25">
      <c r="A20" s="33"/>
      <c r="C20" s="11">
        <v>40695</v>
      </c>
      <c r="D20" s="31">
        <v>0</v>
      </c>
      <c r="E20" s="31">
        <v>0.88888888888888884</v>
      </c>
      <c r="F20" s="31">
        <v>0.1111111111111111</v>
      </c>
      <c r="G20" s="31">
        <v>0.21052631578947367</v>
      </c>
      <c r="H20" s="31">
        <v>0.68421052631578949</v>
      </c>
      <c r="I20" s="31">
        <v>0.10526315789473684</v>
      </c>
      <c r="J20" s="66">
        <f t="shared" si="0"/>
        <v>1</v>
      </c>
      <c r="AB20" s="4"/>
      <c r="AD20" s="21"/>
    </row>
    <row r="21" spans="1:30" x14ac:dyDescent="0.25">
      <c r="C21" s="11">
        <v>40787</v>
      </c>
      <c r="D21" s="31">
        <v>0</v>
      </c>
      <c r="E21" s="31">
        <v>0.90476190476190477</v>
      </c>
      <c r="F21" s="31">
        <v>9.5238095238095233E-2</v>
      </c>
      <c r="G21" s="31">
        <v>5.5555555555555552E-2</v>
      </c>
      <c r="H21" s="31">
        <v>0.88888888888888884</v>
      </c>
      <c r="I21" s="31">
        <v>5.5555555555555552E-2</v>
      </c>
      <c r="J21" s="66">
        <f t="shared" si="0"/>
        <v>1</v>
      </c>
    </row>
    <row r="22" spans="1:30" x14ac:dyDescent="0.25">
      <c r="B22" s="2"/>
      <c r="C22" s="11">
        <v>40878</v>
      </c>
      <c r="D22" s="31">
        <v>0</v>
      </c>
      <c r="E22" s="31">
        <v>0.90476190476190477</v>
      </c>
      <c r="F22" s="31">
        <v>9.5238095238095233E-2</v>
      </c>
      <c r="G22" s="31">
        <v>0</v>
      </c>
      <c r="H22" s="31">
        <v>0.90476190476190477</v>
      </c>
      <c r="I22" s="31">
        <v>9.5238095238095233E-2</v>
      </c>
      <c r="J22" s="66">
        <f t="shared" si="0"/>
        <v>1</v>
      </c>
    </row>
    <row r="23" spans="1:30" x14ac:dyDescent="0.25">
      <c r="B23" s="2"/>
      <c r="C23" s="11">
        <v>40969</v>
      </c>
      <c r="D23" s="31">
        <v>0</v>
      </c>
      <c r="E23" s="31">
        <v>0.52380952380952384</v>
      </c>
      <c r="F23" s="31">
        <v>0.14285714285714285</v>
      </c>
      <c r="G23" s="31">
        <v>0</v>
      </c>
      <c r="H23" s="31">
        <v>0.90476190476190477</v>
      </c>
      <c r="I23" s="31">
        <v>9.5238095238095233E-2</v>
      </c>
      <c r="J23" s="66">
        <f t="shared" si="0"/>
        <v>0.66666666666666674</v>
      </c>
      <c r="AC23" s="386"/>
      <c r="AD23" s="386"/>
    </row>
    <row r="24" spans="1:30" x14ac:dyDescent="0.25">
      <c r="B24" s="2"/>
      <c r="C24" s="22">
        <v>41061</v>
      </c>
      <c r="D24" s="31">
        <v>0.23076923076923078</v>
      </c>
      <c r="E24" s="31">
        <v>0.61538461538461542</v>
      </c>
      <c r="F24" s="31">
        <v>0.15384615384615385</v>
      </c>
      <c r="G24" s="31">
        <v>0.14285714285714285</v>
      </c>
      <c r="H24" s="31">
        <v>0.8571428571428571</v>
      </c>
      <c r="I24" s="31">
        <v>0</v>
      </c>
      <c r="J24" s="66">
        <f t="shared" si="0"/>
        <v>1</v>
      </c>
      <c r="AC24" s="17"/>
      <c r="AD24" s="17"/>
    </row>
    <row r="25" spans="1:30" x14ac:dyDescent="0.25">
      <c r="B25" s="2"/>
      <c r="C25" s="22">
        <v>41153</v>
      </c>
      <c r="D25" s="31">
        <v>0.49931224209078406</v>
      </c>
      <c r="E25" s="31">
        <v>0.50068775790921594</v>
      </c>
      <c r="F25" s="31">
        <v>0</v>
      </c>
      <c r="G25" s="31">
        <v>0.47052947052947053</v>
      </c>
      <c r="H25" s="31">
        <v>0.41158841158841158</v>
      </c>
      <c r="I25" s="31">
        <v>0.11788211788211787</v>
      </c>
      <c r="J25" s="66">
        <f t="shared" si="0"/>
        <v>1</v>
      </c>
      <c r="AB25" s="4"/>
      <c r="AC25" s="20"/>
      <c r="AD25" s="21"/>
    </row>
    <row r="26" spans="1:30" x14ac:dyDescent="0.25">
      <c r="B26" s="2"/>
      <c r="C26" s="22">
        <v>41244</v>
      </c>
      <c r="D26" s="31">
        <v>0.2</v>
      </c>
      <c r="E26" s="31">
        <v>0.66720000000000002</v>
      </c>
      <c r="F26" s="31">
        <v>0.1328</v>
      </c>
      <c r="G26" s="31">
        <v>0.18781218781218784</v>
      </c>
      <c r="H26" s="31">
        <v>0.81218781218781222</v>
      </c>
      <c r="I26" s="31">
        <v>0</v>
      </c>
      <c r="J26" s="66">
        <f t="shared" si="0"/>
        <v>1</v>
      </c>
      <c r="AB26" s="4"/>
      <c r="AC26" s="20"/>
      <c r="AD26" s="21"/>
    </row>
    <row r="27" spans="1:30" x14ac:dyDescent="0.25">
      <c r="B27" s="2"/>
      <c r="C27" s="22">
        <v>41334</v>
      </c>
      <c r="D27" s="31">
        <v>0</v>
      </c>
      <c r="E27" s="31">
        <v>0.92300000000000004</v>
      </c>
      <c r="F27" s="31">
        <v>7.6999999999999999E-2</v>
      </c>
      <c r="G27" s="31">
        <v>0</v>
      </c>
      <c r="H27" s="31">
        <v>0.92300000000000004</v>
      </c>
      <c r="I27" s="31">
        <v>7.6999999999999999E-2</v>
      </c>
      <c r="J27" s="66">
        <f t="shared" si="0"/>
        <v>1</v>
      </c>
      <c r="AB27" s="4"/>
      <c r="AC27" s="20"/>
      <c r="AD27" s="21"/>
    </row>
    <row r="28" spans="1:30" x14ac:dyDescent="0.25">
      <c r="B28" s="2"/>
      <c r="C28" s="22">
        <v>41426</v>
      </c>
      <c r="D28" s="31">
        <v>0</v>
      </c>
      <c r="E28" s="31">
        <v>0.81818181818181823</v>
      </c>
      <c r="F28" s="31">
        <v>0.18181818181818182</v>
      </c>
      <c r="G28" s="31">
        <v>0</v>
      </c>
      <c r="H28" s="31">
        <v>0.90909090909090906</v>
      </c>
      <c r="I28" s="31">
        <v>9.0909090909090912E-2</v>
      </c>
      <c r="J28" s="66">
        <f t="shared" si="0"/>
        <v>1</v>
      </c>
      <c r="AB28" s="4"/>
      <c r="AC28" s="20"/>
      <c r="AD28" s="21"/>
    </row>
    <row r="29" spans="1:30" x14ac:dyDescent="0.25">
      <c r="B29" s="2"/>
      <c r="C29" s="22">
        <v>41518</v>
      </c>
      <c r="D29" s="31">
        <v>8.3333333333333329E-2</v>
      </c>
      <c r="E29" s="31">
        <v>0.83333333333333337</v>
      </c>
      <c r="F29" s="31">
        <v>8.3333333333333329E-2</v>
      </c>
      <c r="G29" s="31">
        <v>0.16666666666666666</v>
      </c>
      <c r="H29" s="31">
        <v>0.66666666666666663</v>
      </c>
      <c r="I29" s="31">
        <v>0.16666666666666666</v>
      </c>
      <c r="J29" s="66">
        <f t="shared" si="0"/>
        <v>1</v>
      </c>
      <c r="AB29" s="4"/>
      <c r="AC29" s="20"/>
      <c r="AD29" s="21"/>
    </row>
    <row r="30" spans="1:30" x14ac:dyDescent="0.25">
      <c r="B30" s="2"/>
      <c r="C30" s="22">
        <v>41609</v>
      </c>
      <c r="D30" s="31">
        <v>0</v>
      </c>
      <c r="E30" s="31">
        <v>1</v>
      </c>
      <c r="F30" s="31">
        <v>0</v>
      </c>
      <c r="G30" s="31">
        <v>0</v>
      </c>
      <c r="H30" s="31">
        <v>0.9</v>
      </c>
      <c r="I30" s="31">
        <v>0.1</v>
      </c>
      <c r="J30" s="66">
        <f t="shared" si="0"/>
        <v>1</v>
      </c>
      <c r="AB30" s="4"/>
      <c r="AC30" s="20"/>
      <c r="AD30" s="21"/>
    </row>
    <row r="31" spans="1:30" x14ac:dyDescent="0.25">
      <c r="B31" s="2"/>
      <c r="C31" s="22">
        <v>41699</v>
      </c>
      <c r="D31" s="31">
        <v>0</v>
      </c>
      <c r="E31" s="31">
        <v>0.88888888888888884</v>
      </c>
      <c r="F31" s="31">
        <v>0.1111111111111111</v>
      </c>
      <c r="G31" s="31">
        <v>0</v>
      </c>
      <c r="H31" s="31">
        <v>0.77777777777777779</v>
      </c>
      <c r="I31" s="31">
        <v>0.22222222222222221</v>
      </c>
      <c r="J31" s="66">
        <f t="shared" si="0"/>
        <v>1</v>
      </c>
      <c r="AB31" s="4"/>
      <c r="AC31" s="20"/>
      <c r="AD31" s="21"/>
    </row>
    <row r="32" spans="1:30" x14ac:dyDescent="0.25">
      <c r="B32" s="2"/>
      <c r="C32" s="22">
        <v>41791</v>
      </c>
      <c r="D32" s="31">
        <v>8.3333333333333329E-2</v>
      </c>
      <c r="E32" s="31">
        <v>0.83333333333333337</v>
      </c>
      <c r="F32" s="31">
        <v>8.3333333333333329E-2</v>
      </c>
      <c r="G32" s="31">
        <v>8.3333333333333329E-2</v>
      </c>
      <c r="H32" s="31">
        <v>0.83333333333333337</v>
      </c>
      <c r="I32" s="31">
        <v>8.3333333333333329E-2</v>
      </c>
      <c r="J32" s="66">
        <f t="shared" si="0"/>
        <v>1</v>
      </c>
      <c r="AB32" s="4"/>
      <c r="AC32" s="20"/>
      <c r="AD32" s="21"/>
    </row>
    <row r="33" spans="2:30" x14ac:dyDescent="0.25">
      <c r="B33" s="2"/>
      <c r="C33" s="22">
        <v>41883</v>
      </c>
      <c r="D33" s="31">
        <v>0.1</v>
      </c>
      <c r="E33" s="31">
        <v>0.8</v>
      </c>
      <c r="F33" s="31">
        <v>0.1</v>
      </c>
      <c r="G33" s="31">
        <v>0.1</v>
      </c>
      <c r="H33" s="31">
        <v>0.9</v>
      </c>
      <c r="I33" s="31">
        <v>0</v>
      </c>
      <c r="J33" s="66">
        <f t="shared" si="0"/>
        <v>1</v>
      </c>
      <c r="AB33" s="4"/>
      <c r="AC33" s="20"/>
      <c r="AD33" s="21"/>
    </row>
    <row r="34" spans="2:30" x14ac:dyDescent="0.25">
      <c r="B34" s="2"/>
      <c r="C34" s="22">
        <v>41974</v>
      </c>
      <c r="D34" s="31">
        <v>0.1111111111111111</v>
      </c>
      <c r="E34" s="31">
        <v>0.88888888888888884</v>
      </c>
      <c r="F34" s="31">
        <v>0</v>
      </c>
      <c r="G34" s="31">
        <v>0.22222222222222221</v>
      </c>
      <c r="H34" s="31">
        <v>0.77777777777777779</v>
      </c>
      <c r="I34" s="31">
        <v>0</v>
      </c>
      <c r="J34" s="66">
        <f t="shared" si="0"/>
        <v>1</v>
      </c>
      <c r="AB34" s="4"/>
      <c r="AC34" s="20"/>
      <c r="AD34" s="21"/>
    </row>
    <row r="35" spans="2:30" x14ac:dyDescent="0.25">
      <c r="B35" s="2"/>
      <c r="C35" s="22">
        <v>42064</v>
      </c>
      <c r="D35" s="31">
        <v>0.2857142857142857</v>
      </c>
      <c r="E35" s="31">
        <v>0.7142857142857143</v>
      </c>
      <c r="F35" s="31">
        <v>0</v>
      </c>
      <c r="G35" s="31">
        <v>0.14285714285714285</v>
      </c>
      <c r="H35" s="31">
        <v>0.8571428571428571</v>
      </c>
      <c r="I35" s="31">
        <v>0</v>
      </c>
      <c r="J35" s="66">
        <f t="shared" si="0"/>
        <v>1</v>
      </c>
      <c r="AB35" s="4"/>
      <c r="AC35" s="20"/>
      <c r="AD35" s="21"/>
    </row>
    <row r="36" spans="2:30" x14ac:dyDescent="0.25">
      <c r="B36" s="2"/>
      <c r="C36" s="22">
        <v>42156</v>
      </c>
      <c r="D36" s="31">
        <v>0.27272727272727271</v>
      </c>
      <c r="E36" s="31">
        <v>0.72727272727272729</v>
      </c>
      <c r="F36" s="31">
        <v>0</v>
      </c>
      <c r="G36" s="31">
        <v>0.45454545454545453</v>
      </c>
      <c r="H36" s="31">
        <v>0.54545454545454541</v>
      </c>
      <c r="I36" s="31">
        <v>0</v>
      </c>
      <c r="J36" s="66">
        <f t="shared" si="0"/>
        <v>1</v>
      </c>
      <c r="AB36" s="4"/>
      <c r="AC36" s="20"/>
      <c r="AD36" s="21"/>
    </row>
    <row r="37" spans="2:30" x14ac:dyDescent="0.25">
      <c r="B37" s="2"/>
      <c r="C37" s="22">
        <v>42248</v>
      </c>
      <c r="D37" s="31">
        <v>0.22222222222222221</v>
      </c>
      <c r="E37" s="31">
        <v>0.77777777777777779</v>
      </c>
      <c r="F37" s="31">
        <v>0</v>
      </c>
      <c r="G37" s="31">
        <v>0.33333333333333331</v>
      </c>
      <c r="H37" s="31">
        <v>0.66666666666666663</v>
      </c>
      <c r="I37" s="31">
        <v>0</v>
      </c>
      <c r="J37" s="66">
        <f t="shared" si="0"/>
        <v>1</v>
      </c>
      <c r="AB37" s="4"/>
      <c r="AC37" s="20"/>
      <c r="AD37" s="21"/>
    </row>
    <row r="38" spans="2:30" x14ac:dyDescent="0.25">
      <c r="B38" s="2"/>
      <c r="C38" s="22">
        <v>42339</v>
      </c>
      <c r="D38" s="31">
        <v>0.2</v>
      </c>
      <c r="E38" s="31">
        <v>0.8</v>
      </c>
      <c r="F38" s="31">
        <v>0</v>
      </c>
      <c r="G38" s="31">
        <v>0.2</v>
      </c>
      <c r="H38" s="31">
        <v>0.8</v>
      </c>
      <c r="I38" s="31">
        <v>0</v>
      </c>
      <c r="J38" s="66">
        <f t="shared" si="0"/>
        <v>1</v>
      </c>
      <c r="AB38" s="4"/>
      <c r="AC38" s="20"/>
      <c r="AD38" s="21"/>
    </row>
    <row r="39" spans="2:30" x14ac:dyDescent="0.25">
      <c r="B39" s="2"/>
      <c r="C39" s="22">
        <v>42430</v>
      </c>
      <c r="D39" s="31">
        <v>0.2857142857142857</v>
      </c>
      <c r="E39" s="31">
        <v>0.5714285714285714</v>
      </c>
      <c r="F39" s="31">
        <v>0.14285714285714285</v>
      </c>
      <c r="G39" s="31">
        <v>0.375</v>
      </c>
      <c r="H39" s="31">
        <v>0.5</v>
      </c>
      <c r="I39" s="31">
        <v>0.125</v>
      </c>
      <c r="J39" s="66">
        <f t="shared" si="0"/>
        <v>1</v>
      </c>
      <c r="AB39" s="4"/>
      <c r="AC39" s="20"/>
      <c r="AD39" s="21"/>
    </row>
    <row r="40" spans="2:30" x14ac:dyDescent="0.25">
      <c r="B40" s="2"/>
      <c r="C40" s="22">
        <v>42522</v>
      </c>
      <c r="D40" s="31">
        <v>0.2857142857142857</v>
      </c>
      <c r="E40" s="31">
        <v>0.7142857142857143</v>
      </c>
      <c r="F40" s="31">
        <v>0</v>
      </c>
      <c r="G40" s="31">
        <v>0.42857142857142855</v>
      </c>
      <c r="H40" s="31">
        <v>0.5714285714285714</v>
      </c>
      <c r="I40" s="31">
        <v>0</v>
      </c>
      <c r="J40" s="66">
        <f t="shared" si="0"/>
        <v>1</v>
      </c>
      <c r="AB40" s="4"/>
      <c r="AC40" s="20"/>
      <c r="AD40" s="21"/>
    </row>
    <row r="41" spans="2:30" x14ac:dyDescent="0.25">
      <c r="B41" s="2"/>
      <c r="C41" s="22">
        <v>42614</v>
      </c>
      <c r="D41" s="31">
        <v>0</v>
      </c>
      <c r="E41" s="31">
        <v>1</v>
      </c>
      <c r="F41" s="31">
        <v>0</v>
      </c>
      <c r="G41" s="31">
        <v>0</v>
      </c>
      <c r="H41" s="31">
        <v>1</v>
      </c>
      <c r="I41" s="31">
        <v>0</v>
      </c>
      <c r="J41" s="66">
        <f t="shared" si="0"/>
        <v>1</v>
      </c>
      <c r="AB41" s="4"/>
      <c r="AC41" s="20"/>
      <c r="AD41" s="21"/>
    </row>
    <row r="42" spans="2:30" x14ac:dyDescent="0.25">
      <c r="B42" s="2"/>
      <c r="C42" s="22">
        <v>42705</v>
      </c>
      <c r="D42" s="31">
        <v>0</v>
      </c>
      <c r="E42" s="31">
        <v>1</v>
      </c>
      <c r="F42" s="31">
        <v>0</v>
      </c>
      <c r="G42" s="31">
        <v>0</v>
      </c>
      <c r="H42" s="31">
        <v>1</v>
      </c>
      <c r="I42" s="31">
        <v>0</v>
      </c>
      <c r="J42" s="66">
        <f t="shared" si="0"/>
        <v>1</v>
      </c>
      <c r="AB42" s="4"/>
      <c r="AC42" s="20"/>
      <c r="AD42" s="21"/>
    </row>
    <row r="43" spans="2:30" x14ac:dyDescent="0.25">
      <c r="B43" s="2"/>
      <c r="C43" s="22">
        <v>42795</v>
      </c>
      <c r="D43" s="31">
        <v>0.375</v>
      </c>
      <c r="E43" s="31">
        <v>0.5</v>
      </c>
      <c r="F43" s="31">
        <v>0.125</v>
      </c>
      <c r="G43" s="31">
        <v>0.25</v>
      </c>
      <c r="H43" s="31">
        <v>0.75</v>
      </c>
      <c r="I43" s="31">
        <v>0</v>
      </c>
      <c r="J43" s="66">
        <f t="shared" si="0"/>
        <v>1</v>
      </c>
      <c r="AB43" s="4"/>
      <c r="AC43" s="20"/>
      <c r="AD43" s="21"/>
    </row>
    <row r="44" spans="2:30" x14ac:dyDescent="0.25">
      <c r="B44" s="2"/>
      <c r="C44" s="22">
        <v>42887</v>
      </c>
      <c r="D44" s="31">
        <v>0</v>
      </c>
      <c r="E44" s="31">
        <v>0.88888888888888884</v>
      </c>
      <c r="F44" s="31">
        <v>0.1111111111111111</v>
      </c>
      <c r="G44" s="31">
        <v>0.1111111111111111</v>
      </c>
      <c r="H44" s="31">
        <v>0.88888888888888884</v>
      </c>
      <c r="I44" s="31">
        <v>0</v>
      </c>
      <c r="J44" s="66">
        <f t="shared" si="0"/>
        <v>1</v>
      </c>
      <c r="AB44" s="4"/>
      <c r="AC44" s="20"/>
      <c r="AD44" s="21"/>
    </row>
    <row r="45" spans="2:30" x14ac:dyDescent="0.25">
      <c r="B45" s="2"/>
      <c r="C45" s="22">
        <v>42979</v>
      </c>
      <c r="D45" s="31">
        <v>0.33333333333333331</v>
      </c>
      <c r="E45" s="31">
        <v>0.55555555555555558</v>
      </c>
      <c r="F45" s="31">
        <v>0.1111111111111111</v>
      </c>
      <c r="G45" s="31">
        <v>0.22222222222222221</v>
      </c>
      <c r="H45" s="31">
        <v>0.77777777777777779</v>
      </c>
      <c r="I45" s="31">
        <v>0</v>
      </c>
      <c r="J45" s="22"/>
      <c r="AB45" s="4"/>
      <c r="AC45" s="20"/>
      <c r="AD45" s="21"/>
    </row>
    <row r="46" spans="2:30" x14ac:dyDescent="0.25">
      <c r="B46" s="2"/>
      <c r="C46" s="22">
        <v>43070</v>
      </c>
      <c r="D46" s="31">
        <v>0.22222222222222221</v>
      </c>
      <c r="E46" s="31">
        <v>0.77777777777777779</v>
      </c>
      <c r="F46" s="31">
        <v>0</v>
      </c>
      <c r="G46" s="31"/>
      <c r="H46" s="31"/>
      <c r="I46" s="31"/>
      <c r="J46" s="22"/>
      <c r="AB46" s="4"/>
      <c r="AC46" s="20"/>
      <c r="AD46" s="21"/>
    </row>
    <row r="47" spans="2:30" x14ac:dyDescent="0.25">
      <c r="B47" s="2"/>
      <c r="C47" s="22"/>
      <c r="D47" s="33"/>
      <c r="E47" s="33"/>
      <c r="F47" s="33"/>
      <c r="G47" s="33"/>
      <c r="H47" s="33"/>
      <c r="I47" s="33"/>
      <c r="J47" s="22"/>
      <c r="AB47" s="4"/>
      <c r="AC47" s="20"/>
      <c r="AD47" s="21"/>
    </row>
    <row r="48" spans="2:30" x14ac:dyDescent="0.25">
      <c r="B48" s="71" t="s">
        <v>29</v>
      </c>
      <c r="C48" s="74"/>
      <c r="D48" s="75"/>
      <c r="E48" s="75"/>
      <c r="F48" s="75"/>
      <c r="G48" s="75"/>
      <c r="H48" s="75"/>
      <c r="I48" s="23"/>
      <c r="J48" s="71"/>
      <c r="K48" s="73"/>
      <c r="L48" s="74"/>
      <c r="M48" s="75"/>
      <c r="N48" s="75"/>
      <c r="O48" s="75"/>
      <c r="P48" s="75"/>
      <c r="Q48" s="43"/>
      <c r="AB48" s="4"/>
      <c r="AC48" s="20"/>
      <c r="AD48" s="21"/>
    </row>
    <row r="49" spans="2:30" x14ac:dyDescent="0.25">
      <c r="B49" s="71" t="s">
        <v>131</v>
      </c>
      <c r="C49" s="74"/>
      <c r="D49" s="75"/>
      <c r="E49" s="75"/>
      <c r="F49" s="75"/>
      <c r="G49" s="75"/>
      <c r="H49" s="75"/>
      <c r="J49" s="71"/>
      <c r="K49" s="73"/>
      <c r="L49" s="74"/>
      <c r="M49" s="75"/>
      <c r="N49" s="75"/>
      <c r="O49" s="75"/>
      <c r="P49" s="75"/>
      <c r="Q49" s="43"/>
      <c r="AB49" s="4"/>
      <c r="AC49" s="20"/>
      <c r="AD49" s="21"/>
    </row>
    <row r="50" spans="2:30" x14ac:dyDescent="0.25">
      <c r="B50" s="257" t="s">
        <v>48</v>
      </c>
      <c r="C50" s="74"/>
      <c r="D50" s="76"/>
      <c r="E50" s="76"/>
      <c r="F50" s="76"/>
      <c r="G50" s="75"/>
      <c r="H50" s="75"/>
      <c r="J50" s="71"/>
      <c r="K50" s="73"/>
      <c r="L50" s="74"/>
      <c r="M50" s="76"/>
      <c r="N50" s="76"/>
      <c r="O50" s="76"/>
      <c r="P50" s="75"/>
      <c r="Q50" s="43"/>
      <c r="AB50" s="4"/>
      <c r="AC50" s="20"/>
      <c r="AD50" s="21"/>
    </row>
    <row r="51" spans="2:30" x14ac:dyDescent="0.25">
      <c r="B51" s="71"/>
      <c r="C51" s="74"/>
      <c r="D51" s="76"/>
      <c r="E51" s="76"/>
      <c r="F51" s="76"/>
      <c r="G51" s="76"/>
      <c r="H51" s="76"/>
      <c r="J51" s="77"/>
      <c r="K51" s="73"/>
      <c r="L51" s="74"/>
      <c r="M51" s="76"/>
      <c r="N51" s="76"/>
      <c r="O51" s="76"/>
      <c r="P51" s="76"/>
      <c r="Q51" s="44"/>
      <c r="AB51" s="4"/>
      <c r="AC51" s="20"/>
      <c r="AD51" s="21"/>
    </row>
    <row r="52" spans="2:30" x14ac:dyDescent="0.25">
      <c r="B52" s="71"/>
      <c r="C52" s="74"/>
      <c r="D52" s="76"/>
      <c r="E52" s="76"/>
      <c r="F52" s="76"/>
      <c r="G52" s="76"/>
      <c r="H52" s="76"/>
      <c r="I52" s="19"/>
      <c r="J52" s="71"/>
      <c r="K52" s="73"/>
      <c r="L52" s="74"/>
      <c r="M52" s="76"/>
      <c r="N52" s="76"/>
      <c r="O52" s="76"/>
      <c r="P52" s="76"/>
      <c r="Q52" s="44"/>
      <c r="AB52" s="4"/>
      <c r="AC52" s="20"/>
      <c r="AD52" s="21"/>
    </row>
    <row r="53" spans="2:30" x14ac:dyDescent="0.25">
      <c r="B53" s="71"/>
      <c r="C53" s="74"/>
      <c r="D53" s="76"/>
      <c r="E53" s="76"/>
      <c r="F53" s="76"/>
      <c r="G53" s="76"/>
      <c r="H53" s="76"/>
      <c r="I53" s="19"/>
      <c r="J53" s="71"/>
      <c r="K53" s="73"/>
      <c r="L53" s="74"/>
      <c r="M53" s="76"/>
      <c r="N53" s="76"/>
      <c r="O53" s="76"/>
      <c r="P53" s="76"/>
      <c r="Q53" s="44"/>
      <c r="AB53" s="4"/>
      <c r="AC53" s="20"/>
      <c r="AD53" s="21"/>
    </row>
    <row r="54" spans="2:30" x14ac:dyDescent="0.25">
      <c r="B54" s="71"/>
      <c r="C54" s="78"/>
      <c r="D54" s="79"/>
      <c r="E54" s="79"/>
      <c r="F54" s="79"/>
      <c r="G54" s="76"/>
      <c r="H54" s="76"/>
      <c r="I54" s="19"/>
      <c r="J54" s="71"/>
      <c r="K54" s="73"/>
      <c r="L54" s="78"/>
      <c r="M54" s="79"/>
      <c r="N54" s="79"/>
      <c r="O54" s="79"/>
      <c r="P54" s="76"/>
      <c r="Q54" s="44"/>
      <c r="AB54" s="4"/>
      <c r="AC54" s="20"/>
      <c r="AD54" s="21"/>
    </row>
    <row r="55" spans="2:30" x14ac:dyDescent="0.25">
      <c r="B55" s="71"/>
      <c r="C55" s="78"/>
      <c r="D55" s="79"/>
      <c r="E55" s="79"/>
      <c r="F55" s="79"/>
      <c r="G55" s="79"/>
      <c r="H55" s="79"/>
      <c r="I55" s="33"/>
      <c r="J55" s="71"/>
      <c r="K55" s="73"/>
      <c r="L55" s="78"/>
      <c r="M55" s="79"/>
      <c r="N55" s="79"/>
      <c r="O55" s="79"/>
      <c r="P55" s="79"/>
      <c r="Q55" s="45"/>
      <c r="AB55" s="4"/>
      <c r="AC55" s="20"/>
      <c r="AD55" s="21"/>
    </row>
    <row r="56" spans="2:30" x14ac:dyDescent="0.25">
      <c r="B56" s="71"/>
      <c r="C56" s="78"/>
      <c r="D56" s="79"/>
      <c r="E56" s="79"/>
      <c r="F56" s="79"/>
      <c r="G56" s="79"/>
      <c r="H56" s="79"/>
      <c r="I56" s="33"/>
      <c r="J56" s="71"/>
      <c r="K56" s="73"/>
      <c r="L56" s="78"/>
      <c r="M56" s="79"/>
      <c r="N56" s="79"/>
      <c r="O56" s="79"/>
      <c r="P56" s="79"/>
      <c r="Q56" s="45"/>
      <c r="AB56" s="4"/>
      <c r="AD56" s="21"/>
    </row>
    <row r="57" spans="2:30" x14ac:dyDescent="0.25">
      <c r="B57" s="71"/>
      <c r="C57" s="78"/>
      <c r="D57" s="80"/>
      <c r="E57" s="80"/>
      <c r="F57" s="80"/>
      <c r="G57" s="80"/>
      <c r="H57" s="80"/>
      <c r="I57" s="34"/>
      <c r="J57" s="71"/>
      <c r="K57" s="71"/>
      <c r="L57" s="78"/>
      <c r="M57" s="80"/>
      <c r="N57" s="80"/>
      <c r="O57" s="80"/>
      <c r="P57" s="80"/>
      <c r="Q57" s="46"/>
      <c r="AD57" s="21"/>
    </row>
    <row r="58" spans="2:30" x14ac:dyDescent="0.25">
      <c r="B58" s="71"/>
      <c r="C58" s="74"/>
      <c r="D58" s="81"/>
      <c r="E58" s="81"/>
      <c r="F58" s="81"/>
      <c r="G58" s="81"/>
      <c r="H58" s="81"/>
      <c r="I58" s="35"/>
      <c r="J58" s="71"/>
      <c r="K58" s="71"/>
      <c r="L58" s="74"/>
      <c r="M58" s="81"/>
      <c r="N58" s="81"/>
      <c r="O58" s="81"/>
      <c r="P58" s="81"/>
      <c r="Q58" s="47"/>
    </row>
    <row r="59" spans="2:30" x14ac:dyDescent="0.25">
      <c r="B59" s="71"/>
      <c r="C59" s="82"/>
      <c r="D59" s="71"/>
      <c r="E59" s="71"/>
      <c r="F59" s="71"/>
      <c r="G59" s="71"/>
      <c r="H59" s="258"/>
      <c r="I59" s="25"/>
      <c r="J59" s="71"/>
      <c r="K59" s="73"/>
      <c r="L59" s="82"/>
      <c r="M59" s="71"/>
      <c r="N59" s="71"/>
      <c r="O59" s="71"/>
      <c r="P59" s="71"/>
      <c r="Q59" s="49"/>
    </row>
    <row r="60" spans="2:30" x14ac:dyDescent="0.25">
      <c r="B60" s="71"/>
      <c r="C60" s="82"/>
      <c r="D60" s="72"/>
      <c r="E60" s="72"/>
      <c r="F60" s="72"/>
      <c r="G60" s="72"/>
      <c r="H60" s="72"/>
      <c r="I60" s="13"/>
      <c r="J60" s="71"/>
      <c r="K60" s="73"/>
      <c r="L60" s="82"/>
      <c r="M60" s="72"/>
      <c r="N60" s="72"/>
      <c r="O60" s="72"/>
      <c r="P60" s="72"/>
      <c r="Q60" s="40"/>
      <c r="AC60" s="386"/>
      <c r="AD60" s="386"/>
    </row>
    <row r="61" spans="2:30" x14ac:dyDescent="0.25">
      <c r="B61" s="71"/>
      <c r="C61" s="83"/>
      <c r="D61" s="394"/>
      <c r="E61" s="394"/>
      <c r="F61" s="394"/>
      <c r="G61" s="84"/>
      <c r="H61" s="84"/>
      <c r="I61" s="36"/>
      <c r="J61" s="71"/>
      <c r="K61" s="73"/>
      <c r="L61" s="83"/>
      <c r="M61" s="394"/>
      <c r="N61" s="394"/>
      <c r="O61" s="394"/>
      <c r="P61" s="84"/>
      <c r="Q61" s="50"/>
      <c r="AC61" s="17"/>
      <c r="AD61" s="17"/>
    </row>
    <row r="62" spans="2:30" x14ac:dyDescent="0.25">
      <c r="B62" s="71"/>
      <c r="C62" s="83"/>
      <c r="D62" s="85"/>
      <c r="E62" s="85"/>
      <c r="F62" s="85"/>
      <c r="G62" s="85"/>
      <c r="H62" s="85"/>
      <c r="I62" s="26"/>
      <c r="J62" s="71"/>
      <c r="K62" s="73"/>
      <c r="L62" s="83"/>
      <c r="M62" s="85"/>
      <c r="N62" s="85"/>
      <c r="O62" s="85"/>
      <c r="P62" s="85"/>
      <c r="Q62" s="51"/>
      <c r="AB62" s="4"/>
      <c r="AC62" s="20"/>
      <c r="AD62" s="21"/>
    </row>
    <row r="63" spans="2:30" x14ac:dyDescent="0.25">
      <c r="B63" s="71"/>
      <c r="C63" s="86"/>
      <c r="D63" s="87"/>
      <c r="E63" s="87"/>
      <c r="F63" s="87"/>
      <c r="G63" s="73"/>
      <c r="H63" s="259"/>
      <c r="I63" s="29"/>
      <c r="J63" s="71"/>
      <c r="K63" s="73"/>
      <c r="L63" s="86"/>
      <c r="M63" s="87"/>
      <c r="N63" s="87"/>
      <c r="O63" s="87"/>
      <c r="P63" s="73"/>
      <c r="Q63" s="54"/>
      <c r="AB63" s="4"/>
      <c r="AC63" s="20"/>
      <c r="AD63" s="21"/>
    </row>
    <row r="64" spans="2:30" x14ac:dyDescent="0.25">
      <c r="B64" s="71"/>
      <c r="C64" s="86"/>
      <c r="D64" s="87"/>
      <c r="E64" s="87"/>
      <c r="F64" s="87"/>
      <c r="G64" s="87"/>
      <c r="H64" s="87"/>
      <c r="I64" s="28"/>
      <c r="J64" s="71"/>
      <c r="K64" s="73"/>
      <c r="L64" s="86"/>
      <c r="M64" s="87"/>
      <c r="N64" s="87"/>
      <c r="O64" s="87"/>
      <c r="P64" s="87"/>
      <c r="Q64" s="53"/>
      <c r="AB64" s="4"/>
      <c r="AC64" s="20"/>
      <c r="AD64" s="21"/>
    </row>
    <row r="65" spans="1:30" x14ac:dyDescent="0.25">
      <c r="B65" s="71"/>
      <c r="C65" s="86"/>
      <c r="D65" s="87"/>
      <c r="E65" s="87"/>
      <c r="F65" s="87"/>
      <c r="G65" s="87"/>
      <c r="H65" s="87"/>
      <c r="I65" s="28"/>
      <c r="J65" s="71"/>
      <c r="K65" s="73"/>
      <c r="L65" s="86"/>
      <c r="M65" s="87"/>
      <c r="N65" s="87"/>
      <c r="O65" s="87"/>
      <c r="P65" s="87"/>
      <c r="Q65" s="53"/>
      <c r="AB65" s="4"/>
      <c r="AC65" s="20"/>
      <c r="AD65" s="21"/>
    </row>
    <row r="66" spans="1:30" x14ac:dyDescent="0.25">
      <c r="B66" s="71"/>
      <c r="C66" s="86"/>
      <c r="D66" s="87"/>
      <c r="E66" s="87"/>
      <c r="F66" s="87"/>
      <c r="G66" s="87"/>
      <c r="H66" s="87"/>
      <c r="I66" s="28"/>
      <c r="J66" s="71"/>
      <c r="K66" s="73"/>
      <c r="L66" s="86"/>
      <c r="M66" s="87"/>
      <c r="N66" s="87"/>
      <c r="O66" s="87"/>
      <c r="P66" s="87"/>
      <c r="Q66" s="53"/>
      <c r="AB66" s="4"/>
      <c r="AC66" s="20"/>
      <c r="AD66" s="21"/>
    </row>
    <row r="67" spans="1:30" x14ac:dyDescent="0.25">
      <c r="B67" s="71"/>
      <c r="C67" s="86"/>
      <c r="D67" s="87"/>
      <c r="E67" s="87"/>
      <c r="F67" s="87"/>
      <c r="G67" s="87"/>
      <c r="H67" s="87"/>
      <c r="I67" s="28"/>
      <c r="J67" s="71"/>
      <c r="K67" s="73"/>
      <c r="L67" s="86"/>
      <c r="M67" s="87"/>
      <c r="N67" s="87"/>
      <c r="O67" s="87"/>
      <c r="P67" s="87"/>
      <c r="Q67" s="53"/>
      <c r="AB67" s="4"/>
      <c r="AC67" s="20"/>
      <c r="AD67" s="21"/>
    </row>
    <row r="68" spans="1:30" x14ac:dyDescent="0.25">
      <c r="B68" s="71"/>
      <c r="C68" s="86"/>
      <c r="D68" s="87"/>
      <c r="E68" s="87"/>
      <c r="F68" s="87"/>
      <c r="G68" s="87"/>
      <c r="H68" s="87"/>
      <c r="I68" s="28"/>
      <c r="J68" s="71"/>
      <c r="K68" s="73"/>
      <c r="L68" s="86"/>
      <c r="M68" s="87"/>
      <c r="N68" s="87"/>
      <c r="O68" s="87"/>
      <c r="P68" s="87"/>
      <c r="Q68" s="53"/>
      <c r="AB68" s="4"/>
      <c r="AC68" s="20"/>
      <c r="AD68" s="21"/>
    </row>
    <row r="69" spans="1:30" x14ac:dyDescent="0.25">
      <c r="B69" s="71"/>
      <c r="C69" s="86"/>
      <c r="D69" s="87"/>
      <c r="E69" s="87"/>
      <c r="F69" s="87"/>
      <c r="G69" s="87"/>
      <c r="H69" s="87"/>
      <c r="I69" s="28"/>
      <c r="J69" s="71"/>
      <c r="K69" s="73"/>
      <c r="L69" s="86"/>
      <c r="M69" s="87"/>
      <c r="N69" s="87"/>
      <c r="O69" s="87"/>
      <c r="P69" s="87"/>
      <c r="Q69" s="53"/>
      <c r="AB69" s="4"/>
      <c r="AC69" s="20"/>
      <c r="AD69" s="21"/>
    </row>
    <row r="70" spans="1:30" x14ac:dyDescent="0.25">
      <c r="B70" s="71"/>
      <c r="C70" s="86"/>
      <c r="D70" s="87"/>
      <c r="E70" s="87"/>
      <c r="F70" s="87"/>
      <c r="G70" s="87"/>
      <c r="H70" s="87"/>
      <c r="I70" s="28"/>
      <c r="J70" s="71"/>
      <c r="K70" s="88"/>
      <c r="L70" s="86"/>
      <c r="M70" s="87"/>
      <c r="N70" s="87"/>
      <c r="O70" s="87"/>
      <c r="P70" s="87"/>
      <c r="Q70" s="53"/>
      <c r="AB70" s="4"/>
      <c r="AC70" s="20"/>
      <c r="AD70" s="21"/>
    </row>
    <row r="71" spans="1:30" x14ac:dyDescent="0.25">
      <c r="B71" s="71"/>
      <c r="C71" s="86"/>
      <c r="D71" s="87"/>
      <c r="E71" s="87"/>
      <c r="F71" s="87"/>
      <c r="G71" s="87"/>
      <c r="H71" s="87"/>
      <c r="I71" s="28"/>
      <c r="J71" s="71"/>
      <c r="K71" s="88"/>
      <c r="L71" s="86"/>
      <c r="M71" s="87"/>
      <c r="N71" s="87"/>
      <c r="O71" s="87"/>
      <c r="P71" s="87"/>
      <c r="Q71" s="53"/>
      <c r="AB71" s="4"/>
      <c r="AC71" s="20"/>
      <c r="AD71" s="21"/>
    </row>
    <row r="72" spans="1:30" x14ac:dyDescent="0.25">
      <c r="B72" s="71"/>
      <c r="C72" s="78"/>
      <c r="D72" s="89"/>
      <c r="E72" s="89"/>
      <c r="F72" s="89"/>
      <c r="G72" s="87"/>
      <c r="H72" s="87"/>
      <c r="I72" s="28"/>
      <c r="J72" s="71"/>
      <c r="K72" s="88"/>
      <c r="L72" s="78"/>
      <c r="M72" s="89"/>
      <c r="N72" s="89"/>
      <c r="O72" s="89"/>
      <c r="P72" s="87"/>
      <c r="Q72" s="53"/>
      <c r="AB72" s="4"/>
      <c r="AC72" s="20"/>
      <c r="AD72" s="21"/>
    </row>
    <row r="73" spans="1:30" x14ac:dyDescent="0.25">
      <c r="B73" s="71"/>
      <c r="C73" s="86"/>
      <c r="D73" s="89"/>
      <c r="E73" s="89"/>
      <c r="F73" s="89"/>
      <c r="G73" s="89"/>
      <c r="H73" s="89"/>
      <c r="I73" s="37"/>
      <c r="J73" s="71"/>
      <c r="K73" s="71"/>
      <c r="L73" s="86"/>
      <c r="M73" s="89"/>
      <c r="N73" s="89"/>
      <c r="O73" s="89"/>
      <c r="P73" s="89"/>
      <c r="Q73" s="55"/>
      <c r="AB73" s="4"/>
      <c r="AD73" s="21"/>
    </row>
    <row r="74" spans="1:30" x14ac:dyDescent="0.25">
      <c r="B74" s="71"/>
      <c r="C74" s="78"/>
      <c r="D74" s="89"/>
      <c r="E74" s="89"/>
      <c r="F74" s="89"/>
      <c r="G74" s="89"/>
      <c r="H74" s="89"/>
      <c r="I74" s="37"/>
      <c r="J74" s="71"/>
      <c r="K74" s="71"/>
      <c r="L74" s="78"/>
      <c r="M74" s="89"/>
      <c r="N74" s="89"/>
      <c r="O74" s="89"/>
      <c r="P74" s="89"/>
      <c r="Q74" s="55"/>
      <c r="AD74" s="21"/>
    </row>
    <row r="75" spans="1:30" x14ac:dyDescent="0.25">
      <c r="B75" s="71"/>
      <c r="C75" s="78"/>
      <c r="D75" s="89"/>
      <c r="E75" s="89"/>
      <c r="F75" s="89"/>
      <c r="G75" s="89"/>
      <c r="H75" s="89"/>
      <c r="I75" s="37"/>
      <c r="J75" s="71"/>
      <c r="K75" s="71"/>
      <c r="L75" s="78"/>
      <c r="M75" s="89"/>
      <c r="N75" s="89"/>
      <c r="O75" s="89"/>
      <c r="P75" s="89"/>
      <c r="Q75" s="55"/>
    </row>
    <row r="76" spans="1:30" x14ac:dyDescent="0.25">
      <c r="B76" s="71" t="s">
        <v>35</v>
      </c>
      <c r="C76" s="86"/>
      <c r="D76" s="90"/>
      <c r="E76" s="90"/>
      <c r="F76" s="90"/>
      <c r="G76" s="90"/>
      <c r="H76" s="90"/>
      <c r="I76" s="38"/>
      <c r="J76" s="71"/>
      <c r="K76" s="71"/>
      <c r="L76" s="86"/>
      <c r="M76" s="90"/>
      <c r="N76" s="90"/>
      <c r="O76" s="90"/>
      <c r="P76" s="90"/>
      <c r="Q76" s="56"/>
      <c r="AC76" s="386"/>
      <c r="AD76" s="386"/>
    </row>
    <row r="77" spans="1:30" x14ac:dyDescent="0.25">
      <c r="C77" s="82"/>
      <c r="D77" s="71"/>
      <c r="E77" s="71"/>
      <c r="F77" s="71"/>
      <c r="G77" s="89"/>
      <c r="H77" s="89"/>
      <c r="I77" s="37"/>
      <c r="K77" s="5"/>
      <c r="L77" s="48"/>
      <c r="M77" s="5"/>
      <c r="N77" s="5"/>
      <c r="O77" s="5"/>
      <c r="P77" s="55"/>
      <c r="Q77" s="55"/>
      <c r="AC77" s="17"/>
      <c r="AD77" s="17"/>
    </row>
    <row r="78" spans="1:30" x14ac:dyDescent="0.25">
      <c r="C78" s="82"/>
      <c r="D78" s="72"/>
      <c r="E78" s="72"/>
      <c r="F78" s="72"/>
      <c r="G78" s="72"/>
      <c r="H78" s="72"/>
      <c r="I78" s="13"/>
      <c r="J78" s="91"/>
      <c r="K78" s="5"/>
      <c r="L78" s="48"/>
      <c r="M78" s="40"/>
      <c r="N78" s="40"/>
      <c r="O78" s="40"/>
      <c r="P78" s="40"/>
      <c r="Q78" s="40"/>
      <c r="AB78" s="4"/>
      <c r="AC78" s="20"/>
      <c r="AD78" s="21"/>
    </row>
    <row r="79" spans="1:30" x14ac:dyDescent="0.25">
      <c r="B79" s="260"/>
      <c r="C79" s="82"/>
      <c r="D79" s="84"/>
      <c r="E79" s="84"/>
      <c r="F79" s="84"/>
      <c r="G79" s="84"/>
      <c r="H79" s="84"/>
      <c r="I79" s="36"/>
      <c r="J79" s="5"/>
      <c r="K79" s="5"/>
      <c r="L79" s="48"/>
      <c r="M79" s="395"/>
      <c r="N79" s="395"/>
      <c r="O79" s="395"/>
      <c r="P79" s="50"/>
      <c r="Q79" s="50"/>
      <c r="AB79" s="4"/>
      <c r="AC79" s="20"/>
      <c r="AD79" s="21"/>
    </row>
    <row r="80" spans="1:30" x14ac:dyDescent="0.25">
      <c r="A80" s="39"/>
      <c r="B80" s="57"/>
      <c r="C80" s="5"/>
      <c r="D80" s="51"/>
      <c r="E80" s="51"/>
      <c r="F80" s="51"/>
      <c r="G80" s="51"/>
      <c r="H80" s="51"/>
      <c r="I80" s="26"/>
      <c r="J80" s="57"/>
      <c r="K80" s="5"/>
      <c r="L80" s="5"/>
      <c r="M80" s="51"/>
      <c r="N80" s="51"/>
      <c r="O80" s="51"/>
      <c r="P80" s="51"/>
      <c r="Q80" s="51"/>
      <c r="AB80" s="4"/>
      <c r="AC80" s="20"/>
      <c r="AD80" s="21"/>
    </row>
    <row r="81" spans="1:30" x14ac:dyDescent="0.25">
      <c r="A81" s="39"/>
      <c r="B81" s="58"/>
      <c r="C81" s="52"/>
      <c r="D81" s="44"/>
      <c r="E81" s="44"/>
      <c r="F81" s="44"/>
      <c r="G81" s="6"/>
      <c r="H81" s="6"/>
      <c r="I81" s="2"/>
      <c r="J81" s="58"/>
      <c r="K81" s="59"/>
      <c r="L81" s="60"/>
      <c r="M81" s="61"/>
      <c r="N81" s="44"/>
      <c r="O81" s="44"/>
      <c r="P81" s="6"/>
      <c r="Q81" s="6"/>
      <c r="AB81" s="4"/>
      <c r="AC81" s="20"/>
      <c r="AD81" s="21"/>
    </row>
    <row r="82" spans="1:30" x14ac:dyDescent="0.25">
      <c r="A82" s="39"/>
      <c r="B82" s="5"/>
      <c r="C82" s="52"/>
      <c r="D82" s="44"/>
      <c r="E82" s="44"/>
      <c r="F82" s="44"/>
      <c r="G82" s="44"/>
      <c r="H82" s="44"/>
      <c r="I82" s="19"/>
      <c r="AB82" s="4"/>
      <c r="AC82" s="20"/>
      <c r="AD82" s="21"/>
    </row>
    <row r="83" spans="1:30" x14ac:dyDescent="0.25">
      <c r="A83" s="39"/>
      <c r="C83" s="27"/>
      <c r="D83" s="19"/>
      <c r="E83" s="19"/>
      <c r="F83" s="19"/>
      <c r="G83" s="19"/>
      <c r="H83" s="19"/>
      <c r="I83" s="19"/>
      <c r="AB83" s="4"/>
      <c r="AC83" s="20"/>
      <c r="AD83" s="21"/>
    </row>
    <row r="84" spans="1:30" x14ac:dyDescent="0.25">
      <c r="C84" s="27"/>
      <c r="D84" s="19"/>
      <c r="E84" s="19"/>
      <c r="F84" s="19"/>
      <c r="G84" s="19"/>
      <c r="H84" s="19"/>
      <c r="I84" s="19"/>
      <c r="AB84" s="4"/>
      <c r="AC84" s="20"/>
      <c r="AD84" s="21"/>
    </row>
    <row r="85" spans="1:30" x14ac:dyDescent="0.25">
      <c r="C85" s="27"/>
      <c r="D85" s="19"/>
      <c r="E85" s="19"/>
      <c r="F85" s="19"/>
      <c r="G85" s="19"/>
      <c r="H85" s="19"/>
      <c r="I85" s="19"/>
      <c r="AB85" s="4"/>
      <c r="AC85" s="20"/>
      <c r="AD85" s="21"/>
    </row>
    <row r="86" spans="1:30" x14ac:dyDescent="0.25">
      <c r="C86" s="27"/>
      <c r="D86" s="19"/>
      <c r="E86" s="19"/>
      <c r="F86" s="19"/>
      <c r="G86" s="19"/>
      <c r="H86" s="19"/>
      <c r="I86" s="19"/>
      <c r="AB86" s="4"/>
      <c r="AC86" s="20"/>
      <c r="AD86" s="21"/>
    </row>
    <row r="87" spans="1:30" x14ac:dyDescent="0.25">
      <c r="C87" s="27"/>
      <c r="D87" s="19"/>
      <c r="E87" s="19"/>
      <c r="F87" s="19"/>
      <c r="G87" s="19"/>
      <c r="H87" s="19"/>
      <c r="I87" s="19"/>
      <c r="AB87" s="4"/>
      <c r="AC87" s="20"/>
      <c r="AD87" s="21"/>
    </row>
    <row r="88" spans="1:30" x14ac:dyDescent="0.25">
      <c r="C88" s="27"/>
      <c r="D88" s="19"/>
      <c r="E88" s="19"/>
      <c r="F88" s="19"/>
      <c r="G88" s="19"/>
      <c r="H88" s="19"/>
      <c r="I88" s="19"/>
      <c r="AB88" s="4"/>
      <c r="AC88" s="20"/>
      <c r="AD88" s="21"/>
    </row>
    <row r="89" spans="1:30" x14ac:dyDescent="0.25">
      <c r="C89" s="27"/>
      <c r="D89" s="19"/>
      <c r="E89" s="19"/>
      <c r="F89" s="19"/>
      <c r="G89" s="19"/>
      <c r="H89" s="19"/>
      <c r="I89" s="19"/>
      <c r="AB89" s="4"/>
      <c r="AD89" s="21"/>
    </row>
    <row r="90" spans="1:30" x14ac:dyDescent="0.25">
      <c r="C90" s="11"/>
      <c r="D90" s="39"/>
      <c r="E90" s="39"/>
      <c r="F90" s="39"/>
      <c r="G90" s="19"/>
      <c r="H90" s="19"/>
      <c r="I90" s="19"/>
      <c r="AD90" s="21"/>
    </row>
    <row r="91" spans="1:30" x14ac:dyDescent="0.25">
      <c r="C91" s="27"/>
      <c r="D91" s="39"/>
      <c r="E91" s="39"/>
      <c r="F91" s="39"/>
      <c r="G91" s="39"/>
      <c r="H91" s="39"/>
      <c r="I91" s="39"/>
    </row>
    <row r="92" spans="1:30" x14ac:dyDescent="0.25">
      <c r="C92" s="11"/>
      <c r="D92" s="39"/>
      <c r="E92" s="39"/>
      <c r="F92" s="39"/>
      <c r="G92" s="39"/>
      <c r="H92" s="39"/>
      <c r="I92" s="39"/>
    </row>
    <row r="93" spans="1:30" x14ac:dyDescent="0.25">
      <c r="C93" s="11"/>
      <c r="D93" s="39"/>
      <c r="E93" s="39"/>
      <c r="F93" s="39"/>
      <c r="G93" s="39"/>
      <c r="H93" s="39"/>
      <c r="I93" s="39"/>
    </row>
    <row r="94" spans="1:30" x14ac:dyDescent="0.25">
      <c r="C94" s="27"/>
      <c r="D94" s="38"/>
      <c r="E94" s="38"/>
      <c r="F94" s="38"/>
      <c r="G94" s="38"/>
      <c r="H94" s="38"/>
      <c r="I94" s="38"/>
    </row>
  </sheetData>
  <mergeCells count="11">
    <mergeCell ref="AC60:AD60"/>
    <mergeCell ref="D61:F61"/>
    <mergeCell ref="M61:O61"/>
    <mergeCell ref="AC76:AD76"/>
    <mergeCell ref="M79:O79"/>
    <mergeCell ref="AC23:AD23"/>
    <mergeCell ref="B2:I2"/>
    <mergeCell ref="D4:I4"/>
    <mergeCell ref="D5:F5"/>
    <mergeCell ref="G5:I5"/>
    <mergeCell ref="AC6:AD6"/>
  </mergeCells>
  <pageMargins left="0.7" right="0.7" top="0.75" bottom="0.75" header="0.3" footer="0.3"/>
  <pageSetup scale="4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AD95"/>
  <sheetViews>
    <sheetView showGridLines="0" view="pageBreakPreview" topLeftCell="A40" zoomScale="75" zoomScaleNormal="85" zoomScaleSheetLayoutView="75" workbookViewId="0">
      <selection activeCell="A80" sqref="A80"/>
    </sheetView>
  </sheetViews>
  <sheetFormatPr baseColWidth="10" defaultRowHeight="15" x14ac:dyDescent="0.25"/>
  <cols>
    <col min="1" max="6" width="19.7109375" style="1" customWidth="1"/>
    <col min="7" max="7" width="30.7109375" style="1" customWidth="1"/>
    <col min="8" max="8" width="17.85546875" style="1" bestFit="1" customWidth="1"/>
    <col min="9" max="9" width="25.42578125" style="1" bestFit="1" customWidth="1"/>
    <col min="10" max="10" width="11.42578125" style="1"/>
    <col min="11" max="11" width="12.42578125" style="1" bestFit="1" customWidth="1"/>
    <col min="12" max="12" width="13.85546875" style="1" bestFit="1" customWidth="1"/>
    <col min="13" max="27" width="11.42578125" style="1"/>
    <col min="28" max="28" width="11.42578125" style="2"/>
    <col min="29" max="29" width="20" style="2" bestFit="1" customWidth="1"/>
    <col min="30" max="30" width="22.7109375" style="2" customWidth="1"/>
    <col min="31" max="16384" width="11.42578125" style="1"/>
  </cols>
  <sheetData>
    <row r="2" spans="2:30" x14ac:dyDescent="0.25">
      <c r="B2" s="396" t="s">
        <v>17</v>
      </c>
      <c r="C2" s="397"/>
      <c r="D2" s="397"/>
      <c r="E2" s="397"/>
      <c r="F2" s="397"/>
      <c r="G2" s="397"/>
      <c r="H2" s="397"/>
      <c r="I2" s="398"/>
    </row>
    <row r="4" spans="2:30" ht="18.75" x14ac:dyDescent="0.3">
      <c r="B4" s="2"/>
      <c r="C4" s="2"/>
      <c r="D4" s="399" t="s">
        <v>132</v>
      </c>
      <c r="E4" s="399"/>
      <c r="F4" s="399"/>
      <c r="G4" s="399"/>
      <c r="H4" s="399"/>
      <c r="I4" s="399"/>
    </row>
    <row r="5" spans="2:30" ht="80.25" customHeight="1" x14ac:dyDescent="0.25">
      <c r="B5" s="2"/>
      <c r="C5" s="2"/>
      <c r="D5" s="386" t="s">
        <v>19</v>
      </c>
      <c r="E5" s="386"/>
      <c r="F5" s="386"/>
      <c r="G5" s="386" t="s">
        <v>20</v>
      </c>
      <c r="H5" s="386"/>
      <c r="I5" s="386"/>
    </row>
    <row r="6" spans="2:30" x14ac:dyDescent="0.25">
      <c r="B6" s="2"/>
      <c r="C6" s="2"/>
      <c r="D6" s="1" t="s">
        <v>21</v>
      </c>
      <c r="E6" s="1" t="s">
        <v>23</v>
      </c>
      <c r="F6" s="1" t="s">
        <v>22</v>
      </c>
      <c r="G6" s="1" t="s">
        <v>21</v>
      </c>
      <c r="H6" s="1" t="s">
        <v>23</v>
      </c>
      <c r="I6" s="1" t="s">
        <v>22</v>
      </c>
      <c r="J6" s="65" t="s">
        <v>34</v>
      </c>
      <c r="AC6" s="386"/>
      <c r="AD6" s="386"/>
    </row>
    <row r="7" spans="2:30" x14ac:dyDescent="0.25">
      <c r="B7" s="2"/>
      <c r="C7" s="11">
        <v>39539</v>
      </c>
      <c r="D7" s="31">
        <v>0.42857139999999999</v>
      </c>
      <c r="E7" s="31">
        <v>0.57142859999999995</v>
      </c>
      <c r="F7" s="31">
        <v>0</v>
      </c>
      <c r="G7" s="8"/>
      <c r="H7" s="8"/>
      <c r="I7" s="8"/>
      <c r="J7" s="66">
        <f t="shared" ref="J7:J43" si="0">+SUM(D7:F7)</f>
        <v>1</v>
      </c>
      <c r="AC7" s="17"/>
      <c r="AD7" s="17"/>
    </row>
    <row r="8" spans="2:30" x14ac:dyDescent="0.25">
      <c r="B8" s="2"/>
      <c r="C8" s="11">
        <v>39630</v>
      </c>
      <c r="D8" s="31">
        <v>0.2</v>
      </c>
      <c r="E8" s="31">
        <v>0.73333329999999997</v>
      </c>
      <c r="F8" s="31">
        <v>6.6666669999999997E-2</v>
      </c>
      <c r="G8" s="31"/>
      <c r="H8" s="31"/>
      <c r="I8" s="31"/>
      <c r="J8" s="66">
        <f t="shared" si="0"/>
        <v>0.99999996999999996</v>
      </c>
      <c r="AB8" s="4"/>
      <c r="AC8" s="20"/>
      <c r="AD8" s="21"/>
    </row>
    <row r="9" spans="2:30" x14ac:dyDescent="0.25">
      <c r="B9" s="2"/>
      <c r="C9" s="11">
        <v>39722</v>
      </c>
      <c r="D9" s="31">
        <v>0.23529410000000001</v>
      </c>
      <c r="E9" s="31">
        <v>0.76470590000000005</v>
      </c>
      <c r="F9" s="31">
        <v>0</v>
      </c>
      <c r="G9" s="31"/>
      <c r="H9" s="31"/>
      <c r="I9" s="31"/>
      <c r="J9" s="66">
        <f t="shared" si="0"/>
        <v>1</v>
      </c>
      <c r="AB9" s="4"/>
      <c r="AC9" s="20"/>
      <c r="AD9" s="21"/>
    </row>
    <row r="10" spans="2:30" x14ac:dyDescent="0.25">
      <c r="B10" s="2"/>
      <c r="C10" s="11">
        <v>39783</v>
      </c>
      <c r="D10" s="31">
        <v>0.35700000000000004</v>
      </c>
      <c r="E10" s="31">
        <v>0.64300000000000002</v>
      </c>
      <c r="F10" s="31">
        <v>0</v>
      </c>
      <c r="G10" s="31"/>
      <c r="H10" s="31"/>
      <c r="I10" s="31"/>
      <c r="J10" s="66">
        <f t="shared" si="0"/>
        <v>1</v>
      </c>
      <c r="AB10" s="4"/>
      <c r="AC10" s="20"/>
      <c r="AD10" s="21"/>
    </row>
    <row r="11" spans="2:30" x14ac:dyDescent="0.25">
      <c r="B11" s="2"/>
      <c r="C11" s="11">
        <v>39873</v>
      </c>
      <c r="D11" s="31">
        <v>0.55600000000000005</v>
      </c>
      <c r="E11" s="31">
        <v>0.44400000000000001</v>
      </c>
      <c r="F11" s="31">
        <v>0</v>
      </c>
      <c r="G11" s="31"/>
      <c r="H11" s="31"/>
      <c r="I11" s="31"/>
      <c r="J11" s="66">
        <f t="shared" si="0"/>
        <v>1</v>
      </c>
      <c r="AB11" s="4"/>
      <c r="AC11" s="20"/>
      <c r="AD11" s="21"/>
    </row>
    <row r="12" spans="2:30" x14ac:dyDescent="0.25">
      <c r="B12" s="2"/>
      <c r="C12" s="11">
        <v>39965</v>
      </c>
      <c r="D12" s="31">
        <v>0.36799999999999999</v>
      </c>
      <c r="E12" s="31">
        <v>0.63200000000000001</v>
      </c>
      <c r="F12" s="31">
        <v>0</v>
      </c>
      <c r="G12" s="31"/>
      <c r="H12" s="31"/>
      <c r="I12" s="31"/>
      <c r="J12" s="66">
        <f t="shared" si="0"/>
        <v>1</v>
      </c>
      <c r="AB12" s="4"/>
      <c r="AC12" s="20"/>
      <c r="AD12" s="21"/>
    </row>
    <row r="13" spans="2:30" x14ac:dyDescent="0.25">
      <c r="B13" s="2"/>
      <c r="C13" s="11">
        <v>40057</v>
      </c>
      <c r="D13" s="31">
        <v>0.44400000000000001</v>
      </c>
      <c r="E13" s="31">
        <v>0.55600000000000005</v>
      </c>
      <c r="F13" s="31">
        <v>0</v>
      </c>
      <c r="G13" s="31"/>
      <c r="H13" s="31"/>
      <c r="I13" s="31"/>
      <c r="J13" s="66">
        <f t="shared" si="0"/>
        <v>1</v>
      </c>
      <c r="AB13" s="4"/>
      <c r="AC13" s="20"/>
      <c r="AD13" s="21"/>
    </row>
    <row r="14" spans="2:30" x14ac:dyDescent="0.25">
      <c r="B14" s="2"/>
      <c r="C14" s="11">
        <v>40148</v>
      </c>
      <c r="D14" s="31">
        <v>0.29399999999999998</v>
      </c>
      <c r="E14" s="31">
        <v>0.70599999999999996</v>
      </c>
      <c r="F14" s="31">
        <v>0</v>
      </c>
      <c r="G14" s="31"/>
      <c r="H14" s="31"/>
      <c r="I14" s="31"/>
      <c r="J14" s="66">
        <f t="shared" si="0"/>
        <v>1</v>
      </c>
      <c r="AB14" s="4"/>
      <c r="AC14" s="20"/>
      <c r="AD14" s="21"/>
    </row>
    <row r="15" spans="2:30" x14ac:dyDescent="0.25">
      <c r="B15" s="2"/>
      <c r="C15" s="11">
        <v>40238</v>
      </c>
      <c r="D15" s="31">
        <v>0.16699999999999998</v>
      </c>
      <c r="E15" s="31">
        <v>0.83299999999999996</v>
      </c>
      <c r="F15" s="31">
        <v>0</v>
      </c>
      <c r="G15" s="31"/>
      <c r="H15" s="31"/>
      <c r="I15" s="31"/>
      <c r="J15" s="66">
        <f t="shared" si="0"/>
        <v>1</v>
      </c>
      <c r="AB15" s="4"/>
      <c r="AC15" s="20"/>
      <c r="AD15" s="21"/>
    </row>
    <row r="16" spans="2:30" x14ac:dyDescent="0.25">
      <c r="B16" s="2"/>
      <c r="C16" s="11">
        <v>40330</v>
      </c>
      <c r="D16" s="31">
        <v>0.27777777777777779</v>
      </c>
      <c r="E16" s="31">
        <v>0.72222222222222221</v>
      </c>
      <c r="F16" s="31">
        <v>0</v>
      </c>
      <c r="G16" s="31"/>
      <c r="H16" s="31"/>
      <c r="I16" s="31"/>
      <c r="J16" s="66">
        <f t="shared" si="0"/>
        <v>1</v>
      </c>
      <c r="AB16" s="4"/>
      <c r="AC16" s="20"/>
      <c r="AD16" s="21"/>
    </row>
    <row r="17" spans="1:30" x14ac:dyDescent="0.25">
      <c r="B17" s="2"/>
      <c r="C17" s="11">
        <v>40422</v>
      </c>
      <c r="D17" s="31">
        <v>0.21052631578947367</v>
      </c>
      <c r="E17" s="31">
        <v>0.78947368421052633</v>
      </c>
      <c r="F17" s="31">
        <v>0</v>
      </c>
      <c r="G17" s="31"/>
      <c r="H17" s="31"/>
      <c r="I17" s="31"/>
      <c r="J17" s="66">
        <f t="shared" si="0"/>
        <v>1</v>
      </c>
      <c r="AB17" s="4"/>
      <c r="AC17" s="20"/>
      <c r="AD17" s="21"/>
    </row>
    <row r="18" spans="1:30" x14ac:dyDescent="0.25">
      <c r="B18" s="2"/>
      <c r="C18" s="11">
        <v>40513</v>
      </c>
      <c r="D18" s="31">
        <v>0.29411764705882354</v>
      </c>
      <c r="E18" s="31">
        <v>0.6470588235294118</v>
      </c>
      <c r="F18" s="31">
        <v>5.8823529411764705E-2</v>
      </c>
      <c r="G18" s="31"/>
      <c r="H18" s="31"/>
      <c r="I18" s="31"/>
      <c r="J18" s="66">
        <f t="shared" si="0"/>
        <v>1</v>
      </c>
      <c r="AB18" s="4"/>
      <c r="AC18" s="20"/>
      <c r="AD18" s="21"/>
    </row>
    <row r="19" spans="1:30" x14ac:dyDescent="0.25">
      <c r="B19" s="2"/>
      <c r="C19" s="11">
        <v>40603</v>
      </c>
      <c r="D19" s="31">
        <v>0.10526315789473684</v>
      </c>
      <c r="E19" s="31">
        <v>0.68421052631578949</v>
      </c>
      <c r="F19" s="31">
        <v>0.21052631578947367</v>
      </c>
      <c r="G19" s="31"/>
      <c r="H19" s="31"/>
      <c r="I19" s="31"/>
      <c r="J19" s="66">
        <f t="shared" si="0"/>
        <v>1</v>
      </c>
      <c r="AB19" s="4"/>
      <c r="AD19" s="21"/>
    </row>
    <row r="20" spans="1:30" x14ac:dyDescent="0.25">
      <c r="A20" s="33"/>
      <c r="C20" s="11">
        <v>40695</v>
      </c>
      <c r="D20" s="31">
        <v>0.16666666666666666</v>
      </c>
      <c r="E20" s="31">
        <v>0.72222222222222221</v>
      </c>
      <c r="F20" s="31">
        <v>0.1111111111111111</v>
      </c>
      <c r="G20" s="31"/>
      <c r="H20" s="31"/>
      <c r="I20" s="31"/>
      <c r="J20" s="66">
        <f t="shared" si="0"/>
        <v>1</v>
      </c>
      <c r="AB20" s="4"/>
      <c r="AD20" s="21"/>
    </row>
    <row r="21" spans="1:30" x14ac:dyDescent="0.25">
      <c r="C21" s="11">
        <v>40787</v>
      </c>
      <c r="D21" s="31">
        <v>0.23809523809523808</v>
      </c>
      <c r="E21" s="31">
        <v>0.66666666666666663</v>
      </c>
      <c r="F21" s="31">
        <v>9.5238095238095233E-2</v>
      </c>
      <c r="G21" s="31"/>
      <c r="H21" s="31"/>
      <c r="I21" s="31"/>
      <c r="J21" s="66">
        <f t="shared" si="0"/>
        <v>0.99999999999999989</v>
      </c>
    </row>
    <row r="22" spans="1:30" x14ac:dyDescent="0.25">
      <c r="B22" s="2"/>
      <c r="C22" s="11">
        <v>40878</v>
      </c>
      <c r="D22" s="31">
        <v>0.14285714285714285</v>
      </c>
      <c r="E22" s="31">
        <v>0.80952380952380953</v>
      </c>
      <c r="F22" s="31">
        <v>4.7619047619047616E-2</v>
      </c>
      <c r="G22" s="31"/>
      <c r="H22" s="31"/>
      <c r="I22" s="31"/>
      <c r="J22" s="66">
        <f t="shared" si="0"/>
        <v>1</v>
      </c>
    </row>
    <row r="23" spans="1:30" x14ac:dyDescent="0.25">
      <c r="B23" s="2"/>
      <c r="C23" s="11">
        <v>40969</v>
      </c>
      <c r="D23" s="31">
        <v>0.14285714285714285</v>
      </c>
      <c r="E23" s="31">
        <v>0.47619047619047616</v>
      </c>
      <c r="F23" s="31">
        <v>0</v>
      </c>
      <c r="G23" s="31">
        <v>0.19047619047619047</v>
      </c>
      <c r="H23" s="31">
        <v>0.76190476190476186</v>
      </c>
      <c r="I23" s="31">
        <v>4.7619047619047616E-2</v>
      </c>
      <c r="J23" s="66">
        <f t="shared" si="0"/>
        <v>0.61904761904761907</v>
      </c>
      <c r="AC23" s="386"/>
      <c r="AD23" s="386"/>
    </row>
    <row r="24" spans="1:30" x14ac:dyDescent="0.25">
      <c r="B24" s="2"/>
      <c r="C24" s="22">
        <v>41061</v>
      </c>
      <c r="D24" s="31">
        <v>0.45419847328244273</v>
      </c>
      <c r="E24" s="31">
        <v>0.54580152671755733</v>
      </c>
      <c r="F24" s="31">
        <v>0</v>
      </c>
      <c r="G24" s="31">
        <v>0.36363636363636365</v>
      </c>
      <c r="H24" s="31">
        <v>0.63636363636363635</v>
      </c>
      <c r="I24" s="31">
        <v>0</v>
      </c>
      <c r="J24" s="66">
        <f t="shared" si="0"/>
        <v>1</v>
      </c>
      <c r="AC24" s="17"/>
      <c r="AD24" s="17"/>
    </row>
    <row r="25" spans="1:30" x14ac:dyDescent="0.25">
      <c r="B25" s="2"/>
      <c r="C25" s="22">
        <v>41153</v>
      </c>
      <c r="D25" s="31">
        <v>0.5</v>
      </c>
      <c r="E25" s="31">
        <v>0.33300000000000002</v>
      </c>
      <c r="F25" s="31">
        <v>0.16699999999999998</v>
      </c>
      <c r="G25" s="31">
        <v>0.5</v>
      </c>
      <c r="H25" s="31">
        <v>0.42</v>
      </c>
      <c r="I25" s="31">
        <v>0.08</v>
      </c>
      <c r="J25" s="66">
        <f t="shared" si="0"/>
        <v>1</v>
      </c>
      <c r="AB25" s="4"/>
      <c r="AC25" s="20"/>
      <c r="AD25" s="21"/>
    </row>
    <row r="26" spans="1:30" x14ac:dyDescent="0.25">
      <c r="B26" s="2"/>
      <c r="C26" s="22">
        <v>41244</v>
      </c>
      <c r="D26" s="31">
        <v>0.38447319778188549</v>
      </c>
      <c r="E26" s="31">
        <v>0.61552680221811462</v>
      </c>
      <c r="F26" s="31">
        <v>0</v>
      </c>
      <c r="G26" s="31">
        <v>0.38500000000000001</v>
      </c>
      <c r="H26" s="31">
        <v>0.61499999999999999</v>
      </c>
      <c r="I26" s="31">
        <v>0</v>
      </c>
      <c r="J26" s="66">
        <f t="shared" si="0"/>
        <v>1</v>
      </c>
      <c r="AB26" s="4"/>
      <c r="AC26" s="20"/>
      <c r="AD26" s="21"/>
    </row>
    <row r="27" spans="1:30" x14ac:dyDescent="0.25">
      <c r="B27" s="2"/>
      <c r="C27" s="22">
        <v>41334</v>
      </c>
      <c r="D27" s="31">
        <v>0.5</v>
      </c>
      <c r="E27" s="31">
        <v>0.41699999999999998</v>
      </c>
      <c r="F27" s="31">
        <v>8.3000000000000004E-2</v>
      </c>
      <c r="G27" s="31">
        <v>0.41699999999999998</v>
      </c>
      <c r="H27" s="31">
        <v>0.5</v>
      </c>
      <c r="I27" s="31">
        <v>8.3000000000000004E-2</v>
      </c>
      <c r="J27" s="66">
        <f t="shared" si="0"/>
        <v>1</v>
      </c>
      <c r="AB27" s="4"/>
      <c r="AC27" s="20"/>
      <c r="AD27" s="21"/>
    </row>
    <row r="28" spans="1:30" x14ac:dyDescent="0.25">
      <c r="B28" s="2"/>
      <c r="C28" s="22">
        <v>41426</v>
      </c>
      <c r="D28" s="31">
        <v>0.44444444444444442</v>
      </c>
      <c r="E28" s="31">
        <v>0.55555555555555558</v>
      </c>
      <c r="F28" s="31">
        <v>0</v>
      </c>
      <c r="G28" s="31">
        <v>0.33333333333333331</v>
      </c>
      <c r="H28" s="31">
        <v>0.66666666666666663</v>
      </c>
      <c r="I28" s="31">
        <v>0</v>
      </c>
      <c r="J28" s="66">
        <f t="shared" si="0"/>
        <v>1</v>
      </c>
      <c r="AB28" s="4"/>
      <c r="AC28" s="20"/>
      <c r="AD28" s="21"/>
    </row>
    <row r="29" spans="1:30" x14ac:dyDescent="0.25">
      <c r="B29" s="2"/>
      <c r="C29" s="22">
        <v>41518</v>
      </c>
      <c r="D29" s="31">
        <v>0.33333333333333331</v>
      </c>
      <c r="E29" s="31">
        <v>0.66666666666666663</v>
      </c>
      <c r="F29" s="31">
        <v>0</v>
      </c>
      <c r="G29" s="31">
        <v>0.25</v>
      </c>
      <c r="H29" s="31">
        <v>0.5</v>
      </c>
      <c r="I29" s="31">
        <v>0.25</v>
      </c>
      <c r="J29" s="66">
        <f t="shared" si="0"/>
        <v>1</v>
      </c>
      <c r="AB29" s="4"/>
      <c r="AC29" s="20"/>
      <c r="AD29" s="21"/>
    </row>
    <row r="30" spans="1:30" x14ac:dyDescent="0.25">
      <c r="B30" s="2"/>
      <c r="C30" s="22">
        <v>41609</v>
      </c>
      <c r="D30" s="31">
        <v>0.42857142857142855</v>
      </c>
      <c r="E30" s="31">
        <v>0.5714285714285714</v>
      </c>
      <c r="F30" s="31">
        <v>0</v>
      </c>
      <c r="G30" s="31">
        <v>0.5714285714285714</v>
      </c>
      <c r="H30" s="31">
        <v>0.42857142857142855</v>
      </c>
      <c r="I30" s="31">
        <v>0</v>
      </c>
      <c r="J30" s="66">
        <f t="shared" si="0"/>
        <v>1</v>
      </c>
      <c r="AB30" s="4"/>
      <c r="AC30" s="20"/>
      <c r="AD30" s="21"/>
    </row>
    <row r="31" spans="1:30" x14ac:dyDescent="0.25">
      <c r="B31" s="2"/>
      <c r="C31" s="22">
        <v>41699</v>
      </c>
      <c r="D31" s="67">
        <v>0.44444444444444442</v>
      </c>
      <c r="E31" s="67">
        <v>0.44444444444444442</v>
      </c>
      <c r="F31" s="67">
        <v>0.1111111111111111</v>
      </c>
      <c r="G31" s="261">
        <v>0.22222222222222221</v>
      </c>
      <c r="H31" s="67">
        <v>0.55555555555555558</v>
      </c>
      <c r="I31" s="67">
        <v>0.22222222222222221</v>
      </c>
      <c r="J31" s="66">
        <f t="shared" si="0"/>
        <v>1</v>
      </c>
      <c r="AB31" s="4"/>
      <c r="AC31" s="20"/>
      <c r="AD31" s="21"/>
    </row>
    <row r="32" spans="1:30" x14ac:dyDescent="0.25">
      <c r="B32" s="2"/>
      <c r="C32" s="22">
        <v>41791</v>
      </c>
      <c r="D32" s="67">
        <v>0.22222222222222221</v>
      </c>
      <c r="E32" s="67">
        <v>0.77777777777777779</v>
      </c>
      <c r="F32" s="67">
        <v>0</v>
      </c>
      <c r="G32" s="261">
        <v>0.33333333333333331</v>
      </c>
      <c r="H32" s="67">
        <v>0.66666666666666663</v>
      </c>
      <c r="I32" s="67">
        <v>0</v>
      </c>
      <c r="J32" s="66">
        <f t="shared" si="0"/>
        <v>1</v>
      </c>
      <c r="AB32" s="4"/>
      <c r="AC32" s="20"/>
      <c r="AD32" s="21"/>
    </row>
    <row r="33" spans="1:30" x14ac:dyDescent="0.25">
      <c r="B33" s="2"/>
      <c r="C33" s="22">
        <v>41883</v>
      </c>
      <c r="D33" s="67">
        <v>0.375</v>
      </c>
      <c r="E33" s="67">
        <v>0.5</v>
      </c>
      <c r="F33" s="67">
        <v>0.125</v>
      </c>
      <c r="G33" s="261">
        <v>0.25</v>
      </c>
      <c r="H33" s="67">
        <v>0.625</v>
      </c>
      <c r="I33" s="67">
        <v>0.125</v>
      </c>
      <c r="J33" s="66">
        <f t="shared" si="0"/>
        <v>1</v>
      </c>
      <c r="AB33" s="4"/>
      <c r="AC33" s="20"/>
      <c r="AD33" s="21"/>
    </row>
    <row r="34" spans="1:30" x14ac:dyDescent="0.25">
      <c r="B34" s="2"/>
      <c r="C34" s="22">
        <v>41974</v>
      </c>
      <c r="D34" s="67">
        <v>0.2857142857142857</v>
      </c>
      <c r="E34" s="67">
        <v>0.7142857142857143</v>
      </c>
      <c r="F34" s="67">
        <v>0</v>
      </c>
      <c r="G34" s="261">
        <v>0.14285714285714285</v>
      </c>
      <c r="H34" s="67">
        <v>0.8571428571428571</v>
      </c>
      <c r="I34" s="67">
        <v>0</v>
      </c>
      <c r="J34" s="66">
        <f t="shared" si="0"/>
        <v>1</v>
      </c>
      <c r="AB34" s="4"/>
      <c r="AC34" s="20"/>
      <c r="AD34" s="21"/>
    </row>
    <row r="35" spans="1:30" x14ac:dyDescent="0.25">
      <c r="B35" s="2"/>
      <c r="C35" s="22">
        <v>42064</v>
      </c>
      <c r="D35" s="261">
        <v>0.16666666666666666</v>
      </c>
      <c r="E35" s="67">
        <v>0.83333333333333337</v>
      </c>
      <c r="F35" s="67">
        <v>0</v>
      </c>
      <c r="G35" s="261">
        <v>0.16666666666666666</v>
      </c>
      <c r="H35" s="67">
        <v>0.83333333333333337</v>
      </c>
      <c r="I35" s="67">
        <v>0</v>
      </c>
      <c r="J35" s="66">
        <f t="shared" si="0"/>
        <v>1</v>
      </c>
      <c r="AB35" s="4"/>
      <c r="AC35" s="20"/>
      <c r="AD35" s="21"/>
    </row>
    <row r="36" spans="1:30" x14ac:dyDescent="0.25">
      <c r="B36" s="2"/>
      <c r="C36" s="22">
        <v>42156</v>
      </c>
      <c r="D36" s="23">
        <v>0.55555555555555558</v>
      </c>
      <c r="E36" s="23">
        <v>0.44444444444444442</v>
      </c>
      <c r="F36" s="23">
        <v>0</v>
      </c>
      <c r="G36" s="262">
        <v>0.55555555555555558</v>
      </c>
      <c r="H36" s="23">
        <v>0.44444444444444442</v>
      </c>
      <c r="I36" s="23">
        <v>0</v>
      </c>
      <c r="J36" s="66">
        <f t="shared" si="0"/>
        <v>1</v>
      </c>
      <c r="AB36" s="4"/>
      <c r="AC36" s="20"/>
      <c r="AD36" s="21"/>
    </row>
    <row r="37" spans="1:30" x14ac:dyDescent="0.25">
      <c r="B37" s="2"/>
      <c r="C37" s="22">
        <v>42248</v>
      </c>
      <c r="D37" s="262">
        <v>0.75</v>
      </c>
      <c r="E37" s="23">
        <v>0.25</v>
      </c>
      <c r="F37" s="23">
        <v>0</v>
      </c>
      <c r="G37" s="262">
        <v>0.75</v>
      </c>
      <c r="H37" s="23">
        <v>0.25</v>
      </c>
      <c r="I37" s="23">
        <v>0</v>
      </c>
      <c r="J37" s="66">
        <f t="shared" si="0"/>
        <v>1</v>
      </c>
      <c r="AB37" s="4"/>
      <c r="AC37" s="20"/>
      <c r="AD37" s="21"/>
    </row>
    <row r="38" spans="1:30" x14ac:dyDescent="0.25">
      <c r="B38" s="2"/>
      <c r="C38" s="22">
        <v>42339</v>
      </c>
      <c r="D38" s="262">
        <v>0.625</v>
      </c>
      <c r="E38" s="23">
        <v>0.375</v>
      </c>
      <c r="F38" s="23">
        <v>0</v>
      </c>
      <c r="G38" s="262">
        <v>0.25</v>
      </c>
      <c r="H38" s="23">
        <v>0.5</v>
      </c>
      <c r="I38" s="23">
        <v>0.25</v>
      </c>
      <c r="J38" s="66">
        <f t="shared" si="0"/>
        <v>1</v>
      </c>
      <c r="AB38" s="4"/>
      <c r="AC38" s="20"/>
      <c r="AD38" s="21"/>
    </row>
    <row r="39" spans="1:30" x14ac:dyDescent="0.25">
      <c r="B39" s="2"/>
      <c r="C39" s="22">
        <v>42430</v>
      </c>
      <c r="D39" s="262">
        <v>0.33333333333333331</v>
      </c>
      <c r="E39" s="23">
        <v>0.66666666666666663</v>
      </c>
      <c r="F39" s="23">
        <v>0</v>
      </c>
      <c r="G39" s="262">
        <v>0.33333333333333331</v>
      </c>
      <c r="H39" s="23">
        <v>0.55555555555555558</v>
      </c>
      <c r="I39" s="23">
        <v>0.1111111111111111</v>
      </c>
      <c r="J39" s="66">
        <f t="shared" si="0"/>
        <v>1</v>
      </c>
      <c r="AB39" s="4"/>
      <c r="AC39" s="20"/>
      <c r="AD39" s="21"/>
    </row>
    <row r="40" spans="1:30" x14ac:dyDescent="0.25">
      <c r="B40" s="2"/>
      <c r="C40" s="22">
        <v>42522</v>
      </c>
      <c r="D40" s="262">
        <v>0.44444444444444442</v>
      </c>
      <c r="E40" s="23">
        <v>0.55555555555555558</v>
      </c>
      <c r="F40" s="23">
        <v>0</v>
      </c>
      <c r="G40" s="262">
        <v>0.44444444444444442</v>
      </c>
      <c r="H40" s="23">
        <v>0.55555555555555558</v>
      </c>
      <c r="I40" s="23">
        <v>0</v>
      </c>
      <c r="J40" s="66">
        <f t="shared" si="0"/>
        <v>1</v>
      </c>
      <c r="AB40" s="4"/>
      <c r="AC40" s="20"/>
      <c r="AD40" s="21"/>
    </row>
    <row r="41" spans="1:30" x14ac:dyDescent="0.25">
      <c r="B41" s="2"/>
      <c r="C41" s="22">
        <v>42614</v>
      </c>
      <c r="D41" s="23">
        <v>0.42857142857142855</v>
      </c>
      <c r="E41" s="23">
        <v>0.2857142857142857</v>
      </c>
      <c r="F41" s="23">
        <v>0.2857142857142857</v>
      </c>
      <c r="G41" s="262">
        <v>0.42857142857142855</v>
      </c>
      <c r="H41" s="23">
        <v>0.2857142857142857</v>
      </c>
      <c r="I41" s="23">
        <v>0.2857142857142857</v>
      </c>
      <c r="J41" s="66">
        <f t="shared" si="0"/>
        <v>0.99999999999999989</v>
      </c>
      <c r="AB41" s="4"/>
      <c r="AC41" s="20"/>
      <c r="AD41" s="21"/>
    </row>
    <row r="42" spans="1:30" x14ac:dyDescent="0.25">
      <c r="B42" s="2"/>
      <c r="C42" s="22">
        <v>42705</v>
      </c>
      <c r="D42" s="23">
        <v>0.33333333333333331</v>
      </c>
      <c r="E42" s="23">
        <v>0.66666666666666663</v>
      </c>
      <c r="F42" s="23">
        <v>0</v>
      </c>
      <c r="G42" s="23">
        <v>0.16666666666666666</v>
      </c>
      <c r="H42" s="23">
        <v>0.83333333333333337</v>
      </c>
      <c r="I42" s="23">
        <v>0</v>
      </c>
      <c r="J42" s="66">
        <f t="shared" si="0"/>
        <v>1</v>
      </c>
      <c r="AB42" s="4"/>
      <c r="AC42" s="20"/>
      <c r="AD42" s="21"/>
    </row>
    <row r="43" spans="1:30" x14ac:dyDescent="0.25">
      <c r="B43" s="2"/>
      <c r="C43" s="22">
        <v>42795</v>
      </c>
      <c r="D43" s="23">
        <v>0.30000000000000004</v>
      </c>
      <c r="E43" s="23">
        <v>0.7</v>
      </c>
      <c r="F43" s="23">
        <v>0</v>
      </c>
      <c r="G43" s="262">
        <v>0.2</v>
      </c>
      <c r="H43" s="23">
        <v>0.7</v>
      </c>
      <c r="I43" s="23">
        <v>0.1</v>
      </c>
      <c r="J43" s="66">
        <f t="shared" si="0"/>
        <v>1</v>
      </c>
      <c r="AB43" s="4"/>
      <c r="AC43" s="20"/>
      <c r="AD43" s="21"/>
    </row>
    <row r="44" spans="1:30" x14ac:dyDescent="0.25">
      <c r="B44" s="2"/>
      <c r="C44" s="22">
        <v>42887</v>
      </c>
      <c r="D44" s="23">
        <v>0.1111111111111111</v>
      </c>
      <c r="E44" s="23">
        <v>0.88888888888888884</v>
      </c>
      <c r="F44" s="23">
        <v>0</v>
      </c>
      <c r="G44" s="262">
        <v>0.33333333333333331</v>
      </c>
      <c r="H44" s="23">
        <v>0.66666666666666663</v>
      </c>
      <c r="I44" s="23">
        <v>0</v>
      </c>
      <c r="AB44" s="4"/>
      <c r="AC44" s="20"/>
      <c r="AD44" s="21"/>
    </row>
    <row r="45" spans="1:30" x14ac:dyDescent="0.25">
      <c r="B45" s="2"/>
      <c r="C45" s="22">
        <v>42979</v>
      </c>
      <c r="D45" s="23">
        <v>0.79999999999999993</v>
      </c>
      <c r="E45" s="23">
        <v>0</v>
      </c>
      <c r="F45" s="23">
        <v>0.2</v>
      </c>
      <c r="G45" s="262">
        <v>0.60000000000000009</v>
      </c>
      <c r="H45" s="23">
        <v>0.4</v>
      </c>
      <c r="I45" s="23">
        <v>0</v>
      </c>
      <c r="AB45" s="4"/>
      <c r="AC45" s="20"/>
      <c r="AD45" s="21"/>
    </row>
    <row r="46" spans="1:30" x14ac:dyDescent="0.25">
      <c r="B46" s="2"/>
      <c r="C46" s="22">
        <v>43070</v>
      </c>
      <c r="D46" s="262">
        <v>0.60000000000000009</v>
      </c>
      <c r="E46" s="23">
        <v>0.4</v>
      </c>
      <c r="F46" s="23">
        <v>0</v>
      </c>
      <c r="G46" s="262"/>
      <c r="H46" s="23"/>
      <c r="I46" s="23"/>
      <c r="AB46" s="4"/>
      <c r="AC46" s="20"/>
      <c r="AD46" s="21"/>
    </row>
    <row r="47" spans="1:30" x14ac:dyDescent="0.25">
      <c r="B47" s="2"/>
      <c r="C47" s="22"/>
      <c r="D47" s="23"/>
      <c r="E47" s="23"/>
      <c r="F47" s="23"/>
      <c r="G47" s="262"/>
      <c r="H47" s="23"/>
      <c r="I47" s="23"/>
      <c r="AB47" s="4"/>
      <c r="AC47" s="20"/>
      <c r="AD47" s="21"/>
    </row>
    <row r="48" spans="1:30" x14ac:dyDescent="0.25">
      <c r="A48" s="71" t="s">
        <v>32</v>
      </c>
      <c r="B48" s="263"/>
      <c r="C48" s="264"/>
      <c r="D48" s="264"/>
      <c r="E48" s="264"/>
      <c r="F48" s="264"/>
      <c r="G48" s="265"/>
      <c r="H48" s="23"/>
      <c r="I48" s="23"/>
      <c r="AB48" s="4"/>
      <c r="AC48" s="20"/>
      <c r="AD48" s="21"/>
    </row>
    <row r="49" spans="1:30" x14ac:dyDescent="0.25">
      <c r="A49" s="71" t="s">
        <v>134</v>
      </c>
      <c r="B49" s="73"/>
      <c r="C49" s="74"/>
      <c r="D49" s="75"/>
      <c r="E49" s="75"/>
      <c r="F49" s="75"/>
      <c r="G49" s="75"/>
      <c r="H49" s="23"/>
      <c r="I49" s="23"/>
      <c r="AB49" s="4"/>
      <c r="AC49" s="20"/>
      <c r="AD49" s="21"/>
    </row>
    <row r="50" spans="1:30" x14ac:dyDescent="0.25">
      <c r="A50" s="77" t="s">
        <v>135</v>
      </c>
      <c r="B50" s="73"/>
      <c r="C50" s="74"/>
      <c r="D50" s="75"/>
      <c r="E50" s="75"/>
      <c r="F50" s="75"/>
      <c r="G50" s="75"/>
      <c r="H50" s="23"/>
      <c r="AB50" s="4"/>
      <c r="AC50" s="20"/>
      <c r="AD50" s="21"/>
    </row>
    <row r="51" spans="1:30" x14ac:dyDescent="0.25">
      <c r="A51" s="264"/>
      <c r="B51" s="73"/>
      <c r="C51" s="74"/>
      <c r="D51" s="76"/>
      <c r="E51" s="76"/>
      <c r="F51" s="76"/>
      <c r="G51" s="75"/>
      <c r="H51" s="23"/>
      <c r="AB51" s="4"/>
      <c r="AC51" s="20"/>
      <c r="AD51" s="21"/>
    </row>
    <row r="52" spans="1:30" x14ac:dyDescent="0.25">
      <c r="A52" s="71"/>
      <c r="B52" s="73"/>
      <c r="C52" s="74"/>
      <c r="D52" s="76"/>
      <c r="E52" s="76"/>
      <c r="F52" s="76"/>
      <c r="G52" s="76"/>
      <c r="H52" s="19"/>
      <c r="AB52" s="4"/>
      <c r="AC52" s="20"/>
      <c r="AD52" s="21"/>
    </row>
    <row r="53" spans="1:30" x14ac:dyDescent="0.25">
      <c r="A53" s="71"/>
      <c r="B53" s="73"/>
      <c r="C53" s="74"/>
      <c r="D53" s="76"/>
      <c r="E53" s="76"/>
      <c r="F53" s="76"/>
      <c r="G53" s="76"/>
      <c r="H53" s="19"/>
      <c r="I53" s="19"/>
      <c r="AB53" s="4"/>
      <c r="AC53" s="20"/>
      <c r="AD53" s="21"/>
    </row>
    <row r="54" spans="1:30" x14ac:dyDescent="0.25">
      <c r="A54" s="71"/>
      <c r="B54" s="73"/>
      <c r="C54" s="74"/>
      <c r="D54" s="76"/>
      <c r="E54" s="76"/>
      <c r="F54" s="76"/>
      <c r="G54" s="76"/>
      <c r="H54" s="19"/>
      <c r="I54" s="19"/>
      <c r="AB54" s="4"/>
      <c r="AC54" s="20"/>
      <c r="AD54" s="21"/>
    </row>
    <row r="55" spans="1:30" x14ac:dyDescent="0.25">
      <c r="A55" s="71"/>
      <c r="B55" s="73"/>
      <c r="C55" s="78"/>
      <c r="D55" s="79"/>
      <c r="E55" s="79"/>
      <c r="F55" s="79"/>
      <c r="G55" s="76"/>
      <c r="H55" s="19"/>
      <c r="I55" s="19"/>
      <c r="AB55" s="4"/>
      <c r="AC55" s="20"/>
      <c r="AD55" s="21"/>
    </row>
    <row r="56" spans="1:30" x14ac:dyDescent="0.25">
      <c r="A56" s="71"/>
      <c r="B56" s="73"/>
      <c r="C56" s="78"/>
      <c r="D56" s="79"/>
      <c r="E56" s="79"/>
      <c r="F56" s="79"/>
      <c r="G56" s="79"/>
      <c r="H56" s="33"/>
      <c r="I56" s="33"/>
      <c r="AB56" s="4"/>
      <c r="AC56" s="20"/>
      <c r="AD56" s="21"/>
    </row>
    <row r="57" spans="1:30" x14ac:dyDescent="0.25">
      <c r="A57" s="71"/>
      <c r="B57" s="73"/>
      <c r="C57" s="78"/>
      <c r="D57" s="79"/>
      <c r="E57" s="79"/>
      <c r="F57" s="79"/>
      <c r="G57" s="79"/>
      <c r="H57" s="33"/>
      <c r="I57" s="33"/>
      <c r="AB57" s="4"/>
      <c r="AD57" s="21"/>
    </row>
    <row r="58" spans="1:30" x14ac:dyDescent="0.25">
      <c r="A58" s="71"/>
      <c r="B58" s="71"/>
      <c r="C58" s="78"/>
      <c r="D58" s="80"/>
      <c r="E58" s="80"/>
      <c r="F58" s="80"/>
      <c r="G58" s="80"/>
      <c r="H58" s="34"/>
      <c r="I58" s="34"/>
      <c r="AD58" s="21"/>
    </row>
    <row r="59" spans="1:30" x14ac:dyDescent="0.25">
      <c r="A59" s="71"/>
      <c r="B59" s="71"/>
      <c r="C59" s="74"/>
      <c r="D59" s="81"/>
      <c r="E59" s="81"/>
      <c r="F59" s="81"/>
      <c r="G59" s="81"/>
      <c r="H59" s="35"/>
      <c r="I59" s="35"/>
    </row>
    <row r="60" spans="1:30" x14ac:dyDescent="0.25">
      <c r="A60" s="71"/>
      <c r="B60" s="73"/>
      <c r="C60" s="82"/>
      <c r="D60" s="71"/>
      <c r="E60" s="71"/>
      <c r="F60" s="71"/>
      <c r="G60" s="71"/>
      <c r="H60" s="24"/>
      <c r="I60" s="25"/>
    </row>
    <row r="61" spans="1:30" x14ac:dyDescent="0.25">
      <c r="A61" s="71"/>
      <c r="B61" s="73"/>
      <c r="C61" s="82"/>
      <c r="D61" s="72"/>
      <c r="E61" s="72"/>
      <c r="F61" s="72"/>
      <c r="G61" s="72"/>
      <c r="H61" s="13"/>
      <c r="I61" s="13"/>
      <c r="AC61" s="386"/>
      <c r="AD61" s="386"/>
    </row>
    <row r="62" spans="1:30" x14ac:dyDescent="0.25">
      <c r="A62" s="71"/>
      <c r="B62" s="73"/>
      <c r="C62" s="83"/>
      <c r="D62" s="394"/>
      <c r="E62" s="394"/>
      <c r="F62" s="394"/>
      <c r="G62" s="84"/>
      <c r="H62" s="36"/>
      <c r="I62" s="36"/>
      <c r="AC62" s="17"/>
      <c r="AD62" s="17"/>
    </row>
    <row r="63" spans="1:30" x14ac:dyDescent="0.25">
      <c r="A63" s="71"/>
      <c r="B63" s="73"/>
      <c r="C63" s="83"/>
      <c r="D63" s="85"/>
      <c r="E63" s="85"/>
      <c r="F63" s="85"/>
      <c r="G63" s="85"/>
      <c r="H63" s="26"/>
      <c r="I63" s="26"/>
      <c r="AB63" s="4"/>
      <c r="AC63" s="20"/>
      <c r="AD63" s="21"/>
    </row>
    <row r="64" spans="1:30" x14ac:dyDescent="0.25">
      <c r="A64" s="71"/>
      <c r="B64" s="73"/>
      <c r="C64" s="86"/>
      <c r="D64" s="87"/>
      <c r="E64" s="87"/>
      <c r="F64" s="87"/>
      <c r="G64" s="73"/>
      <c r="H64" s="29"/>
      <c r="I64" s="29"/>
      <c r="AB64" s="4"/>
      <c r="AC64" s="20"/>
      <c r="AD64" s="21"/>
    </row>
    <row r="65" spans="1:30" x14ac:dyDescent="0.25">
      <c r="A65" s="71"/>
      <c r="B65" s="73"/>
      <c r="C65" s="86"/>
      <c r="D65" s="87"/>
      <c r="E65" s="87"/>
      <c r="F65" s="87"/>
      <c r="G65" s="87"/>
      <c r="H65" s="28"/>
      <c r="I65" s="28"/>
      <c r="AB65" s="4"/>
      <c r="AC65" s="20"/>
      <c r="AD65" s="21"/>
    </row>
    <row r="66" spans="1:30" x14ac:dyDescent="0.25">
      <c r="A66" s="71"/>
      <c r="B66" s="73"/>
      <c r="C66" s="86"/>
      <c r="D66" s="87"/>
      <c r="E66" s="87"/>
      <c r="F66" s="87"/>
      <c r="G66" s="87"/>
      <c r="H66" s="28"/>
      <c r="I66" s="28"/>
      <c r="AB66" s="4"/>
      <c r="AC66" s="20"/>
      <c r="AD66" s="21"/>
    </row>
    <row r="67" spans="1:30" x14ac:dyDescent="0.25">
      <c r="A67" s="71"/>
      <c r="B67" s="73"/>
      <c r="C67" s="86"/>
      <c r="D67" s="87"/>
      <c r="E67" s="87"/>
      <c r="F67" s="87"/>
      <c r="G67" s="87"/>
      <c r="H67" s="28"/>
      <c r="I67" s="28"/>
      <c r="AB67" s="4"/>
      <c r="AC67" s="20"/>
      <c r="AD67" s="21"/>
    </row>
    <row r="68" spans="1:30" x14ac:dyDescent="0.25">
      <c r="A68" s="71"/>
      <c r="B68" s="73"/>
      <c r="C68" s="86"/>
      <c r="D68" s="87"/>
      <c r="E68" s="87"/>
      <c r="F68" s="87"/>
      <c r="G68" s="87"/>
      <c r="H68" s="28"/>
      <c r="I68" s="28"/>
      <c r="AB68" s="4"/>
      <c r="AC68" s="20"/>
      <c r="AD68" s="21"/>
    </row>
    <row r="69" spans="1:30" x14ac:dyDescent="0.25">
      <c r="A69" s="71"/>
      <c r="B69" s="73"/>
      <c r="C69" s="86"/>
      <c r="D69" s="87"/>
      <c r="E69" s="87"/>
      <c r="F69" s="87"/>
      <c r="G69" s="87"/>
      <c r="H69" s="28"/>
      <c r="I69" s="28"/>
      <c r="AB69" s="4"/>
      <c r="AC69" s="20"/>
      <c r="AD69" s="21"/>
    </row>
    <row r="70" spans="1:30" x14ac:dyDescent="0.25">
      <c r="A70" s="71"/>
      <c r="B70" s="73"/>
      <c r="C70" s="86"/>
      <c r="D70" s="87"/>
      <c r="E70" s="87"/>
      <c r="F70" s="87"/>
      <c r="G70" s="87"/>
      <c r="H70" s="28"/>
      <c r="I70" s="28"/>
      <c r="AB70" s="4"/>
      <c r="AC70" s="20"/>
      <c r="AD70" s="21"/>
    </row>
    <row r="71" spans="1:30" x14ac:dyDescent="0.25">
      <c r="A71" s="71"/>
      <c r="B71" s="88"/>
      <c r="C71" s="86"/>
      <c r="D71" s="87"/>
      <c r="E71" s="87"/>
      <c r="F71" s="87"/>
      <c r="G71" s="87"/>
      <c r="H71" s="28"/>
      <c r="I71" s="28"/>
      <c r="AB71" s="4"/>
      <c r="AC71" s="20"/>
      <c r="AD71" s="21"/>
    </row>
    <row r="72" spans="1:30" x14ac:dyDescent="0.25">
      <c r="A72" s="71"/>
      <c r="B72" s="88"/>
      <c r="C72" s="86"/>
      <c r="D72" s="87"/>
      <c r="E72" s="87"/>
      <c r="F72" s="87"/>
      <c r="G72" s="87"/>
      <c r="H72" s="28"/>
      <c r="I72" s="28"/>
      <c r="AB72" s="4"/>
      <c r="AC72" s="20"/>
      <c r="AD72" s="21"/>
    </row>
    <row r="73" spans="1:30" x14ac:dyDescent="0.25">
      <c r="A73" s="71"/>
      <c r="B73" s="88"/>
      <c r="C73" s="78"/>
      <c r="D73" s="89"/>
      <c r="E73" s="89"/>
      <c r="F73" s="89"/>
      <c r="G73" s="87"/>
      <c r="H73" s="28"/>
      <c r="I73" s="28"/>
      <c r="AB73" s="4"/>
      <c r="AC73" s="20"/>
      <c r="AD73" s="21"/>
    </row>
    <row r="74" spans="1:30" x14ac:dyDescent="0.25">
      <c r="A74" s="71"/>
      <c r="B74" s="71"/>
      <c r="C74" s="86"/>
      <c r="D74" s="89"/>
      <c r="E74" s="89"/>
      <c r="F74" s="89"/>
      <c r="G74" s="89"/>
      <c r="H74" s="37"/>
      <c r="I74" s="37"/>
      <c r="AB74" s="4"/>
      <c r="AD74" s="21"/>
    </row>
    <row r="75" spans="1:30" x14ac:dyDescent="0.25">
      <c r="A75" s="71"/>
      <c r="B75" s="71"/>
      <c r="C75" s="78"/>
      <c r="D75" s="89"/>
      <c r="E75" s="89"/>
      <c r="F75" s="89"/>
      <c r="G75" s="89"/>
      <c r="H75" s="37"/>
      <c r="I75" s="37"/>
      <c r="AD75" s="21"/>
    </row>
    <row r="76" spans="1:30" x14ac:dyDescent="0.25">
      <c r="A76" s="71"/>
      <c r="B76" s="71"/>
      <c r="C76" s="78"/>
      <c r="D76" s="89"/>
      <c r="E76" s="89"/>
      <c r="F76" s="89"/>
      <c r="G76" s="89"/>
      <c r="H76" s="37"/>
      <c r="I76" s="37"/>
    </row>
    <row r="77" spans="1:30" x14ac:dyDescent="0.25">
      <c r="A77" s="71"/>
      <c r="B77" s="71"/>
      <c r="C77" s="86"/>
      <c r="D77" s="90"/>
      <c r="E77" s="90"/>
      <c r="F77" s="90"/>
      <c r="G77" s="90"/>
      <c r="H77" s="38"/>
      <c r="I77" s="38"/>
      <c r="AC77" s="386"/>
      <c r="AD77" s="386"/>
    </row>
    <row r="78" spans="1:30" x14ac:dyDescent="0.25">
      <c r="A78" s="71" t="s">
        <v>35</v>
      </c>
      <c r="B78" s="71"/>
      <c r="C78" s="82"/>
      <c r="D78" s="71"/>
      <c r="E78" s="71"/>
      <c r="F78" s="71"/>
      <c r="G78" s="89"/>
      <c r="H78" s="37"/>
      <c r="I78" s="37"/>
      <c r="AC78" s="17"/>
      <c r="AD78" s="17"/>
    </row>
    <row r="79" spans="1:30" x14ac:dyDescent="0.25">
      <c r="B79" s="71"/>
      <c r="C79" s="82"/>
      <c r="D79" s="72"/>
      <c r="E79" s="72"/>
      <c r="F79" s="72"/>
      <c r="G79" s="72"/>
      <c r="H79" s="13"/>
      <c r="I79" s="13"/>
      <c r="AB79" s="4"/>
      <c r="AC79" s="20"/>
      <c r="AD79" s="21"/>
    </row>
    <row r="80" spans="1:30" x14ac:dyDescent="0.25">
      <c r="A80" s="91"/>
      <c r="B80" s="71"/>
      <c r="C80" s="82"/>
      <c r="D80" s="394"/>
      <c r="E80" s="394"/>
      <c r="F80" s="394"/>
      <c r="G80" s="84"/>
      <c r="H80" s="36"/>
      <c r="I80" s="36"/>
      <c r="AB80" s="4"/>
      <c r="AC80" s="20"/>
      <c r="AD80" s="21"/>
    </row>
    <row r="81" spans="1:30" x14ac:dyDescent="0.25">
      <c r="A81" s="93"/>
      <c r="B81" s="71"/>
      <c r="C81" s="71"/>
      <c r="D81" s="85"/>
      <c r="E81" s="85"/>
      <c r="F81" s="85"/>
      <c r="G81" s="85"/>
      <c r="H81" s="26"/>
      <c r="I81" s="26"/>
      <c r="AB81" s="4"/>
      <c r="AC81" s="20"/>
      <c r="AD81" s="21"/>
    </row>
    <row r="82" spans="1:30" x14ac:dyDescent="0.25">
      <c r="A82" s="71"/>
      <c r="B82" s="71"/>
      <c r="C82" s="86"/>
      <c r="D82" s="76"/>
      <c r="E82" s="76"/>
      <c r="F82" s="76"/>
      <c r="G82" s="73"/>
      <c r="H82" s="2"/>
      <c r="I82" s="2"/>
      <c r="AB82" s="4"/>
      <c r="AC82" s="20"/>
      <c r="AD82" s="21"/>
    </row>
    <row r="83" spans="1:30" x14ac:dyDescent="0.25">
      <c r="A83" s="92"/>
      <c r="B83" s="71"/>
      <c r="C83" s="86"/>
      <c r="D83" s="76"/>
      <c r="E83" s="76"/>
      <c r="F83" s="76"/>
      <c r="G83" s="76"/>
      <c r="H83" s="19"/>
      <c r="I83" s="19"/>
      <c r="AB83" s="4"/>
      <c r="AC83" s="20"/>
      <c r="AD83" s="21"/>
    </row>
    <row r="84" spans="1:30" x14ac:dyDescent="0.25">
      <c r="B84" s="5"/>
      <c r="C84" s="52"/>
      <c r="D84" s="44"/>
      <c r="E84" s="44"/>
      <c r="F84" s="44"/>
      <c r="G84" s="44"/>
      <c r="H84" s="19"/>
      <c r="I84" s="19"/>
      <c r="AB84" s="4"/>
      <c r="AC84" s="20"/>
      <c r="AD84" s="21"/>
    </row>
    <row r="85" spans="1:30" x14ac:dyDescent="0.25">
      <c r="C85" s="27"/>
      <c r="D85" s="19"/>
      <c r="E85" s="19"/>
      <c r="F85" s="19"/>
      <c r="G85" s="19"/>
      <c r="H85" s="19"/>
      <c r="I85" s="19"/>
      <c r="AB85" s="4"/>
      <c r="AC85" s="20"/>
      <c r="AD85" s="21"/>
    </row>
    <row r="86" spans="1:30" x14ac:dyDescent="0.25">
      <c r="C86" s="27"/>
      <c r="D86" s="19"/>
      <c r="E86" s="19"/>
      <c r="F86" s="19"/>
      <c r="G86" s="19"/>
      <c r="H86" s="19"/>
      <c r="I86" s="19"/>
      <c r="AB86" s="4"/>
      <c r="AC86" s="20"/>
      <c r="AD86" s="21"/>
    </row>
    <row r="87" spans="1:30" x14ac:dyDescent="0.25">
      <c r="C87" s="27"/>
      <c r="D87" s="19"/>
      <c r="E87" s="19"/>
      <c r="F87" s="19"/>
      <c r="G87" s="19"/>
      <c r="H87" s="19"/>
      <c r="I87" s="19"/>
      <c r="AB87" s="4"/>
      <c r="AC87" s="20"/>
      <c r="AD87" s="21"/>
    </row>
    <row r="88" spans="1:30" x14ac:dyDescent="0.25">
      <c r="C88" s="27"/>
      <c r="D88" s="19"/>
      <c r="E88" s="19"/>
      <c r="F88" s="19"/>
      <c r="G88" s="19"/>
      <c r="H88" s="19"/>
      <c r="I88" s="19"/>
      <c r="AB88" s="4"/>
      <c r="AC88" s="20"/>
      <c r="AD88" s="21"/>
    </row>
    <row r="89" spans="1:30" x14ac:dyDescent="0.25">
      <c r="C89" s="27"/>
      <c r="D89" s="19"/>
      <c r="E89" s="19"/>
      <c r="F89" s="19"/>
      <c r="G89" s="19"/>
      <c r="H89" s="19"/>
      <c r="I89" s="19"/>
      <c r="AB89" s="4"/>
      <c r="AC89" s="20"/>
      <c r="AD89" s="21"/>
    </row>
    <row r="90" spans="1:30" x14ac:dyDescent="0.25">
      <c r="C90" s="27"/>
      <c r="D90" s="19"/>
      <c r="E90" s="19"/>
      <c r="F90" s="19"/>
      <c r="G90" s="19"/>
      <c r="H90" s="19"/>
      <c r="I90" s="19"/>
      <c r="AB90" s="4"/>
      <c r="AD90" s="21"/>
    </row>
    <row r="91" spans="1:30" x14ac:dyDescent="0.25">
      <c r="C91" s="11"/>
      <c r="D91" s="39"/>
      <c r="E91" s="39"/>
      <c r="F91" s="39"/>
      <c r="G91" s="19"/>
      <c r="H91" s="19"/>
      <c r="I91" s="19"/>
      <c r="AD91" s="21"/>
    </row>
    <row r="92" spans="1:30" x14ac:dyDescent="0.25">
      <c r="C92" s="27"/>
      <c r="D92" s="39"/>
      <c r="E92" s="39"/>
      <c r="F92" s="39"/>
      <c r="G92" s="39"/>
      <c r="H92" s="39"/>
      <c r="I92" s="39"/>
    </row>
    <row r="93" spans="1:30" x14ac:dyDescent="0.25">
      <c r="C93" s="11"/>
      <c r="D93" s="39"/>
      <c r="E93" s="39"/>
      <c r="F93" s="39"/>
      <c r="G93" s="39"/>
      <c r="H93" s="39"/>
      <c r="I93" s="39"/>
    </row>
    <row r="94" spans="1:30" x14ac:dyDescent="0.25">
      <c r="C94" s="11"/>
      <c r="D94" s="39"/>
      <c r="E94" s="39"/>
      <c r="F94" s="39"/>
      <c r="G94" s="39"/>
      <c r="H94" s="39"/>
      <c r="I94" s="39"/>
    </row>
    <row r="95" spans="1:30" x14ac:dyDescent="0.25">
      <c r="C95" s="27"/>
      <c r="D95" s="38"/>
      <c r="E95" s="38"/>
      <c r="F95" s="38"/>
      <c r="G95" s="38"/>
      <c r="H95" s="38"/>
      <c r="I95" s="38"/>
    </row>
  </sheetData>
  <mergeCells count="10">
    <mergeCell ref="AC61:AD61"/>
    <mergeCell ref="D62:F62"/>
    <mergeCell ref="AC77:AD77"/>
    <mergeCell ref="D80:F80"/>
    <mergeCell ref="B2:I2"/>
    <mergeCell ref="D4:I4"/>
    <mergeCell ref="D5:F5"/>
    <mergeCell ref="G5:I5"/>
    <mergeCell ref="AC6:AD6"/>
    <mergeCell ref="AC23:AD23"/>
  </mergeCells>
  <pageMargins left="0.7" right="0.7" top="0.75" bottom="0.75" header="0.3" footer="0.3"/>
  <pageSetup scale="47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R76"/>
  <sheetViews>
    <sheetView view="pageBreakPreview" topLeftCell="A19" zoomScale="85" zoomScaleNormal="70" zoomScaleSheetLayoutView="85" workbookViewId="0">
      <selection activeCell="C51" sqref="C51"/>
    </sheetView>
  </sheetViews>
  <sheetFormatPr baseColWidth="10" defaultColWidth="9.140625" defaultRowHeight="12.75" x14ac:dyDescent="0.2"/>
  <cols>
    <col min="1" max="2" width="9.140625" style="267" customWidth="1"/>
    <col min="3" max="3" width="31" style="267" customWidth="1"/>
    <col min="4" max="6" width="9.140625" style="267" customWidth="1"/>
    <col min="7" max="9" width="9.140625" style="267"/>
    <col min="10" max="10" width="8" style="267" bestFit="1" customWidth="1"/>
    <col min="11" max="11" width="9.140625" style="267"/>
    <col min="12" max="12" width="62.85546875" style="267" bestFit="1" customWidth="1"/>
    <col min="13" max="16384" width="9.140625" style="267"/>
  </cols>
  <sheetData>
    <row r="1" spans="1:16" ht="16.5" x14ac:dyDescent="0.25">
      <c r="A1" s="266" t="s">
        <v>136</v>
      </c>
    </row>
    <row r="3" spans="1:16" ht="15" thickBot="1" x14ac:dyDescent="0.25">
      <c r="C3" s="268"/>
      <c r="D3" s="401" t="s">
        <v>137</v>
      </c>
      <c r="E3" s="401"/>
      <c r="F3" s="401"/>
      <c r="G3" s="269"/>
      <c r="H3" s="269"/>
      <c r="I3" s="269"/>
      <c r="J3" s="269"/>
      <c r="K3" s="269"/>
      <c r="L3" s="270" t="s">
        <v>138</v>
      </c>
      <c r="M3" s="271"/>
      <c r="N3" s="270"/>
      <c r="O3" s="270"/>
      <c r="P3" s="64"/>
    </row>
    <row r="4" spans="1:16" x14ac:dyDescent="0.2">
      <c r="C4" s="272" t="s">
        <v>139</v>
      </c>
      <c r="D4" s="268" t="s">
        <v>0</v>
      </c>
      <c r="E4" s="268" t="s">
        <v>1</v>
      </c>
      <c r="F4" s="273" t="s">
        <v>16</v>
      </c>
      <c r="G4" s="268"/>
      <c r="H4" s="268"/>
      <c r="I4" s="268"/>
      <c r="J4" s="268"/>
      <c r="K4" s="268"/>
      <c r="L4" s="268"/>
      <c r="M4" s="268" t="s">
        <v>0</v>
      </c>
      <c r="N4" s="268" t="s">
        <v>1</v>
      </c>
      <c r="O4" s="273" t="s">
        <v>16</v>
      </c>
    </row>
    <row r="5" spans="1:16" ht="15.75" customHeight="1" x14ac:dyDescent="0.25">
      <c r="A5" s="274"/>
      <c r="B5" s="274"/>
      <c r="C5" s="275" t="s">
        <v>140</v>
      </c>
      <c r="D5" s="276">
        <f>M11</f>
        <v>23.52941176470588</v>
      </c>
      <c r="E5" s="276">
        <f>N11</f>
        <v>13.888888888888889</v>
      </c>
      <c r="F5" s="276">
        <f>O11</f>
        <v>36.111111111111107</v>
      </c>
      <c r="G5" s="277"/>
      <c r="H5" s="9"/>
      <c r="I5" s="7"/>
      <c r="J5" s="7"/>
      <c r="K5" s="9"/>
      <c r="L5" s="275" t="s">
        <v>141</v>
      </c>
      <c r="M5" s="276">
        <v>11.76470588235294</v>
      </c>
      <c r="N5" s="276">
        <v>7.2222222222222214</v>
      </c>
      <c r="O5" s="276">
        <v>0</v>
      </c>
    </row>
    <row r="6" spans="1:16" ht="15" x14ac:dyDescent="0.25">
      <c r="A6" s="274"/>
      <c r="B6" s="274"/>
      <c r="C6" s="275" t="s">
        <v>142</v>
      </c>
      <c r="D6" s="276">
        <f>M9</f>
        <v>23.52941176470588</v>
      </c>
      <c r="E6" s="276">
        <f>N9</f>
        <v>19.166666666666664</v>
      </c>
      <c r="F6" s="276">
        <f>O9</f>
        <v>33.333333333333329</v>
      </c>
      <c r="G6" s="277"/>
      <c r="H6" s="9"/>
      <c r="I6" s="9"/>
      <c r="J6" s="7"/>
      <c r="K6" s="9"/>
      <c r="L6" s="275" t="s">
        <v>143</v>
      </c>
      <c r="M6" s="276">
        <v>13.725490196078432</v>
      </c>
      <c r="N6" s="276">
        <v>22.499999999999996</v>
      </c>
      <c r="O6" s="276">
        <v>5.5555555555555554</v>
      </c>
    </row>
    <row r="7" spans="1:16" ht="15" x14ac:dyDescent="0.25">
      <c r="A7" s="274"/>
      <c r="B7" s="274"/>
      <c r="C7" s="275" t="s">
        <v>143</v>
      </c>
      <c r="D7" s="278">
        <f t="shared" ref="D7:F8" si="0">M6</f>
        <v>13.725490196078432</v>
      </c>
      <c r="E7" s="278">
        <f t="shared" si="0"/>
        <v>22.499999999999996</v>
      </c>
      <c r="F7" s="278">
        <f t="shared" si="0"/>
        <v>5.5555555555555554</v>
      </c>
      <c r="G7" s="277"/>
      <c r="H7" s="9"/>
      <c r="I7" s="9"/>
      <c r="J7" s="7"/>
      <c r="K7" s="9"/>
      <c r="L7" s="275" t="s">
        <v>144</v>
      </c>
      <c r="M7" s="278">
        <v>13.725490196078432</v>
      </c>
      <c r="N7" s="278">
        <v>24.166666666666664</v>
      </c>
      <c r="O7" s="278">
        <v>8.3333333333333321</v>
      </c>
    </row>
    <row r="8" spans="1:16" ht="15" x14ac:dyDescent="0.25">
      <c r="A8" s="274"/>
      <c r="B8" s="274"/>
      <c r="C8" s="275" t="s">
        <v>144</v>
      </c>
      <c r="D8" s="278">
        <f t="shared" si="0"/>
        <v>13.725490196078432</v>
      </c>
      <c r="E8" s="278">
        <f t="shared" si="0"/>
        <v>24.166666666666664</v>
      </c>
      <c r="F8" s="278">
        <f t="shared" si="0"/>
        <v>8.3333333333333321</v>
      </c>
      <c r="G8" s="277"/>
      <c r="H8" s="9"/>
      <c r="I8" s="9"/>
      <c r="J8" s="7"/>
      <c r="K8" s="9"/>
      <c r="L8" s="275" t="s">
        <v>145</v>
      </c>
      <c r="M8" s="278">
        <v>4.9019607843137258</v>
      </c>
      <c r="N8" s="278">
        <v>5.833333333333333</v>
      </c>
      <c r="O8" s="278">
        <v>0</v>
      </c>
    </row>
    <row r="9" spans="1:16" ht="15" x14ac:dyDescent="0.25">
      <c r="A9" s="274"/>
      <c r="B9" s="274"/>
      <c r="C9" s="275" t="s">
        <v>146</v>
      </c>
      <c r="D9" s="278">
        <f>M10</f>
        <v>8.8235294117647047</v>
      </c>
      <c r="E9" s="278">
        <f>N10</f>
        <v>7.2222222222222214</v>
      </c>
      <c r="F9" s="278">
        <f>O10</f>
        <v>16.666666666666664</v>
      </c>
      <c r="G9" s="277"/>
      <c r="H9" s="9"/>
      <c r="I9" s="9"/>
      <c r="J9" s="7"/>
      <c r="K9" s="9"/>
      <c r="L9" s="275" t="s">
        <v>142</v>
      </c>
      <c r="M9" s="278">
        <v>23.52941176470588</v>
      </c>
      <c r="N9" s="278">
        <v>19.166666666666664</v>
      </c>
      <c r="O9" s="278">
        <v>33.333333333333329</v>
      </c>
    </row>
    <row r="10" spans="1:16" ht="15" x14ac:dyDescent="0.25">
      <c r="A10" s="274"/>
      <c r="B10" s="274"/>
      <c r="C10" s="275" t="s">
        <v>141</v>
      </c>
      <c r="D10" s="278">
        <f>M5</f>
        <v>11.76470588235294</v>
      </c>
      <c r="E10" s="278">
        <f>N5</f>
        <v>7.2222222222222214</v>
      </c>
      <c r="F10" s="278">
        <f>O5</f>
        <v>0</v>
      </c>
      <c r="G10" s="277"/>
      <c r="H10" s="9"/>
      <c r="I10" s="9"/>
      <c r="J10" s="7"/>
      <c r="K10" s="9"/>
      <c r="L10" s="275" t="s">
        <v>146</v>
      </c>
      <c r="M10" s="278">
        <v>8.8235294117647047</v>
      </c>
      <c r="N10" s="278">
        <v>7.2222222222222214</v>
      </c>
      <c r="O10" s="278">
        <v>16.666666666666664</v>
      </c>
    </row>
    <row r="11" spans="1:16" ht="15" x14ac:dyDescent="0.25">
      <c r="A11" s="274"/>
      <c r="B11" s="274"/>
      <c r="C11" s="275" t="s">
        <v>145</v>
      </c>
      <c r="D11" s="278">
        <f>M8</f>
        <v>4.9019607843137258</v>
      </c>
      <c r="E11" s="278">
        <v>3</v>
      </c>
      <c r="F11" s="278">
        <f>O8</f>
        <v>0</v>
      </c>
      <c r="G11" s="277"/>
      <c r="H11" s="9"/>
      <c r="I11" s="9"/>
      <c r="J11" s="7"/>
      <c r="K11" s="9"/>
      <c r="L11" s="275" t="s">
        <v>140</v>
      </c>
      <c r="M11" s="278">
        <v>23.52941176470588</v>
      </c>
      <c r="N11" s="278">
        <v>13.888888888888889</v>
      </c>
      <c r="O11" s="278">
        <v>36.111111111111107</v>
      </c>
    </row>
    <row r="12" spans="1:16" ht="15" x14ac:dyDescent="0.25">
      <c r="A12" s="274"/>
      <c r="B12" s="274"/>
      <c r="C12" s="275" t="s">
        <v>25</v>
      </c>
      <c r="D12" s="278">
        <f>M13</f>
        <v>100</v>
      </c>
      <c r="E12" s="278">
        <f>N13</f>
        <v>99.999999999999986</v>
      </c>
      <c r="F12" s="278">
        <f>O13</f>
        <v>100</v>
      </c>
      <c r="G12" s="277"/>
      <c r="H12" s="9"/>
      <c r="I12" s="9"/>
      <c r="J12" s="7"/>
      <c r="K12" s="9"/>
      <c r="L12" s="275" t="s">
        <v>25</v>
      </c>
      <c r="M12" s="278">
        <v>0</v>
      </c>
      <c r="N12" s="278">
        <v>0</v>
      </c>
      <c r="O12" s="278">
        <v>0</v>
      </c>
    </row>
    <row r="13" spans="1:16" ht="15" x14ac:dyDescent="0.25">
      <c r="D13" s="279"/>
      <c r="E13" s="279"/>
      <c r="F13" s="279"/>
      <c r="G13" s="280"/>
      <c r="H13" s="281"/>
      <c r="I13" s="281"/>
      <c r="J13" s="282"/>
      <c r="M13" s="276">
        <v>100</v>
      </c>
      <c r="N13" s="276">
        <v>99.999999999999986</v>
      </c>
      <c r="O13" s="276">
        <v>100</v>
      </c>
    </row>
    <row r="14" spans="1:16" ht="15" x14ac:dyDescent="0.25">
      <c r="G14" s="280"/>
      <c r="H14" s="281"/>
      <c r="I14" s="281"/>
    </row>
    <row r="15" spans="1:16" ht="15" x14ac:dyDescent="0.25">
      <c r="D15" s="279"/>
      <c r="E15" s="283"/>
      <c r="F15" s="283"/>
      <c r="H15" s="10"/>
      <c r="I15" s="14"/>
    </row>
    <row r="16" spans="1:16" ht="15" x14ac:dyDescent="0.25">
      <c r="C16" s="284" t="s">
        <v>130</v>
      </c>
      <c r="D16" s="285"/>
      <c r="E16" s="286"/>
      <c r="F16" s="286"/>
      <c r="G16" s="287"/>
      <c r="H16" s="288"/>
      <c r="I16" s="94"/>
      <c r="J16" s="287"/>
      <c r="K16" s="289"/>
      <c r="L16" s="289"/>
      <c r="M16" s="289"/>
    </row>
    <row r="17" spans="3:10" ht="15" x14ac:dyDescent="0.25">
      <c r="C17" s="284" t="s">
        <v>148</v>
      </c>
      <c r="D17" s="285"/>
      <c r="E17" s="286"/>
      <c r="F17" s="286"/>
      <c r="G17" s="287"/>
      <c r="H17" s="288"/>
      <c r="I17" s="94"/>
      <c r="J17" s="287"/>
    </row>
    <row r="18" spans="3:10" ht="12.75" customHeight="1" x14ac:dyDescent="0.25">
      <c r="C18" s="284" t="s">
        <v>149</v>
      </c>
      <c r="D18" s="285"/>
      <c r="E18" s="286"/>
      <c r="F18" s="286"/>
      <c r="G18" s="287"/>
      <c r="H18" s="288"/>
      <c r="I18" s="94"/>
      <c r="J18" s="287"/>
    </row>
    <row r="19" spans="3:10" ht="15" x14ac:dyDescent="0.25">
      <c r="C19" s="287"/>
      <c r="D19" s="287"/>
      <c r="E19" s="287"/>
      <c r="F19" s="287"/>
      <c r="G19" s="287"/>
      <c r="H19" s="288"/>
      <c r="I19" s="94"/>
      <c r="J19" s="287"/>
    </row>
    <row r="20" spans="3:10" ht="15" x14ac:dyDescent="0.25">
      <c r="C20" s="287"/>
      <c r="D20" s="287"/>
      <c r="E20" s="287"/>
      <c r="F20" s="287"/>
      <c r="G20" s="287"/>
      <c r="H20" s="288"/>
      <c r="I20" s="94"/>
      <c r="J20" s="287"/>
    </row>
    <row r="21" spans="3:10" ht="15" x14ac:dyDescent="0.25">
      <c r="C21" s="287"/>
      <c r="D21" s="287"/>
      <c r="E21" s="287"/>
      <c r="F21" s="287"/>
      <c r="G21" s="287"/>
      <c r="H21" s="290"/>
      <c r="I21" s="287"/>
      <c r="J21" s="287"/>
    </row>
    <row r="22" spans="3:10" ht="13.5" x14ac:dyDescent="0.25">
      <c r="C22" s="287"/>
      <c r="D22" s="287"/>
      <c r="E22" s="287"/>
      <c r="F22" s="287"/>
      <c r="G22" s="287"/>
      <c r="H22" s="287"/>
      <c r="I22" s="287"/>
      <c r="J22" s="287"/>
    </row>
    <row r="23" spans="3:10" ht="13.5" x14ac:dyDescent="0.25">
      <c r="C23" s="287"/>
      <c r="D23" s="287"/>
      <c r="E23" s="287"/>
      <c r="F23" s="287"/>
      <c r="G23" s="287"/>
      <c r="H23" s="287"/>
      <c r="I23" s="287"/>
      <c r="J23" s="287"/>
    </row>
    <row r="24" spans="3:10" ht="13.5" x14ac:dyDescent="0.25">
      <c r="C24" s="287"/>
      <c r="D24" s="287"/>
      <c r="E24" s="287"/>
      <c r="F24" s="287"/>
      <c r="G24" s="287"/>
      <c r="H24" s="287"/>
      <c r="I24" s="287"/>
      <c r="J24" s="287"/>
    </row>
    <row r="25" spans="3:10" ht="13.5" x14ac:dyDescent="0.25">
      <c r="C25" s="287"/>
      <c r="D25" s="287"/>
      <c r="E25" s="287"/>
      <c r="F25" s="287"/>
      <c r="G25" s="287"/>
      <c r="H25" s="287"/>
      <c r="I25" s="287"/>
      <c r="J25" s="287"/>
    </row>
    <row r="26" spans="3:10" ht="13.5" x14ac:dyDescent="0.25">
      <c r="C26" s="287"/>
      <c r="D26" s="287"/>
      <c r="E26" s="287"/>
      <c r="F26" s="287"/>
      <c r="G26" s="287"/>
      <c r="H26" s="287"/>
      <c r="I26" s="287"/>
      <c r="J26" s="287"/>
    </row>
    <row r="27" spans="3:10" ht="13.5" x14ac:dyDescent="0.25">
      <c r="C27" s="287"/>
      <c r="D27" s="287"/>
      <c r="E27" s="287"/>
      <c r="F27" s="287"/>
      <c r="G27" s="287"/>
      <c r="H27" s="287"/>
      <c r="I27" s="287"/>
      <c r="J27" s="287"/>
    </row>
    <row r="28" spans="3:10" ht="13.5" x14ac:dyDescent="0.25">
      <c r="C28" s="287"/>
      <c r="D28" s="287"/>
      <c r="E28" s="287"/>
      <c r="F28" s="287"/>
      <c r="G28" s="287"/>
      <c r="H28" s="287"/>
      <c r="I28" s="287"/>
      <c r="J28" s="287"/>
    </row>
    <row r="29" spans="3:10" ht="13.5" x14ac:dyDescent="0.25">
      <c r="C29" s="287"/>
      <c r="D29" s="287"/>
      <c r="E29" s="287"/>
      <c r="F29" s="287"/>
      <c r="G29" s="287"/>
      <c r="H29" s="287"/>
      <c r="I29" s="287"/>
      <c r="J29" s="287"/>
    </row>
    <row r="30" spans="3:10" ht="13.5" x14ac:dyDescent="0.25">
      <c r="C30" s="287"/>
      <c r="D30" s="287"/>
      <c r="E30" s="287"/>
      <c r="F30" s="287"/>
      <c r="G30" s="287"/>
      <c r="H30" s="287"/>
      <c r="I30" s="287"/>
      <c r="J30" s="287"/>
    </row>
    <row r="31" spans="3:10" ht="13.5" x14ac:dyDescent="0.25">
      <c r="C31" s="287"/>
      <c r="D31" s="287"/>
      <c r="E31" s="287"/>
      <c r="F31" s="287"/>
      <c r="G31" s="287"/>
      <c r="H31" s="287"/>
      <c r="I31" s="287"/>
      <c r="J31" s="287"/>
    </row>
    <row r="32" spans="3:10" ht="13.5" x14ac:dyDescent="0.25">
      <c r="C32" s="287"/>
      <c r="D32" s="287"/>
      <c r="E32" s="287"/>
      <c r="F32" s="287"/>
      <c r="G32" s="287"/>
      <c r="H32" s="287"/>
      <c r="I32" s="287"/>
      <c r="J32" s="287"/>
    </row>
    <row r="33" spans="3:18" ht="13.5" x14ac:dyDescent="0.25">
      <c r="C33" s="287"/>
      <c r="D33" s="287"/>
      <c r="E33" s="287"/>
      <c r="F33" s="287"/>
      <c r="G33" s="287"/>
      <c r="H33" s="287"/>
      <c r="I33" s="287"/>
      <c r="J33" s="287"/>
    </row>
    <row r="34" spans="3:18" ht="13.5" x14ac:dyDescent="0.25">
      <c r="C34" s="287"/>
      <c r="D34" s="287"/>
      <c r="E34" s="287"/>
      <c r="F34" s="287"/>
      <c r="G34" s="287"/>
      <c r="H34" s="287"/>
      <c r="I34" s="287"/>
      <c r="J34" s="287"/>
    </row>
    <row r="35" spans="3:18" ht="13.5" x14ac:dyDescent="0.25">
      <c r="C35" s="287"/>
      <c r="D35" s="287"/>
      <c r="E35" s="287"/>
      <c r="F35" s="287"/>
      <c r="G35" s="287"/>
      <c r="H35" s="287"/>
      <c r="I35" s="287"/>
      <c r="J35" s="287"/>
    </row>
    <row r="36" spans="3:18" ht="13.5" x14ac:dyDescent="0.25">
      <c r="C36" s="287"/>
      <c r="D36" s="287"/>
      <c r="E36" s="287"/>
      <c r="F36" s="287"/>
      <c r="G36" s="287"/>
      <c r="H36" s="287"/>
      <c r="I36" s="287"/>
      <c r="J36" s="287"/>
    </row>
    <row r="37" spans="3:18" ht="13.5" x14ac:dyDescent="0.25">
      <c r="C37" s="287"/>
      <c r="D37" s="287"/>
      <c r="E37" s="287"/>
      <c r="F37" s="287"/>
      <c r="G37" s="287"/>
      <c r="H37" s="287"/>
      <c r="I37" s="287"/>
      <c r="J37" s="287"/>
    </row>
    <row r="38" spans="3:18" ht="13.5" x14ac:dyDescent="0.25">
      <c r="C38" s="287"/>
      <c r="D38" s="287"/>
      <c r="E38" s="287"/>
      <c r="F38" s="287"/>
      <c r="G38" s="287"/>
      <c r="H38" s="287"/>
      <c r="I38" s="287"/>
      <c r="J38" s="287"/>
    </row>
    <row r="39" spans="3:18" ht="13.5" x14ac:dyDescent="0.25">
      <c r="C39" s="287"/>
      <c r="D39" s="287"/>
      <c r="E39" s="287"/>
      <c r="F39" s="287"/>
      <c r="G39" s="287"/>
      <c r="H39" s="287"/>
      <c r="I39" s="287"/>
      <c r="J39" s="287"/>
    </row>
    <row r="40" spans="3:18" ht="13.5" x14ac:dyDescent="0.25">
      <c r="C40" s="287"/>
      <c r="D40" s="287"/>
      <c r="E40" s="287"/>
      <c r="F40" s="287"/>
      <c r="G40" s="287"/>
      <c r="H40" s="287"/>
      <c r="I40" s="287"/>
      <c r="J40" s="287"/>
    </row>
    <row r="41" spans="3:18" ht="13.5" x14ac:dyDescent="0.25">
      <c r="C41" s="287"/>
      <c r="D41" s="287"/>
      <c r="E41" s="287"/>
      <c r="F41" s="287"/>
      <c r="G41" s="287"/>
      <c r="H41" s="287"/>
      <c r="I41" s="287"/>
      <c r="J41" s="287"/>
    </row>
    <row r="42" spans="3:18" ht="13.5" x14ac:dyDescent="0.25">
      <c r="C42" s="287"/>
      <c r="D42" s="287"/>
      <c r="E42" s="287"/>
      <c r="F42" s="287"/>
      <c r="G42" s="287"/>
      <c r="H42" s="287"/>
      <c r="I42" s="287"/>
      <c r="J42" s="287"/>
    </row>
    <row r="43" spans="3:18" ht="13.5" x14ac:dyDescent="0.25">
      <c r="C43" s="287"/>
      <c r="D43" s="287"/>
      <c r="E43" s="287"/>
      <c r="F43" s="287"/>
      <c r="G43" s="287"/>
      <c r="H43" s="291"/>
      <c r="I43" s="287"/>
      <c r="J43" s="287"/>
    </row>
    <row r="44" spans="3:18" ht="15" x14ac:dyDescent="0.25">
      <c r="C44" s="287"/>
      <c r="D44" s="287"/>
      <c r="E44" s="287"/>
      <c r="F44" s="94"/>
      <c r="G44" s="287"/>
      <c r="H44" s="287"/>
      <c r="I44" s="287"/>
      <c r="J44" s="287"/>
    </row>
    <row r="45" spans="3:18" ht="15" x14ac:dyDescent="0.25">
      <c r="C45" s="287"/>
      <c r="D45" s="287"/>
      <c r="E45" s="287"/>
      <c r="F45" s="94"/>
      <c r="G45" s="287"/>
      <c r="H45" s="287"/>
      <c r="I45" s="287"/>
      <c r="J45" s="287"/>
    </row>
    <row r="46" spans="3:18" ht="15" x14ac:dyDescent="0.25">
      <c r="C46" s="287"/>
      <c r="D46" s="287"/>
      <c r="E46" s="287"/>
      <c r="F46" s="94"/>
      <c r="G46" s="287"/>
      <c r="H46" s="292"/>
      <c r="I46" s="287"/>
      <c r="J46" s="287"/>
      <c r="K46" s="15"/>
      <c r="O46" s="274"/>
      <c r="R46" s="15"/>
    </row>
    <row r="47" spans="3:18" ht="15" x14ac:dyDescent="0.25">
      <c r="C47" s="287"/>
      <c r="D47" s="287"/>
      <c r="E47" s="287"/>
      <c r="F47" s="94"/>
      <c r="G47" s="287"/>
      <c r="H47" s="292"/>
      <c r="I47" s="287"/>
      <c r="J47" s="287"/>
      <c r="K47" s="15"/>
      <c r="O47" s="274"/>
      <c r="R47" s="15"/>
    </row>
    <row r="48" spans="3:18" ht="15" x14ac:dyDescent="0.25">
      <c r="C48" s="287"/>
      <c r="D48" s="287"/>
      <c r="E48" s="287"/>
      <c r="F48" s="94"/>
      <c r="G48" s="287"/>
      <c r="H48" s="292"/>
      <c r="I48" s="287"/>
      <c r="J48" s="287"/>
      <c r="K48" s="15"/>
      <c r="O48" s="274"/>
      <c r="R48" s="15"/>
    </row>
    <row r="49" spans="3:18" ht="15" x14ac:dyDescent="0.25">
      <c r="C49" s="287"/>
      <c r="D49" s="287"/>
      <c r="E49" s="287"/>
      <c r="F49" s="94"/>
      <c r="G49" s="287"/>
      <c r="H49" s="292"/>
      <c r="I49" s="287"/>
      <c r="J49" s="287"/>
      <c r="K49" s="15"/>
      <c r="O49" s="274"/>
      <c r="R49" s="15"/>
    </row>
    <row r="50" spans="3:18" ht="15" x14ac:dyDescent="0.25">
      <c r="C50" s="287"/>
      <c r="D50" s="287"/>
      <c r="E50" s="287"/>
      <c r="F50" s="94"/>
      <c r="G50" s="287"/>
      <c r="H50" s="292"/>
      <c r="I50" s="287"/>
      <c r="J50" s="287"/>
      <c r="K50" s="15"/>
      <c r="O50" s="274"/>
      <c r="R50" s="15"/>
    </row>
    <row r="51" spans="3:18" ht="15" x14ac:dyDescent="0.25">
      <c r="C51" s="95"/>
      <c r="D51" s="287"/>
      <c r="E51" s="287"/>
      <c r="F51" s="94"/>
      <c r="G51" s="287"/>
      <c r="H51" s="292"/>
      <c r="I51" s="287"/>
      <c r="J51" s="287"/>
      <c r="K51" s="15"/>
      <c r="O51" s="274"/>
      <c r="R51" s="15"/>
    </row>
    <row r="52" spans="3:18" ht="15" x14ac:dyDescent="0.25">
      <c r="C52" s="287"/>
      <c r="D52" s="287"/>
      <c r="E52" s="287"/>
      <c r="F52" s="287"/>
      <c r="G52" s="287"/>
      <c r="H52" s="292"/>
      <c r="I52" s="287"/>
      <c r="J52" s="287"/>
      <c r="K52" s="15"/>
      <c r="O52" s="274"/>
      <c r="R52" s="15"/>
    </row>
    <row r="53" spans="3:18" ht="15" x14ac:dyDescent="0.25">
      <c r="H53" s="274"/>
      <c r="K53" s="15"/>
      <c r="O53" s="274"/>
      <c r="R53" s="15"/>
    </row>
    <row r="57" spans="3:18" x14ac:dyDescent="0.2">
      <c r="F57" s="293"/>
    </row>
    <row r="58" spans="3:18" ht="15" x14ac:dyDescent="0.25">
      <c r="F58" s="14"/>
    </row>
    <row r="59" spans="3:18" ht="15" x14ac:dyDescent="0.25">
      <c r="F59" s="14"/>
    </row>
    <row r="60" spans="3:18" ht="15" x14ac:dyDescent="0.25">
      <c r="F60" s="14"/>
    </row>
    <row r="61" spans="3:18" ht="15" x14ac:dyDescent="0.25">
      <c r="F61" s="14"/>
      <c r="H61" s="274"/>
      <c r="K61" s="15"/>
    </row>
    <row r="62" spans="3:18" ht="15" x14ac:dyDescent="0.25">
      <c r="F62" s="14"/>
      <c r="H62" s="274"/>
      <c r="K62" s="15"/>
    </row>
    <row r="63" spans="3:18" ht="15" x14ac:dyDescent="0.25">
      <c r="F63" s="14"/>
      <c r="H63" s="274"/>
      <c r="K63" s="15"/>
    </row>
    <row r="64" spans="3:18" ht="15" x14ac:dyDescent="0.25">
      <c r="F64" s="14"/>
      <c r="H64" s="274"/>
      <c r="K64" s="15"/>
    </row>
    <row r="65" spans="6:11" ht="15" x14ac:dyDescent="0.25">
      <c r="H65" s="274"/>
      <c r="K65" s="15"/>
    </row>
    <row r="66" spans="6:11" ht="15" x14ac:dyDescent="0.25">
      <c r="H66" s="274"/>
      <c r="K66" s="15"/>
    </row>
    <row r="67" spans="6:11" ht="15" x14ac:dyDescent="0.25">
      <c r="H67" s="274"/>
      <c r="K67" s="15"/>
    </row>
    <row r="68" spans="6:11" ht="15" x14ac:dyDescent="0.25">
      <c r="H68" s="274"/>
      <c r="K68" s="15"/>
    </row>
    <row r="69" spans="6:11" x14ac:dyDescent="0.2">
      <c r="F69" s="293"/>
    </row>
    <row r="70" spans="6:11" ht="15" x14ac:dyDescent="0.25">
      <c r="F70" s="14"/>
    </row>
    <row r="71" spans="6:11" ht="15" x14ac:dyDescent="0.25">
      <c r="F71" s="14"/>
    </row>
    <row r="72" spans="6:11" ht="15" x14ac:dyDescent="0.25">
      <c r="F72" s="14"/>
    </row>
    <row r="73" spans="6:11" ht="15" x14ac:dyDescent="0.25">
      <c r="F73" s="14"/>
    </row>
    <row r="74" spans="6:11" ht="15" x14ac:dyDescent="0.25">
      <c r="F74" s="14"/>
    </row>
    <row r="75" spans="6:11" ht="15" x14ac:dyDescent="0.25">
      <c r="F75" s="14"/>
    </row>
    <row r="76" spans="6:11" ht="15" x14ac:dyDescent="0.25">
      <c r="F76" s="14"/>
    </row>
  </sheetData>
  <mergeCells count="1">
    <mergeCell ref="D3:F3"/>
  </mergeCells>
  <pageMargins left="0.42" right="0.75" top="0.55000000000000004" bottom="1" header="0.5" footer="0.5"/>
  <pageSetup scale="99" orientation="landscape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D111"/>
  <sheetViews>
    <sheetView view="pageBreakPreview" topLeftCell="A28" zoomScale="70" zoomScaleNormal="70" zoomScaleSheetLayoutView="70" workbookViewId="0">
      <selection activeCell="B63" sqref="B63"/>
    </sheetView>
  </sheetViews>
  <sheetFormatPr baseColWidth="10" defaultRowHeight="15" x14ac:dyDescent="0.25"/>
  <cols>
    <col min="1" max="1" width="11.42578125" style="5"/>
    <col min="2" max="2" width="45.7109375" style="5" bestFit="1" customWidth="1"/>
    <col min="3" max="3" width="20.42578125" style="5" customWidth="1"/>
    <col min="4" max="4" width="19.85546875" style="5" customWidth="1"/>
    <col min="5" max="5" width="11.5703125" style="5" customWidth="1"/>
    <col min="6" max="6" width="13.5703125" style="5" customWidth="1"/>
    <col min="7" max="7" width="15.28515625" style="5" bestFit="1" customWidth="1"/>
    <col min="8" max="8" width="16" style="5" bestFit="1" customWidth="1"/>
    <col min="9" max="10" width="11.42578125" style="5"/>
    <col min="11" max="11" width="14.140625" style="5" customWidth="1"/>
    <col min="12" max="12" width="15.85546875" style="5" bestFit="1" customWidth="1"/>
    <col min="13" max="13" width="18.28515625" style="5" customWidth="1"/>
    <col min="14" max="14" width="11.42578125" style="5"/>
    <col min="15" max="15" width="5.7109375" style="5" customWidth="1"/>
    <col min="16" max="16384" width="11.42578125" style="5"/>
  </cols>
  <sheetData>
    <row r="1" spans="1:30" x14ac:dyDescent="0.25">
      <c r="A1" s="5">
        <v>100</v>
      </c>
      <c r="B1" s="156"/>
      <c r="R1" s="404" t="s">
        <v>127</v>
      </c>
      <c r="S1" s="404"/>
      <c r="T1" s="404"/>
      <c r="U1" s="404"/>
      <c r="V1" s="404"/>
      <c r="W1" s="404"/>
      <c r="Y1" s="404" t="s">
        <v>128</v>
      </c>
      <c r="Z1" s="404"/>
      <c r="AA1" s="404"/>
      <c r="AB1" s="404"/>
      <c r="AC1" s="404"/>
      <c r="AD1" s="404"/>
    </row>
    <row r="2" spans="1:30" x14ac:dyDescent="0.25">
      <c r="C2" s="5">
        <v>100</v>
      </c>
      <c r="S2" s="70" t="s">
        <v>41</v>
      </c>
      <c r="T2" s="70" t="s">
        <v>1</v>
      </c>
      <c r="U2" s="70" t="s">
        <v>74</v>
      </c>
      <c r="Z2" s="70" t="s">
        <v>41</v>
      </c>
      <c r="AA2" s="70" t="s">
        <v>1</v>
      </c>
      <c r="AB2" s="70" t="s">
        <v>74</v>
      </c>
    </row>
    <row r="3" spans="1:30" x14ac:dyDescent="0.25">
      <c r="C3" s="393" t="s">
        <v>41</v>
      </c>
      <c r="D3" s="393"/>
      <c r="F3" s="5" t="s">
        <v>1</v>
      </c>
      <c r="K3" s="393" t="s">
        <v>74</v>
      </c>
      <c r="L3" s="393"/>
      <c r="M3" s="393"/>
      <c r="R3" s="157" t="s">
        <v>75</v>
      </c>
      <c r="S3" s="170">
        <v>0.13095238095238093</v>
      </c>
      <c r="T3" s="170">
        <v>0.14583333333333334</v>
      </c>
      <c r="U3" s="170">
        <v>0</v>
      </c>
      <c r="V3" s="164">
        <f>+AVERAGE(S3:U3)</f>
        <v>9.2261904761904767E-2</v>
      </c>
      <c r="W3" s="5">
        <f t="shared" ref="W3:W15" si="0">+_xlfn.RANK.EQ(V3,$V$3:$V$15,0)</f>
        <v>3</v>
      </c>
      <c r="Y3" s="157" t="s">
        <v>75</v>
      </c>
      <c r="Z3" s="170">
        <v>0.12962962962962962</v>
      </c>
      <c r="AA3" s="170">
        <v>7.407407407407407E-2</v>
      </c>
      <c r="AB3" s="170">
        <v>4.1666666666666664E-2</v>
      </c>
      <c r="AC3" s="164">
        <f>+AVERAGE(Z3:AB3)</f>
        <v>8.1790123456790112E-2</v>
      </c>
      <c r="AD3" s="5">
        <f t="shared" ref="AD3:AD15" si="1">+_xlfn.RANK.EQ(AC3,$AC$3:$AC$15,0)</f>
        <v>5</v>
      </c>
    </row>
    <row r="4" spans="1:30" x14ac:dyDescent="0.25">
      <c r="C4" s="158">
        <v>42887</v>
      </c>
      <c r="D4" s="158">
        <v>42979</v>
      </c>
      <c r="G4" s="158">
        <v>42887</v>
      </c>
      <c r="H4" s="158">
        <v>42979</v>
      </c>
      <c r="L4" s="158">
        <v>42887</v>
      </c>
      <c r="M4" s="158">
        <v>42979</v>
      </c>
      <c r="N4" s="393"/>
      <c r="O4" s="393"/>
      <c r="R4" s="159" t="s">
        <v>76</v>
      </c>
      <c r="S4" s="170">
        <v>0.43809523809523809</v>
      </c>
      <c r="T4" s="170">
        <v>0.375</v>
      </c>
      <c r="U4" s="170">
        <v>0.5</v>
      </c>
      <c r="V4" s="164">
        <f t="shared" ref="V4:V15" si="2">+AVERAGE(S4:U4)</f>
        <v>0.4376984126984127</v>
      </c>
      <c r="W4" s="5">
        <f t="shared" si="0"/>
        <v>1</v>
      </c>
      <c r="Y4" s="159" t="s">
        <v>76</v>
      </c>
      <c r="Z4" s="170">
        <v>0.43333333333333329</v>
      </c>
      <c r="AA4" s="170">
        <v>0.37037037037037035</v>
      </c>
      <c r="AB4" s="170">
        <v>0.41666666666666663</v>
      </c>
      <c r="AC4" s="164">
        <f t="shared" ref="AC4:AC15" si="3">+AVERAGE(Z4:AB4)</f>
        <v>0.40679012345679011</v>
      </c>
      <c r="AD4" s="5">
        <f t="shared" si="1"/>
        <v>1</v>
      </c>
    </row>
    <row r="5" spans="1:30" ht="19.5" customHeight="1" x14ac:dyDescent="0.25">
      <c r="B5" s="251" t="s">
        <v>76</v>
      </c>
      <c r="C5" s="7">
        <f>(+VLOOKUP(B5,$Y$3:$AB$15,2,0))*100</f>
        <v>43.333333333333329</v>
      </c>
      <c r="D5" s="7">
        <f>(+VLOOKUP(B5,$R$3:$U$15,2,0))*100</f>
        <v>43.80952380952381</v>
      </c>
      <c r="E5" s="161"/>
      <c r="F5" s="251" t="s">
        <v>76</v>
      </c>
      <c r="G5" s="7">
        <f>(+VLOOKUP(F5,$Y$3:$AB$15,3,0))*100</f>
        <v>37.037037037037038</v>
      </c>
      <c r="H5" s="247">
        <f>(+VLOOKUP(F5,$R$3:$U$15,3,0))*100</f>
        <v>37.5</v>
      </c>
      <c r="I5" s="162"/>
      <c r="K5" s="251" t="s">
        <v>76</v>
      </c>
      <c r="L5" s="7">
        <f>(+VLOOKUP(K5,$Y$3:$AB$15,4,0))*100</f>
        <v>41.666666666666664</v>
      </c>
      <c r="M5" s="7">
        <f>(+VLOOKUP(K5,$R$3:$U$15,4,0))*100</f>
        <v>50</v>
      </c>
      <c r="P5" s="62"/>
      <c r="Q5" s="62"/>
      <c r="R5" s="159" t="s">
        <v>77</v>
      </c>
      <c r="S5" s="170">
        <v>8.3333333333333329E-2</v>
      </c>
      <c r="T5" s="170">
        <v>0.10416666666666666</v>
      </c>
      <c r="U5" s="170">
        <v>0</v>
      </c>
      <c r="V5" s="164">
        <f t="shared" si="2"/>
        <v>6.25E-2</v>
      </c>
      <c r="W5" s="5">
        <f t="shared" si="0"/>
        <v>4</v>
      </c>
      <c r="Y5" s="159" t="s">
        <v>77</v>
      </c>
      <c r="Z5" s="170">
        <v>3.3333333333333333E-2</v>
      </c>
      <c r="AA5" s="170">
        <v>0.12962962962962962</v>
      </c>
      <c r="AB5" s="170">
        <v>0.125</v>
      </c>
      <c r="AC5" s="164">
        <f t="shared" si="3"/>
        <v>9.5987654320987659E-2</v>
      </c>
      <c r="AD5" s="5">
        <f t="shared" si="1"/>
        <v>4</v>
      </c>
    </row>
    <row r="6" spans="1:30" x14ac:dyDescent="0.25">
      <c r="B6" s="163" t="s">
        <v>79</v>
      </c>
      <c r="C6" s="7">
        <f>(+VLOOKUP(B6,$Y$3:$AB$15,2,0))*100</f>
        <v>12.592592592592592</v>
      </c>
      <c r="D6" s="7">
        <f>(+VLOOKUP(B6,$R$3:$U$15,2,0))*100</f>
        <v>15.238095238095237</v>
      </c>
      <c r="E6" s="161"/>
      <c r="F6" s="163" t="s">
        <v>79</v>
      </c>
      <c r="G6" s="7">
        <f>(+VLOOKUP(F6,$Y$3:$AB$15,3,0))*100</f>
        <v>16.666666666666664</v>
      </c>
      <c r="H6" s="7">
        <f>(+VLOOKUP(F6,$R$3:$U$15,3,0))*100</f>
        <v>16.666666666666664</v>
      </c>
      <c r="I6" s="69"/>
      <c r="K6" s="163" t="s">
        <v>79</v>
      </c>
      <c r="L6" s="7">
        <f>(+VLOOKUP(K6,$Y$3:$AB$15,4,0))*100</f>
        <v>8.3333333333333321</v>
      </c>
      <c r="M6" s="7">
        <f>(+VLOOKUP(K6,$R$3:$U$15,4,0))*100</f>
        <v>22.222222222222221</v>
      </c>
      <c r="N6" s="164"/>
      <c r="O6" s="164"/>
      <c r="R6" s="165" t="s">
        <v>79</v>
      </c>
      <c r="S6" s="170">
        <v>0.15238095238095237</v>
      </c>
      <c r="T6" s="170">
        <v>0.16666666666666666</v>
      </c>
      <c r="U6" s="170">
        <v>0.22222222222222221</v>
      </c>
      <c r="V6" s="164">
        <f t="shared" si="2"/>
        <v>0.1804232804232804</v>
      </c>
      <c r="W6" s="5">
        <f t="shared" si="0"/>
        <v>2</v>
      </c>
      <c r="Y6" s="165" t="s">
        <v>79</v>
      </c>
      <c r="Z6" s="170">
        <v>0.12592592592592591</v>
      </c>
      <c r="AA6" s="170">
        <v>0.16666666666666666</v>
      </c>
      <c r="AB6" s="170">
        <v>8.3333333333333329E-2</v>
      </c>
      <c r="AC6" s="164">
        <f t="shared" si="3"/>
        <v>0.12530864197530864</v>
      </c>
      <c r="AD6" s="5">
        <f t="shared" si="1"/>
        <v>2</v>
      </c>
    </row>
    <row r="7" spans="1:30" x14ac:dyDescent="0.25">
      <c r="B7" s="42" t="s">
        <v>75</v>
      </c>
      <c r="C7" s="7">
        <f>(+VLOOKUP(B7,$Y$3:$AB$15,2,0))*100</f>
        <v>12.962962962962962</v>
      </c>
      <c r="D7" s="7">
        <f>(+VLOOKUP(B7,$R$3:$U$15,2,0))*100</f>
        <v>13.095238095238093</v>
      </c>
      <c r="F7" s="42" t="s">
        <v>75</v>
      </c>
      <c r="G7" s="7">
        <f>(+VLOOKUP(F7,$Y$3:$AB$15,3,0))*100</f>
        <v>7.4074074074074066</v>
      </c>
      <c r="H7" s="7">
        <f>(+VLOOKUP(F7,$R$3:$U$15,3,0))*100</f>
        <v>14.583333333333334</v>
      </c>
      <c r="I7" s="69"/>
      <c r="K7" s="42" t="s">
        <v>75</v>
      </c>
      <c r="L7" s="7">
        <f>(+VLOOKUP(K7,$Y$3:$AB$15,4,0))*100</f>
        <v>4.1666666666666661</v>
      </c>
      <c r="M7" s="7">
        <f>(+VLOOKUP(K7,$R$3:$U$15,4,0))*100</f>
        <v>0</v>
      </c>
      <c r="N7" s="164"/>
      <c r="O7" s="164"/>
      <c r="R7" s="160" t="s">
        <v>80</v>
      </c>
      <c r="S7" s="170">
        <v>5.9523809523809521E-2</v>
      </c>
      <c r="T7" s="170">
        <v>2.0833333333333332E-2</v>
      </c>
      <c r="U7" s="170">
        <v>0</v>
      </c>
      <c r="V7" s="164">
        <f t="shared" si="2"/>
        <v>2.6785714285714284E-2</v>
      </c>
      <c r="W7" s="5">
        <f t="shared" si="0"/>
        <v>8</v>
      </c>
      <c r="Y7" s="160" t="s">
        <v>80</v>
      </c>
      <c r="Z7" s="170">
        <v>0</v>
      </c>
      <c r="AA7" s="170">
        <v>7.407407407407407E-2</v>
      </c>
      <c r="AB7" s="170">
        <v>0</v>
      </c>
      <c r="AC7" s="164">
        <f t="shared" si="3"/>
        <v>2.4691358024691357E-2</v>
      </c>
      <c r="AD7" s="5">
        <f t="shared" si="1"/>
        <v>8</v>
      </c>
    </row>
    <row r="8" spans="1:30" x14ac:dyDescent="0.25">
      <c r="B8" s="163" t="s">
        <v>77</v>
      </c>
      <c r="C8" s="7">
        <f>(+VLOOKUP(B8,$Y$3:$AB$15,2,0))*100</f>
        <v>3.3333333333333335</v>
      </c>
      <c r="D8" s="7">
        <f>(+VLOOKUP(B8,$R$3:$U$15,2,0))*100</f>
        <v>8.3333333333333321</v>
      </c>
      <c r="F8" s="163" t="s">
        <v>77</v>
      </c>
      <c r="G8" s="7">
        <f>(+VLOOKUP(F8,$Y$3:$AB$15,3,0))*100</f>
        <v>12.962962962962962</v>
      </c>
      <c r="H8" s="7">
        <f>(+VLOOKUP(F8,$R$3:$U$15,3,0))*100</f>
        <v>10.416666666666666</v>
      </c>
      <c r="I8" s="69"/>
      <c r="K8" s="163" t="s">
        <v>77</v>
      </c>
      <c r="L8" s="7">
        <f>(+VLOOKUP(K8,$Y$3:$AB$15,4,0))*100</f>
        <v>12.5</v>
      </c>
      <c r="M8" s="7">
        <f>(+VLOOKUP(K8,$R$3:$U$15,4,0))*100</f>
        <v>0</v>
      </c>
      <c r="N8" s="164"/>
      <c r="O8" s="164"/>
      <c r="Q8" s="161"/>
      <c r="R8" s="160" t="s">
        <v>81</v>
      </c>
      <c r="S8" s="170">
        <v>0</v>
      </c>
      <c r="T8" s="170">
        <v>0</v>
      </c>
      <c r="U8" s="170">
        <v>5.5555555555555552E-2</v>
      </c>
      <c r="V8" s="164">
        <f>+AVERAGE(S8:U8)</f>
        <v>1.8518518518518517E-2</v>
      </c>
      <c r="W8" s="5">
        <f t="shared" si="0"/>
        <v>10</v>
      </c>
      <c r="Y8" s="160" t="s">
        <v>81</v>
      </c>
      <c r="Z8" s="170">
        <v>1.8518518518518517E-2</v>
      </c>
      <c r="AA8" s="170">
        <v>1.8518518518518517E-2</v>
      </c>
      <c r="AB8" s="170">
        <v>8.3333333333333329E-2</v>
      </c>
      <c r="AC8" s="164">
        <f t="shared" si="3"/>
        <v>4.0123456790123455E-2</v>
      </c>
      <c r="AD8" s="5">
        <f t="shared" si="1"/>
        <v>7</v>
      </c>
    </row>
    <row r="9" spans="1:30" ht="19.5" customHeight="1" x14ac:dyDescent="0.25">
      <c r="B9" s="251" t="s">
        <v>85</v>
      </c>
      <c r="C9" s="7">
        <f>(+VLOOKUP(B9,$Y$3:$AB$15,2,0))*100</f>
        <v>2.2222222222222219</v>
      </c>
      <c r="D9" s="7">
        <f>(+VLOOKUP(B9,$R$3:$U$15,2,0))*100</f>
        <v>1.1904761904761905</v>
      </c>
      <c r="E9" s="161"/>
      <c r="F9" s="251" t="s">
        <v>85</v>
      </c>
      <c r="G9" s="7">
        <f>(+VLOOKUP(F9,$Y$3:$AB$15,3,0))*100</f>
        <v>1.8518518518518516</v>
      </c>
      <c r="H9" s="7">
        <f>(+VLOOKUP(F9,$R$3:$U$15,3,0))*100</f>
        <v>6.25</v>
      </c>
      <c r="K9" s="251" t="s">
        <v>85</v>
      </c>
      <c r="L9" s="7">
        <f>(+VLOOKUP(K9,$Y$3:$AB$15,4,0))*100</f>
        <v>0</v>
      </c>
      <c r="M9" s="7">
        <f>(+VLOOKUP(K9,$R$3:$U$15,4,0))*100</f>
        <v>11.111111111111111</v>
      </c>
      <c r="N9" s="164"/>
      <c r="O9" s="164"/>
      <c r="P9" s="164"/>
      <c r="Q9" s="164"/>
      <c r="R9" s="160" t="s">
        <v>83</v>
      </c>
      <c r="S9" s="170">
        <v>0</v>
      </c>
      <c r="T9" s="170">
        <v>4.1666666666666664E-2</v>
      </c>
      <c r="U9" s="170">
        <v>0</v>
      </c>
      <c r="V9" s="164">
        <f t="shared" si="2"/>
        <v>1.3888888888888888E-2</v>
      </c>
      <c r="W9" s="5">
        <f t="shared" si="0"/>
        <v>11</v>
      </c>
      <c r="Y9" s="160" t="s">
        <v>83</v>
      </c>
      <c r="Z9" s="170">
        <v>0</v>
      </c>
      <c r="AA9" s="170">
        <v>5.5555555555555552E-2</v>
      </c>
      <c r="AB9" s="170">
        <v>8.3333333333333329E-2</v>
      </c>
      <c r="AC9" s="164">
        <f t="shared" si="3"/>
        <v>4.6296296296296301E-2</v>
      </c>
      <c r="AD9" s="5">
        <f t="shared" si="1"/>
        <v>6</v>
      </c>
    </row>
    <row r="10" spans="1:30" x14ac:dyDescent="0.25">
      <c r="C10" s="249"/>
      <c r="D10" s="249"/>
      <c r="E10" s="161"/>
      <c r="F10" s="161"/>
      <c r="M10" s="161"/>
      <c r="N10" s="69"/>
      <c r="O10" s="164"/>
      <c r="P10" s="164"/>
      <c r="Q10" s="164"/>
      <c r="R10" s="160" t="s">
        <v>84</v>
      </c>
      <c r="S10" s="170">
        <v>0</v>
      </c>
      <c r="T10" s="170">
        <v>0</v>
      </c>
      <c r="U10" s="170">
        <v>0</v>
      </c>
      <c r="V10" s="164">
        <f t="shared" si="2"/>
        <v>0</v>
      </c>
      <c r="W10" s="5">
        <f t="shared" si="0"/>
        <v>13</v>
      </c>
      <c r="Y10" s="160" t="s">
        <v>84</v>
      </c>
      <c r="Z10" s="170">
        <v>0</v>
      </c>
      <c r="AA10" s="170">
        <v>0</v>
      </c>
      <c r="AB10" s="170">
        <v>0</v>
      </c>
      <c r="AC10" s="164">
        <f t="shared" si="3"/>
        <v>0</v>
      </c>
      <c r="AD10" s="5">
        <f t="shared" si="1"/>
        <v>13</v>
      </c>
    </row>
    <row r="11" spans="1:30" x14ac:dyDescent="0.25">
      <c r="C11" s="249"/>
      <c r="D11" s="249"/>
      <c r="E11" s="161"/>
      <c r="F11" s="161"/>
      <c r="K11" s="68"/>
      <c r="L11" s="164"/>
      <c r="M11" s="164"/>
      <c r="N11" s="164"/>
      <c r="O11" s="164"/>
      <c r="P11" s="164"/>
      <c r="Q11" s="164"/>
      <c r="R11" s="165" t="s">
        <v>85</v>
      </c>
      <c r="S11" s="170">
        <v>1.1904761904761904E-2</v>
      </c>
      <c r="T11" s="170">
        <v>6.25E-2</v>
      </c>
      <c r="U11" s="170">
        <v>0.1111111111111111</v>
      </c>
      <c r="V11" s="164">
        <f t="shared" si="2"/>
        <v>6.1838624338624339E-2</v>
      </c>
      <c r="W11" s="5">
        <f t="shared" si="0"/>
        <v>5</v>
      </c>
      <c r="Y11" s="160" t="s">
        <v>85</v>
      </c>
      <c r="Z11" s="170">
        <v>2.222222222222222E-2</v>
      </c>
      <c r="AA11" s="170">
        <v>1.8518518518518517E-2</v>
      </c>
      <c r="AB11" s="170">
        <v>0</v>
      </c>
      <c r="AC11" s="164">
        <f t="shared" si="3"/>
        <v>1.3580246913580245E-2</v>
      </c>
      <c r="AD11" s="5">
        <f t="shared" si="1"/>
        <v>12</v>
      </c>
    </row>
    <row r="12" spans="1:30" x14ac:dyDescent="0.25">
      <c r="B12" s="5" t="s">
        <v>133</v>
      </c>
      <c r="C12" s="249"/>
      <c r="D12" s="249"/>
      <c r="E12" s="161"/>
      <c r="F12" s="161"/>
      <c r="K12" s="68"/>
      <c r="L12" s="164"/>
      <c r="M12" s="164"/>
      <c r="N12" s="164"/>
      <c r="O12" s="164"/>
      <c r="P12" s="164"/>
      <c r="Q12" s="164"/>
      <c r="R12" s="251" t="s">
        <v>78</v>
      </c>
      <c r="S12" s="170">
        <v>4.5238095238095237E-2</v>
      </c>
      <c r="T12" s="170">
        <v>0</v>
      </c>
      <c r="U12" s="170">
        <v>5.5555555555555552E-2</v>
      </c>
      <c r="V12" s="164">
        <f t="shared" si="2"/>
        <v>3.3597883597883599E-2</v>
      </c>
      <c r="W12" s="5">
        <f t="shared" si="0"/>
        <v>7</v>
      </c>
      <c r="Y12" s="165" t="s">
        <v>78</v>
      </c>
      <c r="Z12" s="170">
        <v>0.1333333333333333</v>
      </c>
      <c r="AA12" s="170">
        <v>9.2592592592592587E-2</v>
      </c>
      <c r="AB12" s="170">
        <v>0.125</v>
      </c>
      <c r="AC12" s="164">
        <f t="shared" si="3"/>
        <v>0.11697530864197529</v>
      </c>
      <c r="AD12" s="5">
        <f t="shared" si="1"/>
        <v>3</v>
      </c>
    </row>
    <row r="13" spans="1:30" ht="18.75" x14ac:dyDescent="0.3">
      <c r="B13" s="166" t="s">
        <v>86</v>
      </c>
      <c r="E13" s="167"/>
      <c r="F13" s="167"/>
      <c r="K13" s="68"/>
      <c r="L13" s="164"/>
      <c r="M13" s="164"/>
      <c r="N13" s="164"/>
      <c r="O13" s="164"/>
      <c r="P13" s="164"/>
      <c r="Q13" s="164"/>
      <c r="R13" s="160" t="s">
        <v>87</v>
      </c>
      <c r="S13" s="170">
        <v>0</v>
      </c>
      <c r="T13" s="170">
        <v>2.0833333333333332E-2</v>
      </c>
      <c r="U13" s="170">
        <v>0</v>
      </c>
      <c r="V13" s="164">
        <f t="shared" si="2"/>
        <v>6.9444444444444441E-3</v>
      </c>
      <c r="W13" s="5">
        <f t="shared" si="0"/>
        <v>12</v>
      </c>
      <c r="Y13" s="160" t="s">
        <v>87</v>
      </c>
      <c r="Z13" s="170">
        <v>0</v>
      </c>
      <c r="AA13" s="170">
        <v>0</v>
      </c>
      <c r="AB13" s="170">
        <v>4.1666666666666664E-2</v>
      </c>
      <c r="AC13" s="164">
        <f t="shared" si="3"/>
        <v>1.3888888888888888E-2</v>
      </c>
      <c r="AD13" s="5">
        <f t="shared" si="1"/>
        <v>11</v>
      </c>
    </row>
    <row r="14" spans="1:30" x14ac:dyDescent="0.25">
      <c r="E14" s="161"/>
      <c r="F14" s="161"/>
      <c r="I14" s="402"/>
      <c r="J14" s="402"/>
      <c r="K14" s="68"/>
      <c r="L14" s="164"/>
      <c r="M14" s="164"/>
      <c r="N14" s="164"/>
      <c r="O14" s="164"/>
      <c r="P14" s="164"/>
      <c r="Q14" s="164"/>
      <c r="R14" s="160" t="s">
        <v>82</v>
      </c>
      <c r="S14" s="170">
        <v>0</v>
      </c>
      <c r="T14" s="170">
        <v>6.25E-2</v>
      </c>
      <c r="U14" s="170">
        <v>5.5555555555555552E-2</v>
      </c>
      <c r="V14" s="164">
        <f t="shared" si="2"/>
        <v>3.9351851851851853E-2</v>
      </c>
      <c r="W14" s="5">
        <f t="shared" si="0"/>
        <v>6</v>
      </c>
      <c r="Y14" s="160" t="s">
        <v>82</v>
      </c>
      <c r="Z14" s="170">
        <v>5.9259259259259255E-2</v>
      </c>
      <c r="AA14" s="170">
        <v>0</v>
      </c>
      <c r="AB14" s="170">
        <v>0</v>
      </c>
      <c r="AC14" s="164">
        <f t="shared" si="3"/>
        <v>1.9753086419753086E-2</v>
      </c>
      <c r="AD14" s="5">
        <f t="shared" si="1"/>
        <v>9</v>
      </c>
    </row>
    <row r="15" spans="1:30" x14ac:dyDescent="0.25">
      <c r="B15" s="5" t="s">
        <v>45</v>
      </c>
      <c r="E15" s="164" t="s">
        <v>46</v>
      </c>
      <c r="I15" s="402"/>
      <c r="J15" s="402"/>
      <c r="K15" s="68"/>
      <c r="L15" s="168"/>
      <c r="M15" s="168"/>
      <c r="N15" s="164"/>
      <c r="O15" s="164"/>
      <c r="P15" s="161"/>
      <c r="Q15" s="161"/>
      <c r="R15" s="169" t="s">
        <v>25</v>
      </c>
      <c r="S15" s="170">
        <v>7.857142857142857E-2</v>
      </c>
      <c r="T15" s="170">
        <v>0</v>
      </c>
      <c r="U15" s="170">
        <v>0</v>
      </c>
      <c r="V15" s="164">
        <f t="shared" si="2"/>
        <v>2.6190476190476191E-2</v>
      </c>
      <c r="W15" s="5">
        <f t="shared" si="0"/>
        <v>9</v>
      </c>
      <c r="Y15" s="169" t="s">
        <v>25</v>
      </c>
      <c r="Z15" s="170">
        <v>4.4444444444444439E-2</v>
      </c>
      <c r="AA15" s="170">
        <v>0</v>
      </c>
      <c r="AB15" s="170">
        <v>0</v>
      </c>
      <c r="AC15" s="164">
        <f t="shared" si="3"/>
        <v>1.4814814814814814E-2</v>
      </c>
      <c r="AD15" s="5">
        <f t="shared" si="1"/>
        <v>10</v>
      </c>
    </row>
    <row r="16" spans="1:30" x14ac:dyDescent="0.25">
      <c r="F16" s="164"/>
      <c r="I16" s="402"/>
      <c r="J16" s="402"/>
      <c r="K16" s="68"/>
      <c r="L16" s="168"/>
      <c r="M16" s="168"/>
      <c r="N16" s="164"/>
      <c r="O16" s="164"/>
      <c r="P16" s="161"/>
      <c r="Q16" s="161"/>
    </row>
    <row r="17" spans="2:19" x14ac:dyDescent="0.25">
      <c r="I17" s="402"/>
      <c r="J17" s="402"/>
      <c r="K17" s="68"/>
      <c r="L17" s="168"/>
      <c r="M17" s="168"/>
      <c r="N17" s="164"/>
      <c r="O17" s="164"/>
      <c r="P17" s="161"/>
      <c r="Q17" s="161"/>
    </row>
    <row r="18" spans="2:19" x14ac:dyDescent="0.25">
      <c r="I18" s="402"/>
      <c r="J18" s="402"/>
      <c r="K18" s="68"/>
      <c r="L18" s="168"/>
      <c r="M18" s="168"/>
      <c r="N18" s="164"/>
      <c r="O18" s="164"/>
      <c r="P18" s="161"/>
      <c r="Q18" s="161"/>
    </row>
    <row r="19" spans="2:19" x14ac:dyDescent="0.25">
      <c r="I19" s="403"/>
      <c r="J19" s="402"/>
      <c r="K19" s="68"/>
      <c r="L19" s="168"/>
      <c r="M19" s="168"/>
      <c r="N19" s="164"/>
      <c r="O19" s="164"/>
      <c r="P19" s="161"/>
      <c r="Q19" s="161"/>
    </row>
    <row r="20" spans="2:19" x14ac:dyDescent="0.25">
      <c r="I20" s="403"/>
      <c r="J20" s="402"/>
      <c r="K20" s="68"/>
      <c r="L20" s="168"/>
      <c r="M20" s="168"/>
      <c r="N20" s="164"/>
      <c r="O20" s="164"/>
      <c r="P20" s="161"/>
      <c r="Q20" s="161"/>
    </row>
    <row r="21" spans="2:19" x14ac:dyDescent="0.25">
      <c r="I21" s="403"/>
      <c r="J21" s="402"/>
      <c r="K21" s="68"/>
      <c r="L21" s="168"/>
      <c r="M21" s="168"/>
      <c r="N21" s="164"/>
      <c r="O21" s="164"/>
      <c r="P21" s="161"/>
      <c r="Q21" s="161"/>
    </row>
    <row r="22" spans="2:19" x14ac:dyDescent="0.25">
      <c r="I22" s="402"/>
      <c r="J22" s="402"/>
      <c r="K22" s="68"/>
      <c r="L22" s="168"/>
      <c r="M22" s="168"/>
      <c r="N22" s="164"/>
      <c r="O22" s="164"/>
      <c r="P22" s="161"/>
      <c r="Q22" s="161"/>
    </row>
    <row r="23" spans="2:19" x14ac:dyDescent="0.25">
      <c r="I23" s="402"/>
      <c r="J23" s="402"/>
      <c r="K23" s="68"/>
      <c r="L23" s="168"/>
      <c r="M23" s="168"/>
      <c r="N23" s="164"/>
      <c r="O23" s="164"/>
      <c r="P23" s="161"/>
      <c r="Q23" s="161"/>
    </row>
    <row r="24" spans="2:19" x14ac:dyDescent="0.25">
      <c r="I24" s="402"/>
      <c r="J24" s="402"/>
      <c r="K24" s="68"/>
      <c r="L24" s="168"/>
      <c r="M24" s="168"/>
      <c r="N24" s="164"/>
      <c r="O24" s="164"/>
      <c r="P24" s="161"/>
      <c r="Q24" s="161"/>
      <c r="R24" s="9"/>
      <c r="S24" s="9"/>
    </row>
    <row r="25" spans="2:19" x14ac:dyDescent="0.25">
      <c r="I25" s="402"/>
      <c r="J25" s="402"/>
      <c r="K25" s="68"/>
      <c r="L25" s="168"/>
      <c r="M25" s="168"/>
      <c r="N25" s="164"/>
      <c r="O25" s="164"/>
      <c r="P25" s="161"/>
      <c r="Q25" s="161"/>
      <c r="R25" s="9"/>
      <c r="S25" s="9"/>
    </row>
    <row r="26" spans="2:19" x14ac:dyDescent="0.25">
      <c r="I26" s="402"/>
      <c r="J26" s="402"/>
      <c r="K26" s="168"/>
      <c r="L26" s="168"/>
      <c r="M26" s="168"/>
      <c r="R26" s="161"/>
    </row>
    <row r="27" spans="2:19" x14ac:dyDescent="0.25">
      <c r="I27" s="6"/>
      <c r="J27" s="6"/>
      <c r="K27" s="168"/>
      <c r="L27" s="168"/>
      <c r="M27" s="168"/>
    </row>
    <row r="28" spans="2:19" x14ac:dyDescent="0.25">
      <c r="B28" s="170"/>
    </row>
    <row r="29" spans="2:19" x14ac:dyDescent="0.25">
      <c r="B29" s="170"/>
    </row>
    <row r="30" spans="2:19" x14ac:dyDescent="0.25">
      <c r="B30" s="170"/>
    </row>
    <row r="31" spans="2:19" x14ac:dyDescent="0.25">
      <c r="B31" s="170"/>
    </row>
    <row r="32" spans="2:19" x14ac:dyDescent="0.25">
      <c r="B32" s="170"/>
    </row>
    <row r="33" spans="2:7" x14ac:dyDescent="0.25">
      <c r="B33" s="170"/>
    </row>
    <row r="34" spans="2:7" x14ac:dyDescent="0.25">
      <c r="B34" s="170"/>
    </row>
    <row r="35" spans="2:7" x14ac:dyDescent="0.25">
      <c r="B35" s="170"/>
      <c r="C35" s="6" t="s">
        <v>47</v>
      </c>
    </row>
    <row r="36" spans="2:7" x14ac:dyDescent="0.25">
      <c r="D36" s="6"/>
      <c r="E36" s="6"/>
      <c r="F36" s="6"/>
      <c r="G36" s="6"/>
    </row>
    <row r="37" spans="2:7" ht="15" customHeight="1" x14ac:dyDescent="0.25">
      <c r="C37" s="6"/>
      <c r="D37" s="6"/>
      <c r="E37" s="6"/>
      <c r="F37" s="6"/>
      <c r="G37" s="6"/>
    </row>
    <row r="38" spans="2:7" ht="15" customHeight="1" x14ac:dyDescent="0.25">
      <c r="D38" s="171"/>
      <c r="E38" s="6"/>
      <c r="F38" s="6"/>
      <c r="G38" s="6"/>
    </row>
    <row r="39" spans="2:7" ht="15" customHeight="1" x14ac:dyDescent="0.25">
      <c r="C39" s="6"/>
      <c r="D39" s="171"/>
      <c r="E39" s="6"/>
      <c r="F39" s="6"/>
      <c r="G39" s="6"/>
    </row>
    <row r="40" spans="2:7" ht="15" customHeight="1" x14ac:dyDescent="0.25">
      <c r="B40" s="249"/>
      <c r="C40" s="6"/>
      <c r="D40" s="171"/>
      <c r="E40" s="6"/>
      <c r="F40" s="6"/>
      <c r="G40" s="6"/>
    </row>
    <row r="41" spans="2:7" ht="15" customHeight="1" x14ac:dyDescent="0.25">
      <c r="B41" s="172"/>
      <c r="C41" s="173"/>
      <c r="D41" s="173"/>
      <c r="E41" s="173"/>
      <c r="F41" s="6"/>
      <c r="G41" s="6"/>
    </row>
    <row r="42" spans="2:7" ht="15" customHeight="1" x14ac:dyDescent="0.25">
      <c r="B42" s="172"/>
      <c r="C42" s="173"/>
      <c r="D42" s="173"/>
      <c r="E42" s="173"/>
      <c r="F42" s="6"/>
      <c r="G42" s="6"/>
    </row>
    <row r="43" spans="2:7" ht="15" customHeight="1" x14ac:dyDescent="0.25">
      <c r="B43" s="172"/>
      <c r="C43" s="173"/>
      <c r="D43" s="173"/>
      <c r="E43" s="173"/>
      <c r="F43" s="6"/>
      <c r="G43" s="6"/>
    </row>
    <row r="44" spans="2:7" ht="15" customHeight="1" x14ac:dyDescent="0.25">
      <c r="B44" s="172"/>
      <c r="C44" s="173"/>
      <c r="D44" s="173"/>
      <c r="E44" s="173"/>
      <c r="F44" s="6"/>
      <c r="G44" s="6"/>
    </row>
    <row r="45" spans="2:7" ht="15" customHeight="1" x14ac:dyDescent="0.25">
      <c r="B45" s="172"/>
      <c r="C45" s="173"/>
      <c r="D45" s="173"/>
      <c r="E45" s="173"/>
      <c r="F45" s="6"/>
      <c r="G45" s="6"/>
    </row>
    <row r="46" spans="2:7" ht="15" customHeight="1" x14ac:dyDescent="0.25">
      <c r="B46" s="172"/>
      <c r="C46" s="173"/>
      <c r="D46" s="173"/>
      <c r="E46" s="173"/>
      <c r="F46" s="6"/>
      <c r="G46" s="6"/>
    </row>
    <row r="47" spans="2:7" ht="15" customHeight="1" x14ac:dyDescent="0.25">
      <c r="B47" s="172"/>
      <c r="C47" s="173"/>
      <c r="D47" s="173"/>
      <c r="E47" s="173"/>
      <c r="F47" s="6"/>
      <c r="G47" s="6"/>
    </row>
    <row r="48" spans="2:7" x14ac:dyDescent="0.25">
      <c r="B48" s="172"/>
      <c r="C48" s="173"/>
      <c r="D48" s="173"/>
      <c r="E48" s="173"/>
      <c r="F48" s="6"/>
      <c r="G48" s="6"/>
    </row>
    <row r="49" spans="2:7" x14ac:dyDescent="0.25">
      <c r="B49" s="172"/>
      <c r="C49" s="173"/>
      <c r="D49" s="173"/>
      <c r="E49" s="173"/>
      <c r="F49" s="6"/>
      <c r="G49" s="6"/>
    </row>
    <row r="50" spans="2:7" x14ac:dyDescent="0.25">
      <c r="B50" s="172"/>
      <c r="C50" s="173"/>
      <c r="D50" s="173"/>
      <c r="E50" s="173"/>
      <c r="F50" s="6"/>
      <c r="G50" s="6"/>
    </row>
    <row r="51" spans="2:7" x14ac:dyDescent="0.25">
      <c r="B51" s="172"/>
      <c r="C51" s="173"/>
      <c r="D51" s="173"/>
      <c r="E51" s="173"/>
      <c r="F51" s="6"/>
      <c r="G51" s="6"/>
    </row>
    <row r="52" spans="2:7" x14ac:dyDescent="0.25">
      <c r="C52" s="6"/>
      <c r="D52" s="6"/>
      <c r="E52" s="6"/>
      <c r="F52" s="6"/>
      <c r="G52" s="6"/>
    </row>
    <row r="53" spans="2:7" x14ac:dyDescent="0.25">
      <c r="C53" s="6"/>
      <c r="D53" s="168"/>
      <c r="E53" s="6"/>
      <c r="F53" s="6"/>
      <c r="G53" s="6"/>
    </row>
    <row r="54" spans="2:7" x14ac:dyDescent="0.25">
      <c r="C54" s="6"/>
      <c r="D54" s="168"/>
      <c r="E54" s="6"/>
      <c r="F54" s="6"/>
      <c r="G54" s="6"/>
    </row>
    <row r="55" spans="2:7" x14ac:dyDescent="0.25">
      <c r="B55" s="174"/>
      <c r="C55" s="6"/>
      <c r="D55" s="168"/>
      <c r="E55" s="6"/>
      <c r="F55" s="6"/>
      <c r="G55" s="6"/>
    </row>
    <row r="56" spans="2:7" x14ac:dyDescent="0.25">
      <c r="B56" s="174"/>
      <c r="C56" s="6"/>
      <c r="D56" s="168"/>
      <c r="E56" s="6"/>
      <c r="F56" s="6"/>
      <c r="G56" s="6"/>
    </row>
    <row r="57" spans="2:7" x14ac:dyDescent="0.25">
      <c r="B57" s="174"/>
      <c r="C57" s="6"/>
      <c r="D57" s="168"/>
      <c r="E57" s="6"/>
      <c r="F57" s="6"/>
      <c r="G57" s="6"/>
    </row>
    <row r="58" spans="2:7" x14ac:dyDescent="0.25">
      <c r="B58" s="174"/>
      <c r="C58" s="6"/>
      <c r="D58" s="168"/>
      <c r="E58" s="6"/>
      <c r="F58" s="6"/>
      <c r="G58" s="6"/>
    </row>
    <row r="59" spans="2:7" x14ac:dyDescent="0.25">
      <c r="C59" s="6"/>
      <c r="D59" s="168"/>
      <c r="E59" s="6"/>
      <c r="F59" s="6"/>
      <c r="G59" s="6"/>
    </row>
    <row r="60" spans="2:7" x14ac:dyDescent="0.25">
      <c r="C60" s="6"/>
      <c r="D60" s="168"/>
      <c r="E60" s="6"/>
      <c r="F60" s="6"/>
      <c r="G60" s="6"/>
    </row>
    <row r="61" spans="2:7" x14ac:dyDescent="0.25">
      <c r="C61" s="6"/>
      <c r="D61" s="168"/>
      <c r="E61" s="6"/>
      <c r="F61" s="6"/>
      <c r="G61" s="6"/>
    </row>
    <row r="62" spans="2:7" x14ac:dyDescent="0.25">
      <c r="C62" s="6"/>
      <c r="D62" s="168"/>
      <c r="E62" s="6"/>
      <c r="F62" s="6"/>
      <c r="G62" s="6"/>
    </row>
    <row r="63" spans="2:7" x14ac:dyDescent="0.25">
      <c r="B63" s="8"/>
      <c r="C63" s="6"/>
      <c r="D63" s="168"/>
      <c r="E63" s="6"/>
      <c r="F63" s="6"/>
      <c r="G63" s="6"/>
    </row>
    <row r="64" spans="2:7" x14ac:dyDescent="0.25">
      <c r="C64" s="6"/>
      <c r="D64" s="168"/>
      <c r="E64" s="6"/>
      <c r="F64" s="6"/>
      <c r="G64" s="6"/>
    </row>
    <row r="65" spans="3:7" x14ac:dyDescent="0.25">
      <c r="C65" s="6"/>
      <c r="D65" s="168"/>
      <c r="E65" s="6"/>
      <c r="F65" s="6"/>
      <c r="G65" s="6"/>
    </row>
    <row r="66" spans="3:7" x14ac:dyDescent="0.25">
      <c r="C66" s="6"/>
      <c r="D66" s="6"/>
      <c r="E66" s="6"/>
      <c r="F66" s="6"/>
      <c r="G66" s="6"/>
    </row>
    <row r="67" spans="3:7" x14ac:dyDescent="0.25">
      <c r="C67" s="6"/>
      <c r="D67" s="6"/>
      <c r="E67" s="6"/>
      <c r="F67" s="6"/>
      <c r="G67" s="6"/>
    </row>
    <row r="68" spans="3:7" x14ac:dyDescent="0.25">
      <c r="C68" s="6"/>
      <c r="D68" s="6"/>
      <c r="E68" s="6"/>
      <c r="F68" s="6"/>
      <c r="G68" s="6"/>
    </row>
    <row r="69" spans="3:7" x14ac:dyDescent="0.25">
      <c r="C69" s="6"/>
      <c r="D69" s="6"/>
      <c r="E69" s="6"/>
      <c r="F69" s="6"/>
      <c r="G69" s="6"/>
    </row>
    <row r="70" spans="3:7" x14ac:dyDescent="0.25">
      <c r="C70" s="6"/>
      <c r="D70" s="6"/>
      <c r="E70" s="6"/>
      <c r="F70" s="6"/>
      <c r="G70" s="6"/>
    </row>
    <row r="71" spans="3:7" x14ac:dyDescent="0.25">
      <c r="C71" s="6"/>
      <c r="D71" s="6"/>
      <c r="E71" s="6"/>
      <c r="F71" s="6"/>
      <c r="G71" s="6"/>
    </row>
    <row r="72" spans="3:7" x14ac:dyDescent="0.25">
      <c r="C72" s="6"/>
      <c r="D72" s="6"/>
      <c r="E72" s="6"/>
      <c r="F72" s="6"/>
      <c r="G72" s="6"/>
    </row>
    <row r="73" spans="3:7" x14ac:dyDescent="0.25">
      <c r="C73" s="6"/>
      <c r="D73" s="6"/>
      <c r="E73" s="6"/>
      <c r="F73" s="6"/>
      <c r="G73" s="6"/>
    </row>
    <row r="74" spans="3:7" x14ac:dyDescent="0.25">
      <c r="C74" s="6"/>
      <c r="D74" s="6"/>
      <c r="E74" s="6"/>
      <c r="F74" s="6"/>
      <c r="G74" s="6"/>
    </row>
    <row r="75" spans="3:7" x14ac:dyDescent="0.25">
      <c r="C75" s="6"/>
      <c r="D75" s="6"/>
      <c r="E75" s="6"/>
      <c r="F75" s="6"/>
      <c r="G75" s="6"/>
    </row>
    <row r="76" spans="3:7" x14ac:dyDescent="0.25">
      <c r="C76" s="6"/>
      <c r="D76" s="6"/>
      <c r="E76" s="6"/>
      <c r="F76" s="6"/>
      <c r="G76" s="6"/>
    </row>
    <row r="77" spans="3:7" x14ac:dyDescent="0.25">
      <c r="C77" s="6"/>
      <c r="D77" s="6"/>
      <c r="E77" s="6"/>
      <c r="F77" s="6"/>
      <c r="G77" s="6"/>
    </row>
    <row r="78" spans="3:7" x14ac:dyDescent="0.25">
      <c r="C78" s="6"/>
      <c r="D78" s="6"/>
      <c r="E78" s="6"/>
      <c r="F78" s="6"/>
      <c r="G78" s="6"/>
    </row>
    <row r="79" spans="3:7" x14ac:dyDescent="0.25">
      <c r="C79" s="6"/>
      <c r="D79" s="6"/>
      <c r="E79" s="6"/>
      <c r="F79" s="6"/>
      <c r="G79" s="6"/>
    </row>
    <row r="80" spans="3:7" x14ac:dyDescent="0.25">
      <c r="C80" s="6"/>
      <c r="D80" s="6"/>
      <c r="E80" s="6"/>
      <c r="F80" s="6"/>
      <c r="G80" s="6"/>
    </row>
    <row r="81" spans="3:7" x14ac:dyDescent="0.25">
      <c r="C81" s="6"/>
      <c r="D81" s="6"/>
      <c r="E81" s="6"/>
      <c r="F81" s="6"/>
      <c r="G81" s="6"/>
    </row>
    <row r="82" spans="3:7" x14ac:dyDescent="0.25">
      <c r="C82" s="6"/>
      <c r="D82" s="6"/>
      <c r="E82" s="6"/>
      <c r="F82" s="6"/>
      <c r="G82" s="6"/>
    </row>
    <row r="83" spans="3:7" x14ac:dyDescent="0.25">
      <c r="C83" s="6"/>
      <c r="D83" s="6"/>
      <c r="E83" s="6"/>
      <c r="F83" s="6"/>
      <c r="G83" s="6"/>
    </row>
    <row r="84" spans="3:7" x14ac:dyDescent="0.25">
      <c r="C84" s="6"/>
      <c r="D84" s="6"/>
      <c r="E84" s="6"/>
      <c r="F84" s="6"/>
      <c r="G84" s="6"/>
    </row>
    <row r="85" spans="3:7" x14ac:dyDescent="0.25">
      <c r="C85" s="6"/>
      <c r="D85" s="6"/>
      <c r="E85" s="6"/>
      <c r="F85" s="6"/>
      <c r="G85" s="6"/>
    </row>
    <row r="86" spans="3:7" x14ac:dyDescent="0.25">
      <c r="C86" s="6"/>
      <c r="D86" s="6"/>
      <c r="E86" s="6"/>
      <c r="F86" s="6"/>
      <c r="G86" s="6"/>
    </row>
    <row r="87" spans="3:7" x14ac:dyDescent="0.25">
      <c r="C87" s="6"/>
      <c r="D87" s="6"/>
      <c r="E87" s="6"/>
      <c r="F87" s="6"/>
      <c r="G87" s="6"/>
    </row>
    <row r="88" spans="3:7" x14ac:dyDescent="0.25">
      <c r="C88" s="6"/>
      <c r="D88" s="6"/>
      <c r="E88" s="6"/>
      <c r="F88" s="6"/>
      <c r="G88" s="6"/>
    </row>
    <row r="89" spans="3:7" x14ac:dyDescent="0.25">
      <c r="C89" s="6"/>
      <c r="D89" s="6"/>
      <c r="E89" s="6"/>
      <c r="F89" s="6"/>
      <c r="G89" s="6"/>
    </row>
    <row r="90" spans="3:7" x14ac:dyDescent="0.25">
      <c r="C90" s="6"/>
      <c r="D90" s="6"/>
      <c r="E90" s="6"/>
      <c r="F90" s="6"/>
      <c r="G90" s="6"/>
    </row>
    <row r="91" spans="3:7" x14ac:dyDescent="0.25">
      <c r="C91" s="6"/>
      <c r="D91" s="6"/>
      <c r="E91" s="6"/>
      <c r="F91" s="6"/>
      <c r="G91" s="6"/>
    </row>
    <row r="92" spans="3:7" x14ac:dyDescent="0.25">
      <c r="C92" s="6"/>
      <c r="D92" s="6"/>
      <c r="E92" s="6"/>
      <c r="F92" s="6"/>
      <c r="G92" s="6"/>
    </row>
    <row r="93" spans="3:7" x14ac:dyDescent="0.25">
      <c r="C93" s="6"/>
      <c r="D93" s="6"/>
      <c r="E93" s="6"/>
      <c r="F93" s="6"/>
      <c r="G93" s="6"/>
    </row>
    <row r="94" spans="3:7" x14ac:dyDescent="0.25">
      <c r="C94" s="6"/>
      <c r="D94" s="6"/>
      <c r="E94" s="6"/>
      <c r="F94" s="6"/>
      <c r="G94" s="6"/>
    </row>
    <row r="95" spans="3:7" x14ac:dyDescent="0.25">
      <c r="C95" s="6"/>
      <c r="D95" s="6"/>
      <c r="E95" s="6"/>
      <c r="F95" s="6"/>
      <c r="G95" s="6"/>
    </row>
    <row r="96" spans="3:7" x14ac:dyDescent="0.25">
      <c r="C96" s="6"/>
      <c r="D96" s="6"/>
      <c r="E96" s="6"/>
      <c r="F96" s="6"/>
      <c r="G96" s="6"/>
    </row>
    <row r="97" spans="3:7" x14ac:dyDescent="0.25">
      <c r="C97" s="6"/>
      <c r="D97" s="6"/>
      <c r="E97" s="6"/>
      <c r="F97" s="6"/>
      <c r="G97" s="6"/>
    </row>
    <row r="98" spans="3:7" x14ac:dyDescent="0.25">
      <c r="C98" s="6"/>
      <c r="D98" s="6"/>
      <c r="E98" s="6"/>
      <c r="F98" s="6"/>
      <c r="G98" s="6"/>
    </row>
    <row r="99" spans="3:7" x14ac:dyDescent="0.25">
      <c r="C99" s="6"/>
      <c r="D99" s="6"/>
      <c r="E99" s="6"/>
      <c r="F99" s="6"/>
      <c r="G99" s="6"/>
    </row>
    <row r="100" spans="3:7" x14ac:dyDescent="0.25">
      <c r="C100" s="6"/>
      <c r="D100" s="6"/>
      <c r="E100" s="6"/>
      <c r="F100" s="6"/>
      <c r="G100" s="6"/>
    </row>
    <row r="101" spans="3:7" x14ac:dyDescent="0.25">
      <c r="C101" s="6"/>
      <c r="D101" s="6"/>
      <c r="E101" s="6"/>
      <c r="F101" s="6"/>
      <c r="G101" s="6"/>
    </row>
    <row r="102" spans="3:7" x14ac:dyDescent="0.25">
      <c r="C102" s="6"/>
      <c r="D102" s="6"/>
      <c r="E102" s="6"/>
      <c r="F102" s="6"/>
      <c r="G102" s="6"/>
    </row>
    <row r="103" spans="3:7" x14ac:dyDescent="0.25">
      <c r="C103" s="6"/>
      <c r="D103" s="6"/>
      <c r="E103" s="6"/>
      <c r="F103" s="6"/>
      <c r="G103" s="6"/>
    </row>
    <row r="104" spans="3:7" x14ac:dyDescent="0.25">
      <c r="C104" s="6"/>
      <c r="D104" s="6"/>
      <c r="E104" s="6"/>
      <c r="F104" s="6"/>
      <c r="G104" s="6"/>
    </row>
    <row r="105" spans="3:7" x14ac:dyDescent="0.25">
      <c r="C105" s="6"/>
      <c r="D105" s="6"/>
      <c r="E105" s="6"/>
      <c r="F105" s="6"/>
      <c r="G105" s="6"/>
    </row>
    <row r="106" spans="3:7" x14ac:dyDescent="0.25">
      <c r="C106" s="6"/>
      <c r="D106" s="6"/>
      <c r="E106" s="6"/>
      <c r="F106" s="6"/>
      <c r="G106" s="6"/>
    </row>
    <row r="107" spans="3:7" x14ac:dyDescent="0.25">
      <c r="C107" s="6"/>
      <c r="D107" s="6"/>
      <c r="E107" s="6"/>
      <c r="F107" s="6"/>
      <c r="G107" s="6"/>
    </row>
    <row r="108" spans="3:7" x14ac:dyDescent="0.25">
      <c r="C108" s="6"/>
      <c r="D108" s="6"/>
      <c r="E108" s="6"/>
      <c r="F108" s="6"/>
      <c r="G108" s="6"/>
    </row>
    <row r="109" spans="3:7" x14ac:dyDescent="0.25">
      <c r="C109" s="6"/>
      <c r="D109" s="6"/>
      <c r="E109" s="6"/>
      <c r="F109" s="6"/>
      <c r="G109" s="6"/>
    </row>
    <row r="110" spans="3:7" x14ac:dyDescent="0.25">
      <c r="C110" s="6"/>
      <c r="D110" s="6"/>
      <c r="E110" s="6"/>
      <c r="F110" s="6"/>
      <c r="G110" s="6"/>
    </row>
    <row r="111" spans="3:7" x14ac:dyDescent="0.25">
      <c r="C111" s="6"/>
      <c r="D111" s="6"/>
      <c r="E111" s="6"/>
      <c r="F111" s="6"/>
      <c r="G111" s="6"/>
    </row>
  </sheetData>
  <mergeCells count="18">
    <mergeCell ref="R1:W1"/>
    <mergeCell ref="Y1:AD1"/>
    <mergeCell ref="I23:J23"/>
    <mergeCell ref="I24:J24"/>
    <mergeCell ref="I25:J25"/>
    <mergeCell ref="I16:J16"/>
    <mergeCell ref="I26:J26"/>
    <mergeCell ref="I17:J17"/>
    <mergeCell ref="I18:J18"/>
    <mergeCell ref="I19:J19"/>
    <mergeCell ref="I20:J20"/>
    <mergeCell ref="I21:J21"/>
    <mergeCell ref="I22:J22"/>
    <mergeCell ref="C3:D3"/>
    <mergeCell ref="K3:M3"/>
    <mergeCell ref="N4:O4"/>
    <mergeCell ref="I14:J14"/>
    <mergeCell ref="I15:J15"/>
  </mergeCells>
  <pageMargins left="0.7" right="0.7" top="0.75" bottom="0.75" header="0.3" footer="0.3"/>
  <pageSetup scale="43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D54"/>
  <sheetViews>
    <sheetView view="pageBreakPreview" topLeftCell="A19" zoomScale="85" zoomScaleNormal="100" zoomScaleSheetLayoutView="85" workbookViewId="0">
      <selection activeCell="A54" sqref="A54"/>
    </sheetView>
  </sheetViews>
  <sheetFormatPr baseColWidth="10" defaultColWidth="34.5703125" defaultRowHeight="12.75" x14ac:dyDescent="0.2"/>
  <cols>
    <col min="1" max="2" width="34.5703125" style="267"/>
    <col min="3" max="3" width="16.7109375" style="267" customWidth="1"/>
    <col min="4" max="16384" width="34.5703125" style="267"/>
  </cols>
  <sheetData>
    <row r="1" spans="1:4" ht="16.5" x14ac:dyDescent="0.25">
      <c r="A1" s="266" t="s">
        <v>150</v>
      </c>
      <c r="D1" s="267">
        <v>100</v>
      </c>
    </row>
    <row r="4" spans="1:4" ht="15.75" customHeight="1" thickBot="1" x14ac:dyDescent="0.25">
      <c r="B4" s="401" t="s">
        <v>137</v>
      </c>
      <c r="C4" s="401"/>
      <c r="D4" s="401"/>
    </row>
    <row r="5" spans="1:4" ht="80.25" customHeight="1" x14ac:dyDescent="0.2">
      <c r="B5" s="294" t="s">
        <v>0</v>
      </c>
      <c r="C5" s="295" t="s">
        <v>1</v>
      </c>
      <c r="D5" s="296" t="s">
        <v>16</v>
      </c>
    </row>
    <row r="6" spans="1:4" ht="15" x14ac:dyDescent="0.25">
      <c r="A6" s="14" t="s">
        <v>151</v>
      </c>
      <c r="B6" s="297">
        <v>22.549019607843135</v>
      </c>
      <c r="C6" s="297">
        <v>40.740740740740748</v>
      </c>
      <c r="D6" s="297">
        <v>16.666666666666664</v>
      </c>
    </row>
    <row r="7" spans="1:4" ht="15" x14ac:dyDescent="0.25">
      <c r="A7" s="13" t="s">
        <v>152</v>
      </c>
      <c r="B7" s="297">
        <v>18.627450980392158</v>
      </c>
      <c r="C7" s="297">
        <v>22.222222222222221</v>
      </c>
      <c r="D7" s="297">
        <v>22.222222222222221</v>
      </c>
    </row>
    <row r="8" spans="1:4" ht="15" x14ac:dyDescent="0.25">
      <c r="A8" s="13" t="s">
        <v>153</v>
      </c>
      <c r="B8" s="297">
        <v>21.568627450980394</v>
      </c>
      <c r="C8" s="297">
        <v>20.37037037037037</v>
      </c>
      <c r="D8" s="297">
        <v>27.777777777777779</v>
      </c>
    </row>
    <row r="9" spans="1:4" ht="15" x14ac:dyDescent="0.25">
      <c r="A9" s="13" t="s">
        <v>154</v>
      </c>
      <c r="B9" s="297">
        <v>2.9411764705882351</v>
      </c>
      <c r="C9" s="297">
        <v>5.5555555555555554</v>
      </c>
      <c r="D9" s="297">
        <v>0</v>
      </c>
    </row>
    <row r="10" spans="1:4" ht="15" x14ac:dyDescent="0.25">
      <c r="A10" s="13" t="s">
        <v>155</v>
      </c>
      <c r="B10" s="297">
        <v>19.6078431372549</v>
      </c>
      <c r="C10" s="297">
        <v>5.5555555555555554</v>
      </c>
      <c r="D10" s="297">
        <v>0</v>
      </c>
    </row>
    <row r="11" spans="1:4" ht="15" x14ac:dyDescent="0.25">
      <c r="A11" s="13" t="s">
        <v>156</v>
      </c>
      <c r="B11" s="297">
        <v>9.8039215686274517</v>
      </c>
      <c r="C11" s="297">
        <v>5.5555555555555554</v>
      </c>
      <c r="D11" s="297">
        <v>33.333333333333336</v>
      </c>
    </row>
    <row r="12" spans="1:4" ht="15" x14ac:dyDescent="0.25">
      <c r="A12" s="13" t="s">
        <v>157</v>
      </c>
      <c r="B12" s="297">
        <v>1.9607843137254901</v>
      </c>
      <c r="C12" s="297">
        <v>0</v>
      </c>
      <c r="D12" s="297">
        <v>0</v>
      </c>
    </row>
    <row r="13" spans="1:4" x14ac:dyDescent="0.2">
      <c r="A13" s="274" t="s">
        <v>158</v>
      </c>
      <c r="B13" s="297">
        <v>2.9411764705882351</v>
      </c>
      <c r="C13" s="297">
        <v>0</v>
      </c>
      <c r="D13" s="297">
        <v>0</v>
      </c>
    </row>
    <row r="14" spans="1:4" x14ac:dyDescent="0.2">
      <c r="A14" s="298"/>
      <c r="B14" s="297"/>
      <c r="C14" s="297"/>
      <c r="D14" s="297"/>
    </row>
    <row r="16" spans="1:4" ht="15" x14ac:dyDescent="0.25">
      <c r="C16" s="279"/>
      <c r="D16" s="299"/>
    </row>
    <row r="17" spans="1:4" ht="13.5" customHeight="1" x14ac:dyDescent="0.25">
      <c r="C17" s="279"/>
      <c r="D17" s="300"/>
    </row>
    <row r="18" spans="1:4" ht="15" x14ac:dyDescent="0.25">
      <c r="C18" s="279"/>
      <c r="D18" s="300"/>
    </row>
    <row r="19" spans="1:4" ht="15" x14ac:dyDescent="0.25">
      <c r="C19" s="279"/>
      <c r="D19" s="300"/>
    </row>
    <row r="20" spans="1:4" ht="15" x14ac:dyDescent="0.25">
      <c r="C20" s="279"/>
      <c r="D20" s="300"/>
    </row>
    <row r="21" spans="1:4" ht="15" x14ac:dyDescent="0.25">
      <c r="A21" s="287" t="s">
        <v>147</v>
      </c>
      <c r="B21" s="287"/>
      <c r="C21" s="285"/>
      <c r="D21" s="72"/>
    </row>
    <row r="22" spans="1:4" ht="15" x14ac:dyDescent="0.25">
      <c r="A22" s="287" t="s">
        <v>160</v>
      </c>
      <c r="B22" s="287"/>
      <c r="C22" s="285"/>
      <c r="D22" s="72"/>
    </row>
    <row r="23" spans="1:4" ht="12.75" customHeight="1" x14ac:dyDescent="0.25">
      <c r="A23" s="287" t="s">
        <v>149</v>
      </c>
      <c r="B23" s="287"/>
      <c r="C23" s="285"/>
      <c r="D23" s="72"/>
    </row>
    <row r="24" spans="1:4" ht="13.5" x14ac:dyDescent="0.25">
      <c r="A24" s="287"/>
      <c r="B24" s="287"/>
      <c r="C24" s="287"/>
      <c r="D24" s="287"/>
    </row>
    <row r="25" spans="1:4" ht="13.5" x14ac:dyDescent="0.25">
      <c r="A25" s="287"/>
      <c r="B25" s="287"/>
      <c r="C25" s="287"/>
      <c r="D25" s="287"/>
    </row>
    <row r="26" spans="1:4" ht="13.5" x14ac:dyDescent="0.25">
      <c r="A26" s="287"/>
      <c r="B26" s="287"/>
      <c r="C26" s="287"/>
      <c r="D26" s="287"/>
    </row>
    <row r="27" spans="1:4" ht="13.5" x14ac:dyDescent="0.25">
      <c r="A27" s="287"/>
      <c r="B27" s="287"/>
      <c r="C27" s="287"/>
      <c r="D27" s="287"/>
    </row>
    <row r="28" spans="1:4" ht="13.5" x14ac:dyDescent="0.25">
      <c r="A28" s="287"/>
      <c r="B28" s="287"/>
      <c r="C28" s="287"/>
      <c r="D28" s="287"/>
    </row>
    <row r="29" spans="1:4" ht="13.5" x14ac:dyDescent="0.25">
      <c r="A29" s="287"/>
      <c r="B29" s="287"/>
      <c r="C29" s="287"/>
      <c r="D29" s="287"/>
    </row>
    <row r="30" spans="1:4" ht="13.5" x14ac:dyDescent="0.25">
      <c r="A30" s="287"/>
      <c r="B30" s="287"/>
      <c r="C30" s="287"/>
      <c r="D30" s="287"/>
    </row>
    <row r="31" spans="1:4" ht="13.5" x14ac:dyDescent="0.25">
      <c r="A31" s="287"/>
      <c r="B31" s="287"/>
      <c r="C31" s="287"/>
      <c r="D31" s="287"/>
    </row>
    <row r="32" spans="1:4" ht="13.5" x14ac:dyDescent="0.25">
      <c r="A32" s="287"/>
      <c r="B32" s="287"/>
      <c r="C32" s="287"/>
      <c r="D32" s="287"/>
    </row>
    <row r="33" spans="1:4" ht="13.5" x14ac:dyDescent="0.25">
      <c r="A33" s="287"/>
      <c r="B33" s="287"/>
      <c r="C33" s="287"/>
      <c r="D33" s="287"/>
    </row>
    <row r="34" spans="1:4" ht="13.5" x14ac:dyDescent="0.25">
      <c r="A34" s="287"/>
      <c r="B34" s="287"/>
      <c r="C34" s="287"/>
      <c r="D34" s="287"/>
    </row>
    <row r="35" spans="1:4" ht="13.5" x14ac:dyDescent="0.25">
      <c r="A35" s="287"/>
      <c r="B35" s="287"/>
      <c r="C35" s="287"/>
      <c r="D35" s="287"/>
    </row>
    <row r="36" spans="1:4" ht="13.5" x14ac:dyDescent="0.25">
      <c r="A36" s="287"/>
      <c r="B36" s="287"/>
      <c r="C36" s="287"/>
      <c r="D36" s="287"/>
    </row>
    <row r="37" spans="1:4" ht="13.5" x14ac:dyDescent="0.25">
      <c r="A37" s="287"/>
      <c r="B37" s="287"/>
      <c r="C37" s="287"/>
      <c r="D37" s="287"/>
    </row>
    <row r="38" spans="1:4" ht="13.5" x14ac:dyDescent="0.25">
      <c r="A38" s="287"/>
      <c r="B38" s="287"/>
      <c r="C38" s="287"/>
      <c r="D38" s="287"/>
    </row>
    <row r="39" spans="1:4" ht="13.5" x14ac:dyDescent="0.25">
      <c r="A39" s="287"/>
      <c r="B39" s="287"/>
      <c r="C39" s="287"/>
      <c r="D39" s="287"/>
    </row>
    <row r="40" spans="1:4" ht="13.5" x14ac:dyDescent="0.25">
      <c r="A40" s="287"/>
      <c r="B40" s="287"/>
      <c r="C40" s="287"/>
      <c r="D40" s="287"/>
    </row>
    <row r="41" spans="1:4" ht="13.5" x14ac:dyDescent="0.25">
      <c r="A41" s="287"/>
      <c r="B41" s="287"/>
      <c r="C41" s="287"/>
      <c r="D41" s="287"/>
    </row>
    <row r="42" spans="1:4" ht="13.5" x14ac:dyDescent="0.25">
      <c r="A42" s="287"/>
      <c r="B42" s="287"/>
      <c r="C42" s="287"/>
      <c r="D42" s="287"/>
    </row>
    <row r="43" spans="1:4" ht="13.5" x14ac:dyDescent="0.25">
      <c r="A43" s="287"/>
      <c r="B43" s="287"/>
      <c r="C43" s="287"/>
      <c r="D43" s="287"/>
    </row>
    <row r="44" spans="1:4" ht="13.5" x14ac:dyDescent="0.25">
      <c r="A44" s="287"/>
      <c r="B44" s="287"/>
      <c r="C44" s="287"/>
      <c r="D44" s="287"/>
    </row>
    <row r="45" spans="1:4" ht="13.5" x14ac:dyDescent="0.25">
      <c r="A45" s="287"/>
      <c r="B45" s="287"/>
      <c r="C45" s="287"/>
      <c r="D45" s="287"/>
    </row>
    <row r="46" spans="1:4" ht="13.5" x14ac:dyDescent="0.25">
      <c r="A46" s="287"/>
      <c r="B46" s="287"/>
      <c r="C46" s="287"/>
      <c r="D46" s="287"/>
    </row>
    <row r="47" spans="1:4" ht="13.5" x14ac:dyDescent="0.25">
      <c r="A47" s="287"/>
      <c r="B47" s="287"/>
      <c r="C47" s="287"/>
      <c r="D47" s="287"/>
    </row>
    <row r="48" spans="1:4" ht="13.5" x14ac:dyDescent="0.25">
      <c r="A48" s="287"/>
      <c r="B48" s="287"/>
      <c r="C48" s="287"/>
      <c r="D48" s="287"/>
    </row>
    <row r="49" spans="1:4" ht="13.5" x14ac:dyDescent="0.25">
      <c r="A49" s="287"/>
      <c r="B49" s="287"/>
      <c r="C49" s="287"/>
      <c r="D49" s="287"/>
    </row>
    <row r="50" spans="1:4" ht="13.5" x14ac:dyDescent="0.25">
      <c r="A50" s="287"/>
      <c r="B50" s="287"/>
      <c r="C50" s="287"/>
      <c r="D50" s="287"/>
    </row>
    <row r="51" spans="1:4" ht="13.5" x14ac:dyDescent="0.25">
      <c r="A51" s="287"/>
      <c r="B51" s="287"/>
      <c r="C51" s="287"/>
      <c r="D51" s="287"/>
    </row>
    <row r="52" spans="1:4" ht="13.5" x14ac:dyDescent="0.25">
      <c r="A52" s="287"/>
      <c r="B52" s="287"/>
      <c r="C52" s="287"/>
      <c r="D52" s="287"/>
    </row>
    <row r="53" spans="1:4" ht="13.5" x14ac:dyDescent="0.25">
      <c r="A53" s="287"/>
      <c r="B53" s="287"/>
      <c r="C53" s="287"/>
      <c r="D53" s="287"/>
    </row>
    <row r="54" spans="1:4" ht="15" x14ac:dyDescent="0.25">
      <c r="A54" s="91"/>
      <c r="B54" s="287"/>
      <c r="C54" s="287"/>
      <c r="D54" s="94"/>
    </row>
  </sheetData>
  <mergeCells count="1">
    <mergeCell ref="B4:D4"/>
  </mergeCells>
  <pageMargins left="0.42" right="0.75" top="0.55000000000000004" bottom="1" header="0.5" footer="0.5"/>
  <pageSetup orientation="landscape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L70"/>
  <sheetViews>
    <sheetView view="pageBreakPreview" topLeftCell="A49" zoomScale="85" zoomScaleNormal="100" zoomScaleSheetLayoutView="85" workbookViewId="0">
      <selection activeCell="B69" sqref="B69"/>
    </sheetView>
  </sheetViews>
  <sheetFormatPr baseColWidth="10" defaultRowHeight="15" x14ac:dyDescent="0.25"/>
  <cols>
    <col min="1" max="1" width="11.42578125" style="301"/>
    <col min="2" max="2" width="17.28515625" style="301" customWidth="1"/>
    <col min="3" max="3" width="15.42578125" style="301" customWidth="1"/>
    <col min="4" max="4" width="17.28515625" style="301" customWidth="1"/>
    <col min="5" max="5" width="13.42578125" style="301" customWidth="1"/>
    <col min="6" max="6" width="19.28515625" style="301" customWidth="1"/>
    <col min="7" max="7" width="11.5703125" style="301" customWidth="1"/>
    <col min="8" max="8" width="17.140625" style="301" customWidth="1"/>
    <col min="9" max="9" width="13.5703125" style="301" bestFit="1" customWidth="1"/>
    <col min="10" max="16384" width="11.42578125" style="301"/>
  </cols>
  <sheetData>
    <row r="2" spans="1:12" ht="12" customHeight="1" x14ac:dyDescent="0.25">
      <c r="E2" s="405" t="s">
        <v>161</v>
      </c>
      <c r="F2" s="405"/>
      <c r="G2" s="405"/>
    </row>
    <row r="3" spans="1:12" ht="99.75" x14ac:dyDescent="0.25">
      <c r="B3" s="302" t="s">
        <v>151</v>
      </c>
      <c r="C3" s="302" t="s">
        <v>152</v>
      </c>
      <c r="D3" s="302" t="s">
        <v>153</v>
      </c>
      <c r="E3" s="303" t="s">
        <v>151</v>
      </c>
      <c r="F3" s="302" t="s">
        <v>152</v>
      </c>
      <c r="G3" s="302" t="s">
        <v>153</v>
      </c>
      <c r="H3" s="304"/>
      <c r="I3" s="8"/>
    </row>
    <row r="4" spans="1:12" x14ac:dyDescent="0.25">
      <c r="A4" s="305">
        <v>39783</v>
      </c>
      <c r="B4" s="306">
        <v>38.095238095238102</v>
      </c>
      <c r="C4" s="306">
        <v>13.095238095238097</v>
      </c>
      <c r="D4" s="306">
        <v>16.666666666666668</v>
      </c>
      <c r="E4" s="307"/>
      <c r="F4" s="306"/>
      <c r="G4" s="306"/>
    </row>
    <row r="5" spans="1:12" ht="15" customHeight="1" x14ac:dyDescent="0.25">
      <c r="A5" s="305">
        <v>39873</v>
      </c>
      <c r="B5" s="306">
        <v>32.407407407407405</v>
      </c>
      <c r="C5" s="306">
        <v>23.148148148148149</v>
      </c>
      <c r="D5" s="306">
        <v>18.518518518518519</v>
      </c>
      <c r="E5" s="307">
        <v>35.251322751322753</v>
      </c>
      <c r="F5" s="306">
        <v>18.121693121693124</v>
      </c>
      <c r="G5" s="306">
        <v>17.592592592592595</v>
      </c>
    </row>
    <row r="6" spans="1:12" x14ac:dyDescent="0.25">
      <c r="A6" s="305">
        <v>39965</v>
      </c>
      <c r="B6" s="306">
        <v>25.438596491228072</v>
      </c>
      <c r="C6" s="306">
        <v>19.298245614035086</v>
      </c>
      <c r="D6" s="306">
        <v>28.07017543859649</v>
      </c>
      <c r="E6" s="307">
        <v>28.923001949317737</v>
      </c>
      <c r="F6" s="306">
        <v>21.223196881091617</v>
      </c>
      <c r="G6" s="306">
        <v>23.294346978557506</v>
      </c>
    </row>
    <row r="7" spans="1:12" x14ac:dyDescent="0.25">
      <c r="A7" s="305">
        <v>40057</v>
      </c>
      <c r="B7" s="306">
        <v>28.769636509574593</v>
      </c>
      <c r="C7" s="306">
        <v>20.783167067996789</v>
      </c>
      <c r="D7" s="306">
        <v>19.693842449260405</v>
      </c>
      <c r="E7" s="307">
        <v>27.104116500401332</v>
      </c>
      <c r="F7" s="306">
        <v>20.040706341015937</v>
      </c>
      <c r="G7" s="306">
        <v>23.882008943928447</v>
      </c>
    </row>
    <row r="8" spans="1:12" x14ac:dyDescent="0.25">
      <c r="A8" s="305">
        <v>40148</v>
      </c>
      <c r="B8" s="306">
        <v>34.313725490196077</v>
      </c>
      <c r="C8" s="306">
        <v>22.549019607843139</v>
      </c>
      <c r="D8" s="306">
        <v>14.705882352941174</v>
      </c>
      <c r="E8" s="307">
        <v>31.541680999885337</v>
      </c>
      <c r="F8" s="306">
        <v>21.666093337919964</v>
      </c>
      <c r="G8" s="306">
        <v>17.199862401100788</v>
      </c>
    </row>
    <row r="9" spans="1:12" x14ac:dyDescent="0.25">
      <c r="A9" s="305">
        <v>40238</v>
      </c>
      <c r="B9" s="306">
        <v>29.566563467492259</v>
      </c>
      <c r="C9" s="306">
        <v>18.005389290219011</v>
      </c>
      <c r="D9" s="306">
        <v>16.55486756105951</v>
      </c>
      <c r="E9" s="307">
        <v>31.940144478844168</v>
      </c>
      <c r="F9" s="306">
        <v>20.277204449031075</v>
      </c>
      <c r="G9" s="306">
        <v>15.630374957000342</v>
      </c>
    </row>
    <row r="10" spans="1:12" x14ac:dyDescent="0.25">
      <c r="A10" s="305">
        <v>40330</v>
      </c>
      <c r="B10" s="306">
        <v>32.407407407407405</v>
      </c>
      <c r="C10" s="306">
        <v>17.592592592592592</v>
      </c>
      <c r="D10" s="306">
        <v>12.037037037037036</v>
      </c>
      <c r="E10" s="307">
        <v>30.986985437449832</v>
      </c>
      <c r="F10" s="306">
        <v>17.798990941405801</v>
      </c>
      <c r="G10" s="306">
        <v>14.295952299048274</v>
      </c>
    </row>
    <row r="11" spans="1:12" x14ac:dyDescent="0.25">
      <c r="A11" s="305">
        <v>40422</v>
      </c>
      <c r="B11" s="306">
        <v>25.750487329434694</v>
      </c>
      <c r="C11" s="306">
        <v>25.643274853801167</v>
      </c>
      <c r="D11" s="306">
        <v>14.853801169590641</v>
      </c>
      <c r="E11" s="307">
        <v>29.078947368421048</v>
      </c>
      <c r="F11" s="306">
        <v>21.617933723196877</v>
      </c>
      <c r="G11" s="306">
        <v>13.445419103313839</v>
      </c>
    </row>
    <row r="12" spans="1:12" x14ac:dyDescent="0.25">
      <c r="A12" s="305">
        <v>40513</v>
      </c>
      <c r="B12" s="306">
        <v>20.166122004357298</v>
      </c>
      <c r="C12" s="306">
        <v>21.53458605664488</v>
      </c>
      <c r="D12" s="306">
        <v>24.428104575163399</v>
      </c>
      <c r="E12" s="307">
        <v>22.958304666895998</v>
      </c>
      <c r="F12" s="306">
        <v>23.588930455223021</v>
      </c>
      <c r="G12" s="306">
        <v>19.640952872377021</v>
      </c>
    </row>
    <row r="13" spans="1:12" x14ac:dyDescent="0.25">
      <c r="A13" s="305">
        <v>40603</v>
      </c>
      <c r="B13" s="306">
        <v>29.887914230019497</v>
      </c>
      <c r="C13" s="306">
        <v>16.968810916179336</v>
      </c>
      <c r="D13" s="306">
        <v>20.487329434697855</v>
      </c>
      <c r="E13" s="307">
        <v>25.027018117188398</v>
      </c>
      <c r="F13" s="306">
        <v>19.25169848641211</v>
      </c>
      <c r="G13" s="306">
        <v>22.457717004930629</v>
      </c>
    </row>
    <row r="14" spans="1:12" x14ac:dyDescent="0.25">
      <c r="A14" s="305">
        <v>40695</v>
      </c>
      <c r="B14" s="306">
        <v>23.148148148148145</v>
      </c>
      <c r="C14" s="306">
        <v>25.925925925925924</v>
      </c>
      <c r="D14" s="306">
        <v>19.444444444444443</v>
      </c>
      <c r="E14" s="307">
        <v>26.518031189083821</v>
      </c>
      <c r="F14" s="306">
        <v>21.44736842105263</v>
      </c>
      <c r="G14" s="306">
        <v>19.965886939571149</v>
      </c>
    </row>
    <row r="15" spans="1:12" x14ac:dyDescent="0.25">
      <c r="A15" s="305">
        <v>40787</v>
      </c>
      <c r="B15" s="306">
        <v>34.920634920634917</v>
      </c>
      <c r="C15" s="306">
        <v>19.047619047619047</v>
      </c>
      <c r="D15" s="306">
        <v>23.015873015873016</v>
      </c>
      <c r="E15" s="307">
        <v>29.034391534391531</v>
      </c>
      <c r="F15" s="306">
        <v>22.486772486772487</v>
      </c>
      <c r="G15" s="306">
        <v>21.230158730158728</v>
      </c>
      <c r="J15" s="8"/>
      <c r="K15" s="8"/>
      <c r="L15" s="8"/>
    </row>
    <row r="16" spans="1:12" x14ac:dyDescent="0.25">
      <c r="A16" s="305">
        <v>40878</v>
      </c>
      <c r="B16" s="306">
        <v>34.126984126984127</v>
      </c>
      <c r="C16" s="306">
        <v>18.253968253968253</v>
      </c>
      <c r="D16" s="306">
        <v>15.873015873015872</v>
      </c>
      <c r="E16" s="307">
        <v>34.523809523809518</v>
      </c>
      <c r="F16" s="306">
        <v>18.650793650793652</v>
      </c>
      <c r="G16" s="306">
        <v>19.444444444444443</v>
      </c>
      <c r="J16" s="8"/>
      <c r="K16" s="8"/>
      <c r="L16" s="8"/>
    </row>
    <row r="17" spans="1:12" x14ac:dyDescent="0.25">
      <c r="A17" s="305">
        <v>40969</v>
      </c>
      <c r="B17" s="306">
        <v>38.376623376623378</v>
      </c>
      <c r="C17" s="306">
        <v>19.069264069264069</v>
      </c>
      <c r="D17" s="306">
        <v>16.125541125541123</v>
      </c>
      <c r="E17" s="307">
        <v>36.251803751803749</v>
      </c>
      <c r="F17" s="306">
        <v>18.661616161616159</v>
      </c>
      <c r="G17" s="306">
        <v>15.999278499278496</v>
      </c>
      <c r="H17" s="308"/>
      <c r="I17" s="308"/>
      <c r="J17" s="309"/>
      <c r="K17" s="8"/>
      <c r="L17" s="8"/>
    </row>
    <row r="18" spans="1:12" x14ac:dyDescent="0.25">
      <c r="A18" s="305">
        <v>41061</v>
      </c>
      <c r="B18" s="306">
        <v>36.507936507936506</v>
      </c>
      <c r="C18" s="306">
        <v>19.841269841269842</v>
      </c>
      <c r="D18" s="306">
        <v>18.253968253968253</v>
      </c>
      <c r="E18" s="307">
        <v>37.442279942279939</v>
      </c>
      <c r="F18" s="306">
        <v>19.455266955266957</v>
      </c>
      <c r="G18" s="306">
        <v>17.189754689754686</v>
      </c>
      <c r="H18" s="308"/>
      <c r="I18" s="308"/>
      <c r="J18" s="309"/>
      <c r="K18" s="8"/>
      <c r="L18" s="8"/>
    </row>
    <row r="19" spans="1:12" x14ac:dyDescent="0.25">
      <c r="A19" s="305">
        <v>41153</v>
      </c>
      <c r="B19" s="306">
        <v>31.705251270468658</v>
      </c>
      <c r="C19" s="306">
        <v>14.520986260116695</v>
      </c>
      <c r="D19" s="306">
        <v>12.657632222849614</v>
      </c>
      <c r="E19" s="307">
        <v>34.106593889202586</v>
      </c>
      <c r="F19" s="306">
        <v>17.181128050693268</v>
      </c>
      <c r="G19" s="306">
        <v>15.455800238408933</v>
      </c>
      <c r="H19" s="308"/>
      <c r="I19" s="308"/>
      <c r="J19" s="309"/>
      <c r="K19" s="8"/>
      <c r="L19" s="8"/>
    </row>
    <row r="20" spans="1:12" x14ac:dyDescent="0.25">
      <c r="A20" s="305">
        <v>41244</v>
      </c>
      <c r="B20" s="306">
        <v>28.663043478260867</v>
      </c>
      <c r="C20" s="306">
        <v>18.996376811594203</v>
      </c>
      <c r="D20" s="306">
        <v>16.764492753623188</v>
      </c>
      <c r="E20" s="307">
        <v>30.184147374364763</v>
      </c>
      <c r="F20" s="306">
        <v>16.758681535855448</v>
      </c>
      <c r="G20" s="306">
        <v>14.711062488236401</v>
      </c>
      <c r="H20" s="308"/>
      <c r="I20" s="308"/>
      <c r="J20" s="309"/>
      <c r="K20" s="8"/>
      <c r="L20" s="8"/>
    </row>
    <row r="21" spans="1:12" x14ac:dyDescent="0.25">
      <c r="A21" s="305">
        <v>41334</v>
      </c>
      <c r="B21" s="306">
        <v>33.803877282138153</v>
      </c>
      <c r="C21" s="306">
        <v>18.122215948302902</v>
      </c>
      <c r="D21" s="306">
        <v>20.3353409875149</v>
      </c>
      <c r="E21" s="307">
        <v>31.23346038019951</v>
      </c>
      <c r="F21" s="306">
        <v>18.559296379948552</v>
      </c>
      <c r="G21" s="306">
        <v>18.549916870569042</v>
      </c>
      <c r="H21" s="308"/>
      <c r="I21" s="308"/>
      <c r="J21" s="309"/>
      <c r="K21" s="8"/>
      <c r="L21" s="8"/>
    </row>
    <row r="22" spans="1:12" x14ac:dyDescent="0.25">
      <c r="A22" s="305">
        <v>41426</v>
      </c>
      <c r="B22" s="310">
        <v>35.087719298245609</v>
      </c>
      <c r="C22" s="310">
        <v>20.175438596491226</v>
      </c>
      <c r="D22" s="310">
        <v>16.666666666666664</v>
      </c>
      <c r="E22" s="307">
        <v>34.445798290191881</v>
      </c>
      <c r="F22" s="306">
        <v>19.148827272397064</v>
      </c>
      <c r="G22" s="306">
        <v>18.501003827090784</v>
      </c>
      <c r="H22" s="308"/>
      <c r="I22" s="308"/>
      <c r="J22" s="309"/>
      <c r="K22" s="8"/>
      <c r="L22" s="8"/>
    </row>
    <row r="23" spans="1:12" x14ac:dyDescent="0.25">
      <c r="A23" s="305">
        <v>41518</v>
      </c>
      <c r="B23" s="310">
        <v>30.952380952380953</v>
      </c>
      <c r="C23" s="310">
        <v>20.634920634920633</v>
      </c>
      <c r="D23" s="310">
        <v>19.047619047619047</v>
      </c>
      <c r="E23" s="307">
        <v>33.020050125313283</v>
      </c>
      <c r="F23" s="306">
        <v>20.405179615705929</v>
      </c>
      <c r="G23" s="306">
        <v>17.857142857142854</v>
      </c>
      <c r="H23" s="308"/>
      <c r="I23" s="308"/>
      <c r="J23" s="309"/>
      <c r="K23" s="8"/>
      <c r="L23" s="8"/>
    </row>
    <row r="24" spans="1:12" x14ac:dyDescent="0.25">
      <c r="A24" s="305">
        <v>41609</v>
      </c>
      <c r="B24" s="310">
        <v>25</v>
      </c>
      <c r="C24" s="310">
        <v>21.296296296296298</v>
      </c>
      <c r="D24" s="310">
        <v>21.296296296296298</v>
      </c>
      <c r="E24" s="307">
        <v>27.976190476190474</v>
      </c>
      <c r="F24" s="306">
        <v>20.965608465608465</v>
      </c>
      <c r="G24" s="306">
        <v>20.171957671957671</v>
      </c>
      <c r="H24" s="308"/>
      <c r="I24" s="308"/>
      <c r="J24" s="309"/>
      <c r="K24" s="8"/>
      <c r="L24" s="8"/>
    </row>
    <row r="25" spans="1:12" x14ac:dyDescent="0.25">
      <c r="A25" s="305">
        <v>41699</v>
      </c>
      <c r="B25" s="310">
        <v>28.07017543859649</v>
      </c>
      <c r="C25" s="310">
        <v>19.298245614035086</v>
      </c>
      <c r="D25" s="310">
        <v>16.666666666666664</v>
      </c>
      <c r="E25" s="307">
        <v>26.535087719298247</v>
      </c>
      <c r="F25" s="306">
        <v>20.297270955165693</v>
      </c>
      <c r="G25" s="306">
        <v>18.981481481481481</v>
      </c>
      <c r="H25" s="308"/>
      <c r="I25" s="308"/>
      <c r="J25" s="309"/>
      <c r="K25" s="8"/>
      <c r="L25" s="8"/>
    </row>
    <row r="26" spans="1:12" x14ac:dyDescent="0.25">
      <c r="A26" s="305">
        <v>41791</v>
      </c>
      <c r="B26" s="310">
        <v>30.555555555555554</v>
      </c>
      <c r="C26" s="310">
        <v>25</v>
      </c>
      <c r="D26" s="310">
        <v>20.37037037037037</v>
      </c>
      <c r="E26" s="307">
        <v>29.312865497076022</v>
      </c>
      <c r="F26" s="306">
        <v>22.149122807017541</v>
      </c>
      <c r="G26" s="306">
        <v>18.518518518518519</v>
      </c>
      <c r="H26" s="308"/>
      <c r="I26" s="308"/>
      <c r="J26" s="309"/>
      <c r="K26" s="8"/>
      <c r="L26" s="8"/>
    </row>
    <row r="27" spans="1:12" x14ac:dyDescent="0.25">
      <c r="A27" s="305">
        <v>41883</v>
      </c>
      <c r="B27" s="310">
        <v>30.208333333333332</v>
      </c>
      <c r="C27" s="310">
        <v>24.999999999999996</v>
      </c>
      <c r="D27" s="310">
        <v>16.666666666666664</v>
      </c>
      <c r="E27" s="307">
        <v>30.381944444444443</v>
      </c>
      <c r="F27" s="306">
        <v>25</v>
      </c>
      <c r="G27" s="306">
        <v>18.518518518518519</v>
      </c>
      <c r="H27" s="308"/>
      <c r="I27" s="308"/>
      <c r="J27" s="309"/>
      <c r="K27" s="8"/>
      <c r="L27" s="8"/>
    </row>
    <row r="28" spans="1:12" x14ac:dyDescent="0.25">
      <c r="A28" s="305">
        <v>41974</v>
      </c>
      <c r="B28" s="310">
        <v>28.205128205128204</v>
      </c>
      <c r="C28" s="310">
        <v>23.076923076923077</v>
      </c>
      <c r="D28" s="310">
        <v>23.076923076923077</v>
      </c>
      <c r="E28" s="307">
        <f t="shared" ref="E28:G33" si="0">+AVERAGE(B27:B28)</f>
        <v>29.206730769230766</v>
      </c>
      <c r="F28" s="306">
        <v>24.038461538461537</v>
      </c>
      <c r="G28" s="306">
        <v>19.871794871794869</v>
      </c>
      <c r="H28" s="308"/>
      <c r="I28" s="308"/>
      <c r="J28" s="309"/>
      <c r="K28" s="8"/>
      <c r="L28" s="8"/>
    </row>
    <row r="29" spans="1:12" x14ac:dyDescent="0.25">
      <c r="A29" s="305">
        <v>42064</v>
      </c>
      <c r="B29" s="310">
        <v>34.572649572649574</v>
      </c>
      <c r="C29" s="310">
        <v>24.456654456654455</v>
      </c>
      <c r="D29" s="311">
        <v>3.8461538461538463</v>
      </c>
      <c r="E29" s="306">
        <f t="shared" si="0"/>
        <v>31.388888888888889</v>
      </c>
      <c r="F29" s="306">
        <f t="shared" si="0"/>
        <v>23.766788766788764</v>
      </c>
      <c r="G29" s="306">
        <f t="shared" si="0"/>
        <v>13.461538461538462</v>
      </c>
      <c r="H29" s="308"/>
      <c r="I29" s="308"/>
      <c r="J29" s="309"/>
      <c r="K29" s="8"/>
      <c r="L29" s="8"/>
    </row>
    <row r="30" spans="1:12" x14ac:dyDescent="0.25">
      <c r="A30" s="305">
        <v>42156</v>
      </c>
      <c r="B30" s="310">
        <v>28.6900871459695</v>
      </c>
      <c r="C30" s="310">
        <v>31.998910675381264</v>
      </c>
      <c r="D30" s="311">
        <v>22.875816993464053</v>
      </c>
      <c r="E30" s="306">
        <f t="shared" si="0"/>
        <v>31.631368359309537</v>
      </c>
      <c r="F30" s="306">
        <f t="shared" si="0"/>
        <v>28.227782566017858</v>
      </c>
      <c r="G30" s="306">
        <f t="shared" si="0"/>
        <v>13.36098541980895</v>
      </c>
      <c r="H30" s="308"/>
      <c r="I30" s="308"/>
      <c r="J30" s="309"/>
      <c r="K30" s="8"/>
      <c r="L30" s="8"/>
    </row>
    <row r="31" spans="1:12" x14ac:dyDescent="0.25">
      <c r="A31" s="305">
        <v>42248</v>
      </c>
      <c r="B31" s="310">
        <v>19.047619047619047</v>
      </c>
      <c r="C31" s="310">
        <v>26.190476190476186</v>
      </c>
      <c r="D31" s="311">
        <v>19.047619047619047</v>
      </c>
      <c r="E31" s="306">
        <f t="shared" si="0"/>
        <v>23.868853096794275</v>
      </c>
      <c r="F31" s="306">
        <f t="shared" si="0"/>
        <v>29.094693432928725</v>
      </c>
      <c r="G31" s="306">
        <f t="shared" si="0"/>
        <v>20.96171802054155</v>
      </c>
      <c r="H31" s="308"/>
      <c r="I31" s="308"/>
      <c r="J31" s="309"/>
      <c r="K31" s="8"/>
      <c r="L31" s="8"/>
    </row>
    <row r="32" spans="1:12" x14ac:dyDescent="0.25">
      <c r="A32" s="305">
        <v>42339</v>
      </c>
      <c r="B32" s="310">
        <v>29.761904761904763</v>
      </c>
      <c r="C32" s="310">
        <v>29.761904761904756</v>
      </c>
      <c r="D32" s="312">
        <v>19.047619047619047</v>
      </c>
      <c r="E32" s="306">
        <f t="shared" si="0"/>
        <v>24.404761904761905</v>
      </c>
      <c r="F32" s="306">
        <f t="shared" si="0"/>
        <v>27.976190476190471</v>
      </c>
      <c r="G32" s="306">
        <f t="shared" si="0"/>
        <v>19.047619047619047</v>
      </c>
      <c r="H32" s="308"/>
      <c r="I32" s="308"/>
      <c r="J32" s="308"/>
    </row>
    <row r="33" spans="1:10" x14ac:dyDescent="0.25">
      <c r="A33" s="305">
        <v>42430</v>
      </c>
      <c r="B33" s="310">
        <v>33.333333333333329</v>
      </c>
      <c r="C33" s="310">
        <v>15.624999999999996</v>
      </c>
      <c r="D33" s="313">
        <v>14.583333333333332</v>
      </c>
      <c r="E33" s="306">
        <f>+AVERAGE(B32:B33)</f>
        <v>31.547619047619044</v>
      </c>
      <c r="F33" s="306">
        <f t="shared" si="0"/>
        <v>22.693452380952376</v>
      </c>
      <c r="G33" s="306">
        <f t="shared" si="0"/>
        <v>16.81547619047619</v>
      </c>
      <c r="H33" s="308"/>
      <c r="I33" s="308"/>
      <c r="J33" s="308"/>
    </row>
    <row r="34" spans="1:10" x14ac:dyDescent="0.25">
      <c r="A34" s="305">
        <v>42522</v>
      </c>
      <c r="B34" s="310">
        <v>36.111111111111114</v>
      </c>
      <c r="C34" s="310">
        <v>18.518518518518519</v>
      </c>
      <c r="D34" s="313">
        <v>10.185185185185185</v>
      </c>
      <c r="E34" s="314">
        <f t="shared" ref="E34:E39" si="1">AVERAGE(B33:B34)</f>
        <v>34.722222222222221</v>
      </c>
      <c r="F34" s="314">
        <f t="shared" ref="F34:G38" si="2">AVERAGE(C33:C34)</f>
        <v>17.07175925925926</v>
      </c>
      <c r="G34" s="314">
        <f t="shared" si="2"/>
        <v>12.38425925925926</v>
      </c>
      <c r="H34" s="308"/>
      <c r="I34" s="308"/>
      <c r="J34" s="308"/>
    </row>
    <row r="35" spans="1:10" x14ac:dyDescent="0.25">
      <c r="A35" s="305">
        <v>42614</v>
      </c>
      <c r="B35" s="310">
        <v>41.111111111111107</v>
      </c>
      <c r="C35" s="310">
        <v>17.777777777777779</v>
      </c>
      <c r="D35" s="310">
        <v>17.777777777777775</v>
      </c>
      <c r="E35" s="314">
        <f t="shared" si="1"/>
        <v>38.611111111111114</v>
      </c>
      <c r="F35" s="314">
        <f t="shared" si="2"/>
        <v>18.148148148148149</v>
      </c>
      <c r="G35" s="314">
        <f t="shared" si="2"/>
        <v>13.981481481481481</v>
      </c>
      <c r="H35" s="308"/>
      <c r="I35" s="308"/>
      <c r="J35" s="308"/>
    </row>
    <row r="36" spans="1:10" x14ac:dyDescent="0.25">
      <c r="A36" s="305">
        <v>42705</v>
      </c>
      <c r="B36" s="297">
        <v>34.444444444444443</v>
      </c>
      <c r="C36" s="297">
        <v>16.666666666666664</v>
      </c>
      <c r="D36" s="297">
        <v>12.222222222222221</v>
      </c>
      <c r="E36" s="314">
        <f t="shared" si="1"/>
        <v>37.777777777777771</v>
      </c>
      <c r="F36" s="314">
        <f t="shared" si="2"/>
        <v>17.222222222222221</v>
      </c>
      <c r="G36" s="314">
        <f t="shared" si="2"/>
        <v>14.999999999999998</v>
      </c>
      <c r="H36" s="297"/>
      <c r="I36" s="297"/>
      <c r="J36" s="308"/>
    </row>
    <row r="37" spans="1:10" x14ac:dyDescent="0.25">
      <c r="A37" s="305">
        <v>42795</v>
      </c>
      <c r="B37" s="310">
        <v>23.333333333333332</v>
      </c>
      <c r="C37" s="310">
        <v>28.888888888888893</v>
      </c>
      <c r="D37" s="313">
        <v>16.666666666666668</v>
      </c>
      <c r="E37" s="314">
        <f t="shared" si="1"/>
        <v>28.888888888888886</v>
      </c>
      <c r="F37" s="314">
        <f t="shared" si="2"/>
        <v>22.777777777777779</v>
      </c>
      <c r="G37" s="314">
        <f t="shared" si="2"/>
        <v>14.444444444444445</v>
      </c>
      <c r="H37" s="308"/>
      <c r="I37" s="308"/>
      <c r="J37" s="308"/>
    </row>
    <row r="38" spans="1:10" x14ac:dyDescent="0.25">
      <c r="A38" s="305">
        <v>42887</v>
      </c>
      <c r="B38" s="310">
        <v>34.136710239651414</v>
      </c>
      <c r="C38" s="310">
        <v>18.164488017429193</v>
      </c>
      <c r="D38" s="313">
        <v>20.663126361655774</v>
      </c>
      <c r="E38" s="314">
        <f t="shared" si="1"/>
        <v>28.735021786492375</v>
      </c>
      <c r="F38" s="314">
        <f t="shared" si="2"/>
        <v>23.526688453159043</v>
      </c>
      <c r="G38" s="314">
        <f t="shared" si="2"/>
        <v>18.664896514161221</v>
      </c>
      <c r="H38" s="308"/>
      <c r="I38" s="308"/>
      <c r="J38" s="308"/>
    </row>
    <row r="39" spans="1:10" x14ac:dyDescent="0.25">
      <c r="A39" s="305">
        <v>42979</v>
      </c>
      <c r="B39" s="310">
        <v>22.549019607843135</v>
      </c>
      <c r="C39" s="310">
        <v>18.627450980392158</v>
      </c>
      <c r="D39" s="313">
        <v>21.568627450980394</v>
      </c>
      <c r="E39" s="314">
        <f t="shared" si="1"/>
        <v>28.342864923747275</v>
      </c>
      <c r="F39" s="314">
        <f t="shared" ref="F39" si="3">AVERAGE(C38:C39)</f>
        <v>18.395969498910674</v>
      </c>
      <c r="G39" s="314">
        <f t="shared" ref="G39" si="4">AVERAGE(D38:D39)</f>
        <v>21.115876906318086</v>
      </c>
      <c r="H39" s="308"/>
      <c r="I39" s="308"/>
      <c r="J39" s="308"/>
    </row>
    <row r="40" spans="1:10" x14ac:dyDescent="0.25">
      <c r="A40" s="305"/>
      <c r="B40" s="310"/>
      <c r="C40" s="310"/>
      <c r="D40" s="313"/>
      <c r="E40" s="314"/>
      <c r="F40" s="306"/>
      <c r="G40" s="306"/>
      <c r="H40" s="308"/>
      <c r="I40" s="308"/>
      <c r="J40" s="308"/>
    </row>
    <row r="41" spans="1:10" x14ac:dyDescent="0.25">
      <c r="A41" s="305"/>
      <c r="B41" s="310"/>
      <c r="C41" s="310"/>
      <c r="D41" s="313"/>
      <c r="E41" s="314"/>
      <c r="F41" s="306"/>
      <c r="G41" s="306"/>
      <c r="H41" s="308"/>
      <c r="I41" s="308"/>
      <c r="J41" s="308"/>
    </row>
    <row r="42" spans="1:10" x14ac:dyDescent="0.25">
      <c r="E42" s="315"/>
      <c r="J42" s="315"/>
    </row>
    <row r="43" spans="1:10" x14ac:dyDescent="0.25">
      <c r="B43" s="316" t="s">
        <v>159</v>
      </c>
      <c r="C43" s="91"/>
      <c r="D43" s="91"/>
      <c r="E43" s="91"/>
      <c r="F43" s="91"/>
      <c r="G43" s="91"/>
    </row>
    <row r="44" spans="1:10" x14ac:dyDescent="0.25">
      <c r="B44" s="316" t="s">
        <v>162</v>
      </c>
      <c r="C44" s="91"/>
      <c r="D44" s="91"/>
      <c r="E44" s="91"/>
      <c r="F44" s="91"/>
      <c r="G44" s="91"/>
    </row>
    <row r="45" spans="1:10" x14ac:dyDescent="0.25">
      <c r="B45" s="316" t="s">
        <v>163</v>
      </c>
      <c r="C45" s="91"/>
      <c r="D45" s="91"/>
      <c r="E45" s="91"/>
      <c r="F45" s="91"/>
      <c r="G45" s="91"/>
    </row>
    <row r="46" spans="1:10" x14ac:dyDescent="0.25">
      <c r="B46" s="316"/>
      <c r="C46" s="91"/>
      <c r="D46" s="91"/>
      <c r="E46" s="91"/>
      <c r="F46" s="91"/>
      <c r="G46" s="91"/>
    </row>
    <row r="47" spans="1:10" x14ac:dyDescent="0.25">
      <c r="B47" s="91"/>
      <c r="C47" s="91"/>
      <c r="D47" s="91"/>
      <c r="E47" s="91"/>
      <c r="F47" s="91"/>
      <c r="G47" s="91"/>
    </row>
    <row r="48" spans="1:10" x14ac:dyDescent="0.25">
      <c r="B48" s="91"/>
      <c r="C48" s="91"/>
      <c r="D48" s="91"/>
      <c r="E48" s="91"/>
      <c r="F48" s="91"/>
      <c r="G48" s="91"/>
    </row>
    <row r="49" spans="2:7" x14ac:dyDescent="0.25">
      <c r="B49" s="91"/>
      <c r="C49" s="91"/>
      <c r="D49" s="91"/>
      <c r="E49" s="91"/>
      <c r="F49" s="91"/>
      <c r="G49" s="91"/>
    </row>
    <row r="50" spans="2:7" x14ac:dyDescent="0.25">
      <c r="B50" s="91"/>
      <c r="C50" s="91"/>
      <c r="D50" s="91"/>
      <c r="E50" s="91"/>
      <c r="F50" s="91"/>
      <c r="G50" s="91"/>
    </row>
    <row r="51" spans="2:7" x14ac:dyDescent="0.25">
      <c r="B51" s="91"/>
      <c r="C51" s="91"/>
      <c r="D51" s="91"/>
      <c r="E51" s="91"/>
      <c r="F51" s="91"/>
      <c r="G51" s="91"/>
    </row>
    <row r="52" spans="2:7" x14ac:dyDescent="0.25">
      <c r="B52" s="91"/>
      <c r="C52" s="91"/>
      <c r="D52" s="91"/>
      <c r="E52" s="91"/>
      <c r="F52" s="91"/>
      <c r="G52" s="91"/>
    </row>
    <row r="53" spans="2:7" x14ac:dyDescent="0.25">
      <c r="B53" s="91"/>
      <c r="C53" s="91"/>
      <c r="D53" s="91"/>
      <c r="E53" s="91"/>
      <c r="F53" s="91"/>
      <c r="G53" s="91"/>
    </row>
    <row r="54" spans="2:7" x14ac:dyDescent="0.25">
      <c r="B54" s="91"/>
      <c r="C54" s="91"/>
      <c r="D54" s="91"/>
      <c r="E54" s="91"/>
      <c r="F54" s="91"/>
      <c r="G54" s="91"/>
    </row>
    <row r="55" spans="2:7" x14ac:dyDescent="0.25">
      <c r="B55" s="91"/>
      <c r="C55" s="91"/>
      <c r="D55" s="91"/>
      <c r="E55" s="91"/>
      <c r="F55" s="91"/>
      <c r="G55" s="91"/>
    </row>
    <row r="56" spans="2:7" x14ac:dyDescent="0.25">
      <c r="B56" s="91"/>
      <c r="C56" s="91"/>
      <c r="D56" s="91"/>
      <c r="E56" s="91"/>
      <c r="F56" s="91"/>
      <c r="G56" s="91"/>
    </row>
    <row r="57" spans="2:7" x14ac:dyDescent="0.25">
      <c r="B57" s="91"/>
      <c r="C57" s="91"/>
      <c r="D57" s="91"/>
      <c r="E57" s="91"/>
      <c r="F57" s="91"/>
      <c r="G57" s="91"/>
    </row>
    <row r="58" spans="2:7" x14ac:dyDescent="0.25">
      <c r="B58" s="91"/>
      <c r="C58" s="91"/>
      <c r="D58" s="91"/>
      <c r="E58" s="91"/>
      <c r="F58" s="91"/>
      <c r="G58" s="91"/>
    </row>
    <row r="59" spans="2:7" x14ac:dyDescent="0.25">
      <c r="B59" s="91"/>
      <c r="C59" s="91"/>
      <c r="D59" s="91"/>
      <c r="E59" s="91"/>
      <c r="F59" s="91"/>
      <c r="G59" s="91"/>
    </row>
    <row r="60" spans="2:7" x14ac:dyDescent="0.25">
      <c r="B60" s="91"/>
      <c r="C60" s="91"/>
      <c r="D60" s="91"/>
      <c r="E60" s="91"/>
      <c r="F60" s="91"/>
      <c r="G60" s="91"/>
    </row>
    <row r="61" spans="2:7" x14ac:dyDescent="0.25">
      <c r="B61" s="91"/>
      <c r="C61" s="91"/>
      <c r="D61" s="91"/>
      <c r="E61" s="91"/>
      <c r="F61" s="91"/>
      <c r="G61" s="91"/>
    </row>
    <row r="62" spans="2:7" x14ac:dyDescent="0.25">
      <c r="B62" s="91"/>
      <c r="C62" s="91"/>
      <c r="D62" s="91"/>
      <c r="E62" s="91"/>
      <c r="F62" s="91"/>
      <c r="G62" s="91"/>
    </row>
    <row r="63" spans="2:7" x14ac:dyDescent="0.25">
      <c r="B63" s="91"/>
      <c r="C63" s="91"/>
      <c r="D63" s="91"/>
      <c r="E63" s="91"/>
      <c r="F63" s="91"/>
      <c r="G63" s="91"/>
    </row>
    <row r="64" spans="2:7" x14ac:dyDescent="0.25">
      <c r="B64" s="91"/>
      <c r="C64" s="91"/>
      <c r="D64" s="91"/>
      <c r="E64" s="91"/>
      <c r="F64" s="91"/>
      <c r="G64" s="91"/>
    </row>
    <row r="65" spans="2:7" x14ac:dyDescent="0.25">
      <c r="B65" s="91"/>
      <c r="C65" s="91"/>
      <c r="D65" s="91"/>
      <c r="E65" s="91"/>
      <c r="F65" s="91"/>
      <c r="G65" s="91"/>
    </row>
    <row r="66" spans="2:7" x14ac:dyDescent="0.25">
      <c r="B66" s="91"/>
      <c r="C66" s="91"/>
      <c r="D66" s="91"/>
      <c r="E66" s="91"/>
      <c r="F66" s="91"/>
      <c r="G66" s="91"/>
    </row>
    <row r="67" spans="2:7" x14ac:dyDescent="0.25">
      <c r="B67" s="91"/>
      <c r="C67" s="91"/>
      <c r="D67" s="91"/>
      <c r="E67" s="91"/>
      <c r="F67" s="91"/>
      <c r="G67" s="91"/>
    </row>
    <row r="68" spans="2:7" x14ac:dyDescent="0.25">
      <c r="B68" s="91"/>
      <c r="C68" s="91"/>
      <c r="D68" s="91"/>
      <c r="E68" s="91"/>
      <c r="F68" s="91"/>
      <c r="G68" s="91"/>
    </row>
    <row r="69" spans="2:7" x14ac:dyDescent="0.25">
      <c r="B69" s="95"/>
      <c r="C69" s="91"/>
      <c r="D69" s="91"/>
      <c r="E69" s="91"/>
      <c r="F69" s="91"/>
      <c r="G69" s="91"/>
    </row>
    <row r="70" spans="2:7" x14ac:dyDescent="0.25">
      <c r="B70" s="42"/>
      <c r="C70" s="42"/>
      <c r="D70" s="42"/>
      <c r="E70" s="42"/>
      <c r="F70" s="42"/>
      <c r="G70" s="42"/>
    </row>
  </sheetData>
  <mergeCells count="1">
    <mergeCell ref="E2:G2"/>
  </mergeCells>
  <pageMargins left="0.7" right="0.7" top="0.75" bottom="0.75" header="0.3" footer="0.3"/>
  <pageSetup scale="95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N88"/>
  <sheetViews>
    <sheetView topLeftCell="A22" zoomScale="90" zoomScaleNormal="90" workbookViewId="0">
      <selection activeCell="F58" sqref="F58"/>
    </sheetView>
  </sheetViews>
  <sheetFormatPr baseColWidth="10" defaultRowHeight="12.75" x14ac:dyDescent="0.2"/>
  <cols>
    <col min="1" max="1" width="56.7109375" style="318" customWidth="1"/>
    <col min="2" max="2" width="11.140625" style="318" customWidth="1"/>
    <col min="3" max="3" width="8.7109375" style="318" customWidth="1"/>
    <col min="4" max="16384" width="11.42578125" style="318"/>
  </cols>
  <sheetData>
    <row r="1" spans="1:14" x14ac:dyDescent="0.2">
      <c r="A1" s="317"/>
      <c r="B1" s="317"/>
      <c r="C1" s="317"/>
      <c r="E1" s="319"/>
      <c r="F1" s="319"/>
      <c r="G1" s="319"/>
      <c r="H1" s="319"/>
    </row>
    <row r="2" spans="1:14" x14ac:dyDescent="0.2">
      <c r="A2" s="317" t="s">
        <v>41</v>
      </c>
      <c r="B2" s="317"/>
      <c r="C2" s="317"/>
      <c r="E2" s="319"/>
      <c r="F2" s="319"/>
      <c r="G2" s="319"/>
      <c r="H2" s="319"/>
    </row>
    <row r="3" spans="1:14" ht="15" customHeight="1" x14ac:dyDescent="0.2">
      <c r="A3" s="320"/>
      <c r="B3" s="321"/>
      <c r="C3" s="321"/>
    </row>
    <row r="4" spans="1:14" ht="12.75" customHeight="1" x14ac:dyDescent="0.2">
      <c r="A4" s="322" t="s">
        <v>164</v>
      </c>
      <c r="B4" s="323">
        <v>42979</v>
      </c>
      <c r="C4" s="323">
        <v>42887</v>
      </c>
      <c r="D4" s="324"/>
      <c r="F4" s="325" t="s">
        <v>204</v>
      </c>
    </row>
    <row r="5" spans="1:14" ht="12.75" customHeight="1" x14ac:dyDescent="0.2">
      <c r="A5" s="318" t="s">
        <v>165</v>
      </c>
      <c r="B5" s="326">
        <v>25.423728813559322</v>
      </c>
      <c r="C5" s="326">
        <v>27.419354838709676</v>
      </c>
      <c r="D5" s="327"/>
    </row>
    <row r="6" spans="1:14" ht="12.75" customHeight="1" x14ac:dyDescent="0.2">
      <c r="A6" s="318" t="s">
        <v>166</v>
      </c>
      <c r="B6" s="326">
        <v>15.254237288135593</v>
      </c>
      <c r="C6" s="326">
        <v>12.903225806451612</v>
      </c>
      <c r="D6" s="327"/>
      <c r="F6" s="322" t="s">
        <v>45</v>
      </c>
      <c r="N6" s="322" t="s">
        <v>46</v>
      </c>
    </row>
    <row r="7" spans="1:14" ht="12.75" customHeight="1" x14ac:dyDescent="0.2">
      <c r="A7" s="318" t="s">
        <v>167</v>
      </c>
      <c r="B7" s="326">
        <v>11.864406779661017</v>
      </c>
      <c r="C7" s="326">
        <v>11.29032258064516</v>
      </c>
      <c r="D7" s="327"/>
    </row>
    <row r="8" spans="1:14" ht="12.75" customHeight="1" x14ac:dyDescent="0.2">
      <c r="A8" s="318" t="s">
        <v>168</v>
      </c>
      <c r="B8" s="326">
        <v>5.0847457627118651</v>
      </c>
      <c r="C8" s="326">
        <v>9.67741935483871</v>
      </c>
      <c r="D8" s="327"/>
    </row>
    <row r="9" spans="1:14" ht="12.75" customHeight="1" x14ac:dyDescent="0.2">
      <c r="A9" s="318" t="s">
        <v>169</v>
      </c>
      <c r="B9" s="326">
        <v>10.16949152542373</v>
      </c>
      <c r="C9" s="326">
        <v>9.67741935483871</v>
      </c>
      <c r="D9" s="327"/>
    </row>
    <row r="10" spans="1:14" ht="12.75" customHeight="1" x14ac:dyDescent="0.2">
      <c r="A10" s="318" t="s">
        <v>170</v>
      </c>
      <c r="B10" s="326">
        <v>6.7796610169491522</v>
      </c>
      <c r="C10" s="326">
        <v>9.67741935483871</v>
      </c>
      <c r="D10" s="327"/>
    </row>
    <row r="11" spans="1:14" ht="12.75" customHeight="1" x14ac:dyDescent="0.2">
      <c r="A11" s="318" t="s">
        <v>171</v>
      </c>
      <c r="B11" s="326">
        <v>5.0847457627118651</v>
      </c>
      <c r="C11" s="326">
        <v>6.4516129032258061</v>
      </c>
      <c r="D11" s="327"/>
    </row>
    <row r="12" spans="1:14" ht="12.75" customHeight="1" x14ac:dyDescent="0.2">
      <c r="A12" s="318" t="s">
        <v>172</v>
      </c>
      <c r="B12" s="326">
        <v>6.7796610169491522</v>
      </c>
      <c r="C12" s="326">
        <v>4.838709677419355</v>
      </c>
      <c r="D12" s="327"/>
    </row>
    <row r="13" spans="1:14" x14ac:dyDescent="0.2">
      <c r="A13" s="318" t="s">
        <v>173</v>
      </c>
      <c r="B13" s="326">
        <v>5.0847457627118651</v>
      </c>
      <c r="C13" s="326">
        <v>4.838709677419355</v>
      </c>
      <c r="D13" s="327"/>
    </row>
    <row r="14" spans="1:14" x14ac:dyDescent="0.2">
      <c r="A14" s="318" t="s">
        <v>174</v>
      </c>
      <c r="B14" s="326">
        <v>6.7796610169491522</v>
      </c>
      <c r="C14" s="326">
        <v>3.225806451612903</v>
      </c>
      <c r="D14" s="327"/>
    </row>
    <row r="15" spans="1:14" x14ac:dyDescent="0.2">
      <c r="A15" s="318" t="s">
        <v>15</v>
      </c>
      <c r="B15" s="326">
        <v>1.6949152542372881</v>
      </c>
      <c r="C15" s="326">
        <v>0</v>
      </c>
      <c r="D15" s="327"/>
    </row>
    <row r="16" spans="1:14" x14ac:dyDescent="0.2">
      <c r="B16" s="322"/>
      <c r="C16" s="322"/>
    </row>
    <row r="17" spans="1:4" x14ac:dyDescent="0.2">
      <c r="A17" s="322" t="s">
        <v>1</v>
      </c>
      <c r="D17" s="324"/>
    </row>
    <row r="18" spans="1:4" x14ac:dyDescent="0.2">
      <c r="A18" s="322" t="s">
        <v>164</v>
      </c>
      <c r="B18" s="323">
        <v>42979</v>
      </c>
      <c r="C18" s="323">
        <v>42887</v>
      </c>
      <c r="D18" s="324"/>
    </row>
    <row r="19" spans="1:4" x14ac:dyDescent="0.2">
      <c r="A19" s="328" t="s">
        <v>165</v>
      </c>
      <c r="B19" s="329">
        <v>30.434782608695656</v>
      </c>
      <c r="C19" s="329">
        <v>38.095238095238095</v>
      </c>
      <c r="D19" s="330"/>
    </row>
    <row r="20" spans="1:4" ht="15" customHeight="1" x14ac:dyDescent="0.2">
      <c r="A20" s="318" t="s">
        <v>166</v>
      </c>
      <c r="B20" s="329">
        <v>17.391304347826086</v>
      </c>
      <c r="C20" s="329">
        <v>19.047619047619047</v>
      </c>
      <c r="D20" s="330"/>
    </row>
    <row r="21" spans="1:4" x14ac:dyDescent="0.2">
      <c r="A21" s="328" t="s">
        <v>168</v>
      </c>
      <c r="B21" s="329">
        <v>8.695652173913043</v>
      </c>
      <c r="C21" s="329">
        <v>9.5238095238095237</v>
      </c>
      <c r="D21" s="330"/>
    </row>
    <row r="22" spans="1:4" x14ac:dyDescent="0.2">
      <c r="A22" s="328" t="s">
        <v>170</v>
      </c>
      <c r="B22" s="329">
        <v>8.695652173913043</v>
      </c>
      <c r="C22" s="329">
        <v>9.5238095238095237</v>
      </c>
      <c r="D22" s="330"/>
    </row>
    <row r="23" spans="1:4" ht="12.75" customHeight="1" x14ac:dyDescent="0.2">
      <c r="A23" s="328" t="s">
        <v>169</v>
      </c>
      <c r="B23" s="329">
        <v>8.695652173913043</v>
      </c>
      <c r="C23" s="329">
        <v>9.5238095238095237</v>
      </c>
      <c r="D23" s="330"/>
    </row>
    <row r="24" spans="1:4" x14ac:dyDescent="0.2">
      <c r="A24" s="328" t="s">
        <v>175</v>
      </c>
      <c r="B24" s="329">
        <v>0</v>
      </c>
      <c r="C24" s="329">
        <v>4.7619047619047619</v>
      </c>
      <c r="D24" s="330"/>
    </row>
    <row r="25" spans="1:4" x14ac:dyDescent="0.2">
      <c r="A25" s="328" t="s">
        <v>167</v>
      </c>
      <c r="B25" s="329">
        <v>8.695652173913043</v>
      </c>
      <c r="C25" s="329">
        <v>4.7619047619047619</v>
      </c>
      <c r="D25" s="330"/>
    </row>
    <row r="26" spans="1:4" x14ac:dyDescent="0.2">
      <c r="A26" s="328" t="s">
        <v>174</v>
      </c>
      <c r="B26" s="329">
        <v>4.3478260869565215</v>
      </c>
      <c r="C26" s="329">
        <v>4.7619047619047619</v>
      </c>
      <c r="D26" s="330"/>
    </row>
    <row r="27" spans="1:4" x14ac:dyDescent="0.2">
      <c r="A27" s="328" t="s">
        <v>172</v>
      </c>
      <c r="B27" s="329">
        <v>4.3478260869565215</v>
      </c>
      <c r="C27" s="329">
        <v>0</v>
      </c>
      <c r="D27" s="330"/>
    </row>
    <row r="28" spans="1:4" x14ac:dyDescent="0.2">
      <c r="A28" s="328" t="s">
        <v>173</v>
      </c>
      <c r="B28" s="329">
        <v>8.695652173913043</v>
      </c>
      <c r="C28" s="329">
        <v>0</v>
      </c>
      <c r="D28" s="330"/>
    </row>
    <row r="29" spans="1:4" x14ac:dyDescent="0.2">
      <c r="A29" s="318" t="s">
        <v>15</v>
      </c>
      <c r="B29" s="329">
        <v>0</v>
      </c>
      <c r="C29" s="329">
        <v>0</v>
      </c>
      <c r="D29" s="330"/>
    </row>
    <row r="30" spans="1:4" x14ac:dyDescent="0.2">
      <c r="D30" s="327"/>
    </row>
    <row r="31" spans="1:4" x14ac:dyDescent="0.2">
      <c r="A31" s="322" t="s">
        <v>176</v>
      </c>
      <c r="B31" s="322"/>
      <c r="C31" s="322"/>
      <c r="D31" s="327"/>
    </row>
    <row r="32" spans="1:4" x14ac:dyDescent="0.2">
      <c r="A32" s="322" t="s">
        <v>164</v>
      </c>
      <c r="B32" s="323">
        <v>42979</v>
      </c>
      <c r="C32" s="323">
        <v>42887</v>
      </c>
      <c r="D32" s="324"/>
    </row>
    <row r="33" spans="1:10" x14ac:dyDescent="0.2">
      <c r="A33" s="328" t="s">
        <v>165</v>
      </c>
      <c r="B33" s="331">
        <v>27.27</v>
      </c>
      <c r="C33" s="331">
        <v>37.5</v>
      </c>
      <c r="D33" s="330"/>
      <c r="J33" s="322" t="s">
        <v>47</v>
      </c>
    </row>
    <row r="34" spans="1:10" x14ac:dyDescent="0.2">
      <c r="A34" s="328" t="s">
        <v>173</v>
      </c>
      <c r="B34" s="331">
        <v>18.18</v>
      </c>
      <c r="C34" s="331">
        <v>37.5</v>
      </c>
      <c r="D34" s="330"/>
    </row>
    <row r="35" spans="1:10" x14ac:dyDescent="0.2">
      <c r="A35" s="328" t="s">
        <v>169</v>
      </c>
      <c r="B35" s="331">
        <v>18.18</v>
      </c>
      <c r="C35" s="331">
        <v>12.5</v>
      </c>
      <c r="D35" s="330"/>
    </row>
    <row r="36" spans="1:10" x14ac:dyDescent="0.2">
      <c r="A36" s="328" t="s">
        <v>167</v>
      </c>
      <c r="B36" s="331">
        <v>9.09</v>
      </c>
      <c r="C36" s="331">
        <v>12.5</v>
      </c>
      <c r="D36" s="330"/>
    </row>
    <row r="37" spans="1:10" x14ac:dyDescent="0.2">
      <c r="A37" s="328" t="s">
        <v>172</v>
      </c>
      <c r="B37" s="331">
        <v>0</v>
      </c>
      <c r="C37" s="331">
        <v>0</v>
      </c>
      <c r="D37" s="330"/>
    </row>
    <row r="38" spans="1:10" x14ac:dyDescent="0.2">
      <c r="A38" s="328" t="s">
        <v>175</v>
      </c>
      <c r="B38" s="331">
        <v>9.09</v>
      </c>
      <c r="C38" s="331">
        <v>0</v>
      </c>
      <c r="D38" s="330"/>
    </row>
    <row r="39" spans="1:10" x14ac:dyDescent="0.2">
      <c r="A39" s="318" t="s">
        <v>166</v>
      </c>
      <c r="B39" s="331">
        <v>9.09</v>
      </c>
      <c r="C39" s="331">
        <v>0</v>
      </c>
      <c r="D39" s="330"/>
    </row>
    <row r="40" spans="1:10" x14ac:dyDescent="0.2">
      <c r="A40" s="328" t="s">
        <v>174</v>
      </c>
      <c r="B40" s="331">
        <v>9.09</v>
      </c>
      <c r="C40" s="331">
        <v>0</v>
      </c>
      <c r="D40" s="330"/>
    </row>
    <row r="41" spans="1:10" x14ac:dyDescent="0.2">
      <c r="A41" s="328" t="s">
        <v>168</v>
      </c>
      <c r="B41" s="331">
        <v>0</v>
      </c>
      <c r="C41" s="331">
        <v>0</v>
      </c>
      <c r="D41" s="330"/>
    </row>
    <row r="42" spans="1:10" x14ac:dyDescent="0.2">
      <c r="A42" s="328" t="s">
        <v>170</v>
      </c>
      <c r="B42" s="331">
        <v>0</v>
      </c>
      <c r="C42" s="331">
        <v>0</v>
      </c>
      <c r="D42" s="330"/>
    </row>
    <row r="43" spans="1:10" x14ac:dyDescent="0.2">
      <c r="A43" s="318" t="s">
        <v>177</v>
      </c>
      <c r="B43" s="331">
        <v>0</v>
      </c>
      <c r="C43" s="331">
        <v>0</v>
      </c>
      <c r="D43" s="330"/>
    </row>
    <row r="46" spans="1:10" x14ac:dyDescent="0.2">
      <c r="B46" s="376"/>
    </row>
    <row r="47" spans="1:10" x14ac:dyDescent="0.2">
      <c r="D47" s="376"/>
    </row>
    <row r="58" spans="6:6" ht="15" x14ac:dyDescent="0.25">
      <c r="F58" s="91"/>
    </row>
    <row r="88" spans="6:6" x14ac:dyDescent="0.2">
      <c r="F88" s="332"/>
    </row>
  </sheetData>
  <pageMargins left="0.7" right="0.7" top="0.75" bottom="0.75" header="0.3" footer="0.3"/>
  <pageSetup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Q41"/>
  <sheetViews>
    <sheetView topLeftCell="H11" workbookViewId="0">
      <selection activeCell="K41" sqref="K41"/>
    </sheetView>
  </sheetViews>
  <sheetFormatPr baseColWidth="10" defaultRowHeight="15" x14ac:dyDescent="0.25"/>
  <cols>
    <col min="1" max="1" width="17" style="5" customWidth="1"/>
    <col min="2" max="3" width="11.42578125" style="5"/>
    <col min="4" max="4" width="12.7109375" style="5" customWidth="1"/>
    <col min="5" max="6" width="11.42578125" style="5"/>
    <col min="7" max="7" width="12.42578125" style="5" customWidth="1"/>
    <col min="8" max="8" width="13.42578125" style="5" bestFit="1" customWidth="1"/>
    <col min="9" max="9" width="13.42578125" style="5" customWidth="1"/>
    <col min="10" max="10" width="4.28515625" style="5" customWidth="1"/>
    <col min="11" max="16" width="11.42578125" style="5"/>
    <col min="17" max="17" width="5.42578125" style="5" customWidth="1"/>
    <col min="18" max="16384" width="11.42578125" style="5"/>
  </cols>
  <sheetData>
    <row r="1" spans="1:17" ht="51" customHeight="1" x14ac:dyDescent="0.25">
      <c r="A1" s="406" t="s">
        <v>178</v>
      </c>
      <c r="B1" s="406" t="s">
        <v>179</v>
      </c>
      <c r="C1" s="406" t="s">
        <v>179</v>
      </c>
      <c r="D1" s="406" t="s">
        <v>179</v>
      </c>
      <c r="E1" s="406" t="s">
        <v>179</v>
      </c>
      <c r="F1" s="406" t="s">
        <v>179</v>
      </c>
      <c r="G1" s="406" t="s">
        <v>179</v>
      </c>
      <c r="H1" s="406" t="s">
        <v>179</v>
      </c>
      <c r="I1" s="333"/>
    </row>
    <row r="3" spans="1:17" x14ac:dyDescent="0.25">
      <c r="K3" s="77" t="s">
        <v>205</v>
      </c>
      <c r="L3" s="71"/>
      <c r="M3" s="71"/>
      <c r="N3" s="71"/>
      <c r="O3" s="71"/>
      <c r="P3" s="71"/>
      <c r="Q3" s="71"/>
    </row>
    <row r="4" spans="1:17" ht="15" customHeight="1" x14ac:dyDescent="0.25">
      <c r="A4" s="63"/>
      <c r="K4" s="71"/>
      <c r="L4" s="71"/>
      <c r="M4" s="71"/>
      <c r="N4" s="71"/>
      <c r="O4" s="71"/>
      <c r="P4" s="71"/>
      <c r="Q4" s="71"/>
    </row>
    <row r="5" spans="1:17" x14ac:dyDescent="0.25">
      <c r="B5" s="334">
        <v>42979</v>
      </c>
      <c r="C5" s="334"/>
      <c r="D5" s="334"/>
      <c r="K5" s="77"/>
      <c r="L5" s="71"/>
      <c r="M5" s="71"/>
      <c r="N5" s="71"/>
      <c r="O5" s="71"/>
      <c r="P5" s="71"/>
      <c r="Q5" s="71"/>
    </row>
    <row r="6" spans="1:17" x14ac:dyDescent="0.25">
      <c r="B6" s="335" t="s">
        <v>0</v>
      </c>
      <c r="C6" s="336" t="s">
        <v>1</v>
      </c>
      <c r="D6" s="336" t="s">
        <v>16</v>
      </c>
      <c r="E6" s="301"/>
      <c r="F6" s="337"/>
      <c r="G6" s="338"/>
      <c r="H6" s="336"/>
      <c r="I6" s="336"/>
      <c r="K6" s="71"/>
      <c r="L6" s="71"/>
      <c r="M6" s="71"/>
      <c r="N6" s="71"/>
      <c r="O6" s="71"/>
      <c r="P6" s="71"/>
      <c r="Q6" s="71"/>
    </row>
    <row r="7" spans="1:17" x14ac:dyDescent="0.25">
      <c r="A7" s="339" t="s">
        <v>2</v>
      </c>
      <c r="B7" s="340">
        <v>32.837606837606835</v>
      </c>
      <c r="C7" s="340">
        <v>27</v>
      </c>
      <c r="D7" s="340">
        <v>40.000000000000007</v>
      </c>
      <c r="E7" s="315">
        <f>B7-B14</f>
        <v>0.89821289821289341</v>
      </c>
      <c r="F7" s="315">
        <f t="shared" ref="F7:G10" si="0">C7-C14</f>
        <v>-5.1428571428571459</v>
      </c>
      <c r="G7" s="315">
        <f t="shared" si="0"/>
        <v>0</v>
      </c>
      <c r="H7" s="62"/>
      <c r="I7" s="62"/>
      <c r="K7" s="71"/>
      <c r="L7" s="71"/>
      <c r="M7" s="71"/>
      <c r="N7" s="71"/>
      <c r="O7" s="71"/>
      <c r="P7" s="71"/>
      <c r="Q7" s="71"/>
    </row>
    <row r="8" spans="1:17" ht="15" customHeight="1" x14ac:dyDescent="0.25">
      <c r="A8" s="252" t="s">
        <v>3</v>
      </c>
      <c r="B8" s="341">
        <v>30.991452991452988</v>
      </c>
      <c r="C8" s="341">
        <v>37</v>
      </c>
      <c r="D8" s="341">
        <v>26.666666666666668</v>
      </c>
      <c r="E8" s="315">
        <f t="shared" ref="E8:E9" si="1">B8-B15</f>
        <v>-3.2466422466422529</v>
      </c>
      <c r="F8" s="315">
        <f t="shared" si="0"/>
        <v>-0.8571428571428541</v>
      </c>
      <c r="G8" s="315">
        <f t="shared" si="0"/>
        <v>3.3333333333333357</v>
      </c>
      <c r="H8" s="62"/>
      <c r="I8" s="62"/>
      <c r="K8" s="71"/>
      <c r="L8" s="71"/>
      <c r="M8" s="71"/>
      <c r="N8" s="71"/>
      <c r="O8" s="71"/>
      <c r="P8" s="71"/>
      <c r="Q8" s="71"/>
    </row>
    <row r="9" spans="1:17" x14ac:dyDescent="0.25">
      <c r="A9" s="252" t="s">
        <v>4</v>
      </c>
      <c r="B9" s="341">
        <v>17.555555555555557</v>
      </c>
      <c r="C9" s="341">
        <v>5</v>
      </c>
      <c r="D9" s="341">
        <v>10.000000000000002</v>
      </c>
      <c r="E9" s="315">
        <f t="shared" si="1"/>
        <v>3.1399711399711396</v>
      </c>
      <c r="F9" s="342">
        <f t="shared" si="0"/>
        <v>-15</v>
      </c>
      <c r="G9" s="315">
        <f t="shared" si="0"/>
        <v>0</v>
      </c>
      <c r="H9" s="62"/>
      <c r="I9" s="62"/>
      <c r="K9" s="71"/>
      <c r="L9" s="71"/>
      <c r="M9" s="71"/>
      <c r="N9" s="71"/>
      <c r="O9" s="71"/>
      <c r="P9" s="71"/>
      <c r="Q9" s="71"/>
    </row>
    <row r="10" spans="1:17" ht="15" customHeight="1" x14ac:dyDescent="0.25">
      <c r="A10" s="343" t="s">
        <v>5</v>
      </c>
      <c r="B10" s="344">
        <v>18.615384615384613</v>
      </c>
      <c r="C10" s="344">
        <v>11</v>
      </c>
      <c r="D10" s="344">
        <v>23.333333333333332</v>
      </c>
      <c r="E10" s="315">
        <f>B10-B17</f>
        <v>-0.79154179154179616</v>
      </c>
      <c r="F10" s="315">
        <f t="shared" si="0"/>
        <v>1</v>
      </c>
      <c r="G10" s="342">
        <f t="shared" si="0"/>
        <v>-3.3333333333333357</v>
      </c>
      <c r="H10" s="62"/>
      <c r="I10" s="62"/>
      <c r="K10" s="71"/>
      <c r="L10" s="71"/>
      <c r="M10" s="71"/>
      <c r="N10" s="71"/>
      <c r="O10" s="71"/>
      <c r="P10" s="71"/>
      <c r="Q10" s="71"/>
    </row>
    <row r="11" spans="1:17" x14ac:dyDescent="0.25">
      <c r="B11" s="62"/>
      <c r="C11" s="62"/>
      <c r="D11" s="62"/>
      <c r="K11" s="71"/>
      <c r="L11" s="71"/>
      <c r="M11" s="71"/>
      <c r="N11" s="71"/>
      <c r="O11" s="71"/>
      <c r="P11" s="71"/>
      <c r="Q11" s="71"/>
    </row>
    <row r="12" spans="1:17" x14ac:dyDescent="0.25">
      <c r="B12" s="334">
        <v>42887</v>
      </c>
      <c r="C12" s="334"/>
      <c r="D12" s="334"/>
      <c r="K12" s="71"/>
      <c r="L12" s="71"/>
      <c r="M12" s="71"/>
      <c r="N12" s="71"/>
      <c r="O12" s="71"/>
      <c r="P12" s="71"/>
      <c r="Q12" s="71"/>
    </row>
    <row r="13" spans="1:17" x14ac:dyDescent="0.25">
      <c r="B13" s="335" t="s">
        <v>0</v>
      </c>
      <c r="C13" s="336" t="s">
        <v>1</v>
      </c>
      <c r="D13" s="336" t="s">
        <v>16</v>
      </c>
      <c r="K13" s="71"/>
      <c r="L13" s="71"/>
      <c r="M13" s="71"/>
      <c r="N13" s="71"/>
      <c r="O13" s="71"/>
      <c r="P13" s="71"/>
      <c r="Q13" s="71"/>
    </row>
    <row r="14" spans="1:17" x14ac:dyDescent="0.25">
      <c r="A14" s="339" t="s">
        <v>2</v>
      </c>
      <c r="B14" s="340">
        <v>31.939393939393941</v>
      </c>
      <c r="C14" s="340">
        <v>32.142857142857146</v>
      </c>
      <c r="D14" s="340">
        <v>40</v>
      </c>
      <c r="K14" s="71"/>
      <c r="L14" s="71"/>
      <c r="M14" s="71"/>
      <c r="N14" s="71"/>
      <c r="O14" s="71"/>
      <c r="P14" s="71"/>
      <c r="Q14" s="71"/>
    </row>
    <row r="15" spans="1:17" ht="15" customHeight="1" x14ac:dyDescent="0.25">
      <c r="A15" s="252" t="s">
        <v>3</v>
      </c>
      <c r="B15" s="341">
        <v>34.238095238095241</v>
      </c>
      <c r="C15" s="341">
        <v>37.857142857142854</v>
      </c>
      <c r="D15" s="341">
        <v>23.333333333333332</v>
      </c>
      <c r="K15" s="71"/>
      <c r="L15" s="71"/>
      <c r="M15" s="71"/>
      <c r="N15" s="71"/>
      <c r="O15" s="71"/>
      <c r="P15" s="71"/>
      <c r="Q15" s="71"/>
    </row>
    <row r="16" spans="1:17" x14ac:dyDescent="0.25">
      <c r="A16" s="252" t="s">
        <v>4</v>
      </c>
      <c r="B16" s="341">
        <v>14.415584415584417</v>
      </c>
      <c r="C16" s="341">
        <v>20</v>
      </c>
      <c r="D16" s="341">
        <v>10</v>
      </c>
      <c r="K16" s="71"/>
      <c r="L16" s="71"/>
      <c r="M16" s="71"/>
      <c r="N16" s="71"/>
      <c r="O16" s="71"/>
      <c r="P16" s="71"/>
      <c r="Q16" s="71"/>
    </row>
    <row r="17" spans="1:17" ht="15" customHeight="1" x14ac:dyDescent="0.25">
      <c r="A17" s="343" t="s">
        <v>5</v>
      </c>
      <c r="B17" s="344">
        <v>19.406926406926409</v>
      </c>
      <c r="C17" s="344">
        <v>10</v>
      </c>
      <c r="D17" s="344">
        <v>26.666666666666668</v>
      </c>
      <c r="K17" s="71"/>
      <c r="L17" s="71"/>
      <c r="M17" s="71"/>
      <c r="N17" s="71"/>
      <c r="O17" s="71"/>
      <c r="P17" s="71"/>
      <c r="Q17" s="71"/>
    </row>
    <row r="18" spans="1:17" x14ac:dyDescent="0.25">
      <c r="K18" s="71"/>
      <c r="L18" s="71"/>
      <c r="M18" s="71"/>
      <c r="N18" s="71"/>
      <c r="O18" s="71"/>
      <c r="P18" s="71"/>
      <c r="Q18" s="71"/>
    </row>
    <row r="19" spans="1:17" x14ac:dyDescent="0.25">
      <c r="B19" s="334">
        <v>42795</v>
      </c>
      <c r="C19" s="334"/>
      <c r="D19" s="334"/>
      <c r="K19" s="71"/>
      <c r="L19" s="71"/>
      <c r="M19" s="71"/>
      <c r="N19" s="71"/>
      <c r="O19" s="71"/>
      <c r="P19" s="71"/>
      <c r="Q19" s="71"/>
    </row>
    <row r="20" spans="1:17" x14ac:dyDescent="0.25">
      <c r="B20" s="335" t="s">
        <v>0</v>
      </c>
      <c r="C20" s="336" t="s">
        <v>1</v>
      </c>
      <c r="D20" s="336" t="s">
        <v>16</v>
      </c>
      <c r="K20" s="71"/>
      <c r="L20" s="71"/>
      <c r="M20" s="71"/>
      <c r="N20" s="71"/>
      <c r="O20" s="71"/>
      <c r="P20" s="71"/>
      <c r="Q20" s="71"/>
    </row>
    <row r="21" spans="1:17" x14ac:dyDescent="0.25">
      <c r="A21" s="339" t="s">
        <v>2</v>
      </c>
      <c r="B21" s="340">
        <v>31.285714285714288</v>
      </c>
      <c r="C21" s="340">
        <v>36.250000000000007</v>
      </c>
      <c r="D21" s="340">
        <v>40</v>
      </c>
      <c r="K21" s="71"/>
      <c r="L21" s="71"/>
      <c r="M21" s="71"/>
      <c r="N21" s="71"/>
      <c r="O21" s="71"/>
      <c r="P21" s="71"/>
      <c r="Q21" s="71"/>
    </row>
    <row r="22" spans="1:17" ht="15" customHeight="1" x14ac:dyDescent="0.25">
      <c r="A22" s="252" t="s">
        <v>3</v>
      </c>
      <c r="B22" s="341">
        <v>31.714285714285715</v>
      </c>
      <c r="C22" s="341">
        <v>55.000000000000007</v>
      </c>
      <c r="D22" s="341">
        <v>22.499999999999996</v>
      </c>
      <c r="K22" s="71"/>
      <c r="L22" s="71"/>
      <c r="M22" s="71"/>
      <c r="N22" s="71"/>
      <c r="O22" s="71"/>
      <c r="P22" s="71"/>
      <c r="Q22" s="71"/>
    </row>
    <row r="23" spans="1:17" x14ac:dyDescent="0.25">
      <c r="A23" s="252" t="s">
        <v>4</v>
      </c>
      <c r="B23" s="341">
        <v>14.785714285714285</v>
      </c>
      <c r="C23" s="341">
        <v>0</v>
      </c>
      <c r="D23" s="341">
        <v>18.333333333333336</v>
      </c>
      <c r="K23" s="71"/>
      <c r="L23" s="71"/>
      <c r="M23" s="71"/>
      <c r="N23" s="71"/>
      <c r="O23" s="71"/>
      <c r="P23" s="71"/>
      <c r="Q23" s="71"/>
    </row>
    <row r="24" spans="1:17" ht="15" customHeight="1" x14ac:dyDescent="0.25">
      <c r="A24" s="343" t="s">
        <v>5</v>
      </c>
      <c r="B24" s="344">
        <v>22.214285714285715</v>
      </c>
      <c r="C24" s="344">
        <v>8.75</v>
      </c>
      <c r="D24" s="344">
        <v>19.166666666666664</v>
      </c>
      <c r="K24" s="71"/>
      <c r="L24" s="71"/>
      <c r="M24" s="71"/>
      <c r="N24" s="71"/>
      <c r="O24" s="71"/>
      <c r="P24" s="71"/>
      <c r="Q24" s="71"/>
    </row>
    <row r="25" spans="1:17" x14ac:dyDescent="0.25">
      <c r="K25" s="71"/>
      <c r="L25" s="71"/>
      <c r="M25" s="71"/>
      <c r="N25" s="71"/>
      <c r="O25" s="71"/>
      <c r="P25" s="71"/>
      <c r="Q25" s="71"/>
    </row>
    <row r="26" spans="1:17" x14ac:dyDescent="0.25">
      <c r="K26" s="71"/>
      <c r="L26" s="71"/>
      <c r="M26" s="71"/>
      <c r="N26" s="71"/>
      <c r="O26" s="71"/>
      <c r="P26" s="71"/>
      <c r="Q26" s="71"/>
    </row>
    <row r="27" spans="1:17" x14ac:dyDescent="0.25">
      <c r="K27" s="71"/>
      <c r="L27" s="71"/>
      <c r="M27" s="71"/>
      <c r="N27" s="71"/>
      <c r="O27" s="71"/>
      <c r="P27" s="71"/>
      <c r="Q27" s="71"/>
    </row>
    <row r="28" spans="1:17" x14ac:dyDescent="0.25">
      <c r="K28" s="71"/>
      <c r="L28" s="71"/>
      <c r="M28" s="71"/>
      <c r="N28" s="71"/>
      <c r="O28" s="71"/>
      <c r="P28" s="71"/>
      <c r="Q28" s="71"/>
    </row>
    <row r="29" spans="1:17" x14ac:dyDescent="0.25">
      <c r="K29" s="71"/>
      <c r="L29" s="71"/>
      <c r="M29" s="71"/>
      <c r="N29" s="71"/>
      <c r="O29" s="71"/>
      <c r="P29" s="71"/>
      <c r="Q29" s="71"/>
    </row>
    <row r="30" spans="1:17" x14ac:dyDescent="0.25">
      <c r="K30" s="71"/>
      <c r="L30" s="71"/>
      <c r="M30" s="71"/>
      <c r="N30" s="71"/>
      <c r="O30" s="71"/>
      <c r="P30" s="71"/>
      <c r="Q30" s="71"/>
    </row>
    <row r="31" spans="1:17" x14ac:dyDescent="0.25">
      <c r="K31" s="71"/>
      <c r="L31" s="71"/>
      <c r="M31" s="71"/>
      <c r="N31" s="71"/>
      <c r="O31" s="71"/>
      <c r="P31" s="71"/>
      <c r="Q31" s="71"/>
    </row>
    <row r="32" spans="1:17" x14ac:dyDescent="0.25">
      <c r="K32" s="71"/>
      <c r="L32" s="71"/>
      <c r="M32" s="71"/>
      <c r="N32" s="71"/>
      <c r="O32" s="71"/>
      <c r="P32" s="71"/>
      <c r="Q32" s="71"/>
    </row>
    <row r="33" spans="11:17" x14ac:dyDescent="0.25">
      <c r="K33" s="71"/>
      <c r="L33" s="71"/>
      <c r="M33" s="71"/>
      <c r="N33" s="71"/>
      <c r="O33" s="71"/>
      <c r="P33" s="71"/>
      <c r="Q33" s="71"/>
    </row>
    <row r="34" spans="11:17" x14ac:dyDescent="0.25">
      <c r="K34" s="71"/>
      <c r="L34" s="71"/>
      <c r="M34" s="71"/>
      <c r="N34" s="71"/>
      <c r="O34" s="71"/>
      <c r="P34" s="71"/>
      <c r="Q34" s="71"/>
    </row>
    <row r="35" spans="11:17" x14ac:dyDescent="0.25">
      <c r="K35" s="71"/>
      <c r="L35" s="71"/>
      <c r="M35" s="71"/>
      <c r="N35" s="71"/>
      <c r="O35" s="71"/>
      <c r="P35" s="71"/>
      <c r="Q35" s="71"/>
    </row>
    <row r="36" spans="11:17" x14ac:dyDescent="0.25">
      <c r="K36" s="71"/>
      <c r="L36" s="71"/>
      <c r="M36" s="71"/>
      <c r="N36" s="71"/>
      <c r="O36" s="71"/>
      <c r="P36" s="71"/>
      <c r="Q36" s="71"/>
    </row>
    <row r="37" spans="11:17" x14ac:dyDescent="0.25">
      <c r="K37" s="71"/>
      <c r="L37" s="71"/>
      <c r="M37" s="71"/>
      <c r="N37" s="71"/>
      <c r="O37" s="71"/>
      <c r="P37" s="71"/>
      <c r="Q37" s="71"/>
    </row>
    <row r="38" spans="11:17" x14ac:dyDescent="0.25">
      <c r="K38" s="71"/>
      <c r="L38" s="71"/>
      <c r="M38" s="71"/>
      <c r="N38" s="71"/>
      <c r="O38" s="71"/>
      <c r="P38" s="71"/>
      <c r="Q38" s="71"/>
    </row>
    <row r="39" spans="11:17" x14ac:dyDescent="0.25">
      <c r="K39" s="345"/>
      <c r="L39" s="71"/>
      <c r="M39" s="71"/>
      <c r="N39" s="71"/>
      <c r="O39" s="71"/>
      <c r="P39" s="71"/>
      <c r="Q39" s="71"/>
    </row>
    <row r="40" spans="11:17" x14ac:dyDescent="0.25">
      <c r="K40" s="71"/>
      <c r="L40" s="71"/>
      <c r="M40" s="71"/>
      <c r="N40" s="71"/>
      <c r="O40" s="71"/>
      <c r="P40" s="71"/>
      <c r="Q40" s="71"/>
    </row>
    <row r="41" spans="11:17" x14ac:dyDescent="0.25">
      <c r="K41" s="382"/>
      <c r="L41" s="71"/>
      <c r="M41" s="71"/>
      <c r="N41" s="71"/>
      <c r="O41" s="71"/>
      <c r="P41" s="71"/>
      <c r="Q41" s="71"/>
    </row>
  </sheetData>
  <mergeCells count="1">
    <mergeCell ref="A1:H1"/>
  </mergeCells>
  <pageMargins left="0.7" right="0.7" top="0.75" bottom="0.75" header="0.3" footer="0.3"/>
  <pageSetup orientation="portrait" verticalDpi="0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</sheetPr>
  <dimension ref="A2:P47"/>
  <sheetViews>
    <sheetView zoomScale="90" zoomScaleNormal="90" workbookViewId="0">
      <selection activeCell="A21" sqref="A21"/>
    </sheetView>
  </sheetViews>
  <sheetFormatPr baseColWidth="10" defaultRowHeight="15" x14ac:dyDescent="0.25"/>
  <cols>
    <col min="1" max="1" width="30.42578125" style="5" customWidth="1"/>
    <col min="2" max="2" width="13.42578125" style="5" bestFit="1" customWidth="1"/>
    <col min="3" max="3" width="7.7109375" style="5" customWidth="1"/>
    <col min="4" max="4" width="13.42578125" style="5" bestFit="1" customWidth="1"/>
    <col min="5" max="16384" width="11.42578125" style="5"/>
  </cols>
  <sheetData>
    <row r="2" spans="1:16" ht="23.25" customHeight="1" x14ac:dyDescent="0.25">
      <c r="A2" s="346" t="s">
        <v>180</v>
      </c>
    </row>
    <row r="4" spans="1:16" x14ac:dyDescent="0.25">
      <c r="A4" s="63" t="s">
        <v>41</v>
      </c>
      <c r="H4" s="77" t="s">
        <v>206</v>
      </c>
      <c r="I4" s="71"/>
      <c r="J4" s="71"/>
      <c r="K4" s="71"/>
      <c r="L4" s="71"/>
      <c r="M4" s="71"/>
      <c r="N4" s="71"/>
      <c r="O4" s="71"/>
      <c r="P4" s="71"/>
    </row>
    <row r="5" spans="1:16" ht="13.5" customHeight="1" x14ac:dyDescent="0.25">
      <c r="H5" s="71"/>
      <c r="I5" s="71"/>
      <c r="J5" s="71"/>
      <c r="K5" s="71"/>
      <c r="L5" s="71"/>
      <c r="M5" s="71"/>
      <c r="N5" s="71"/>
      <c r="O5" s="71"/>
      <c r="P5" s="71"/>
    </row>
    <row r="6" spans="1:16" x14ac:dyDescent="0.25">
      <c r="A6" s="63" t="s">
        <v>164</v>
      </c>
      <c r="B6" s="336" t="s">
        <v>0</v>
      </c>
      <c r="C6" s="336" t="s">
        <v>1</v>
      </c>
      <c r="D6" s="336" t="s">
        <v>16</v>
      </c>
      <c r="E6" s="48" t="s">
        <v>181</v>
      </c>
      <c r="H6" s="71"/>
      <c r="I6" s="71"/>
      <c r="J6" s="71"/>
      <c r="K6" s="71"/>
      <c r="L6" s="71"/>
      <c r="M6" s="71"/>
      <c r="N6" s="71"/>
      <c r="O6" s="71"/>
      <c r="P6" s="71"/>
    </row>
    <row r="7" spans="1:16" x14ac:dyDescent="0.25">
      <c r="A7" s="5" t="s">
        <v>12</v>
      </c>
      <c r="B7" s="347">
        <f t="shared" ref="B7:B17" si="0">+VLOOKUP(A7,$A$23:$D$34,2,)</f>
        <v>0</v>
      </c>
      <c r="C7" s="347">
        <f t="shared" ref="C7:C17" si="1">+VLOOKUP(A7,$A$23:$D$34,3,)</f>
        <v>0</v>
      </c>
      <c r="D7" s="347">
        <f t="shared" ref="D7:D17" si="2">+VLOOKUP(A7,$A$23:$D$34,4,)</f>
        <v>0</v>
      </c>
      <c r="E7" s="62">
        <f t="shared" ref="E7:E17" si="3">+SUM(B7:D7)</f>
        <v>0</v>
      </c>
      <c r="H7" s="71"/>
      <c r="I7" s="71"/>
      <c r="J7" s="71"/>
      <c r="K7" s="71"/>
      <c r="L7" s="71"/>
      <c r="M7" s="71"/>
      <c r="N7" s="71"/>
      <c r="O7" s="71"/>
      <c r="P7" s="71"/>
    </row>
    <row r="8" spans="1:16" x14ac:dyDescent="0.25">
      <c r="A8" s="5" t="s">
        <v>11</v>
      </c>
      <c r="B8" s="347">
        <f t="shared" si="0"/>
        <v>0</v>
      </c>
      <c r="C8" s="347">
        <f t="shared" si="1"/>
        <v>0</v>
      </c>
      <c r="D8" s="347">
        <f t="shared" si="2"/>
        <v>0</v>
      </c>
      <c r="E8" s="62">
        <f t="shared" si="3"/>
        <v>0</v>
      </c>
      <c r="H8" s="71"/>
      <c r="I8" s="71"/>
      <c r="J8" s="71"/>
      <c r="K8" s="71"/>
      <c r="L8" s="71"/>
      <c r="M8" s="71"/>
      <c r="N8" s="71"/>
      <c r="O8" s="71"/>
      <c r="P8" s="71"/>
    </row>
    <row r="9" spans="1:16" x14ac:dyDescent="0.25">
      <c r="A9" s="5" t="s">
        <v>182</v>
      </c>
      <c r="B9" s="347">
        <f t="shared" si="0"/>
        <v>0</v>
      </c>
      <c r="C9" s="347">
        <f t="shared" si="1"/>
        <v>0</v>
      </c>
      <c r="D9" s="347">
        <f t="shared" si="2"/>
        <v>0</v>
      </c>
      <c r="E9" s="62">
        <f t="shared" si="3"/>
        <v>0</v>
      </c>
      <c r="H9" s="71"/>
      <c r="I9" s="71"/>
      <c r="J9" s="71"/>
      <c r="K9" s="71"/>
      <c r="L9" s="71"/>
      <c r="M9" s="71"/>
      <c r="N9" s="71"/>
      <c r="O9" s="71"/>
      <c r="P9" s="71"/>
    </row>
    <row r="10" spans="1:16" x14ac:dyDescent="0.25">
      <c r="A10" s="5" t="s">
        <v>13</v>
      </c>
      <c r="B10" s="347">
        <f t="shared" si="0"/>
        <v>0</v>
      </c>
      <c r="C10" s="347">
        <f t="shared" si="1"/>
        <v>0</v>
      </c>
      <c r="D10" s="347">
        <f t="shared" si="2"/>
        <v>0</v>
      </c>
      <c r="E10" s="62">
        <f t="shared" si="3"/>
        <v>0</v>
      </c>
      <c r="H10" s="71"/>
      <c r="I10" s="71"/>
      <c r="J10" s="71"/>
      <c r="K10" s="71"/>
      <c r="L10" s="71"/>
      <c r="M10" s="71"/>
      <c r="N10" s="71"/>
      <c r="O10" s="71"/>
      <c r="P10" s="71"/>
    </row>
    <row r="11" spans="1:16" x14ac:dyDescent="0.25">
      <c r="A11" s="5" t="s">
        <v>183</v>
      </c>
      <c r="B11" s="347">
        <f t="shared" si="0"/>
        <v>9.5238095238095237</v>
      </c>
      <c r="C11" s="347">
        <f t="shared" si="1"/>
        <v>9.5238095238095237</v>
      </c>
      <c r="D11" s="347">
        <f t="shared" si="2"/>
        <v>0</v>
      </c>
      <c r="E11" s="62">
        <f t="shared" si="3"/>
        <v>19.047619047619047</v>
      </c>
      <c r="H11" s="71"/>
      <c r="I11" s="71"/>
      <c r="J11" s="71"/>
      <c r="K11" s="71"/>
      <c r="L11" s="71"/>
      <c r="M11" s="71"/>
      <c r="N11" s="71"/>
      <c r="O11" s="71"/>
      <c r="P11" s="71"/>
    </row>
    <row r="12" spans="1:16" x14ac:dyDescent="0.25">
      <c r="A12" s="5" t="s">
        <v>9</v>
      </c>
      <c r="B12" s="347">
        <f t="shared" si="0"/>
        <v>9.5238095238095237</v>
      </c>
      <c r="C12" s="347">
        <f t="shared" si="1"/>
        <v>14.285714285714285</v>
      </c>
      <c r="D12" s="347">
        <f t="shared" si="2"/>
        <v>0</v>
      </c>
      <c r="E12" s="62">
        <f t="shared" si="3"/>
        <v>23.80952380952381</v>
      </c>
      <c r="H12" s="71"/>
      <c r="I12" s="71"/>
      <c r="J12" s="71"/>
      <c r="K12" s="71"/>
      <c r="L12" s="71"/>
      <c r="M12" s="71"/>
      <c r="N12" s="71"/>
      <c r="O12" s="71"/>
      <c r="P12" s="71"/>
    </row>
    <row r="13" spans="1:16" x14ac:dyDescent="0.25">
      <c r="A13" s="5" t="s">
        <v>6</v>
      </c>
      <c r="B13" s="347">
        <f t="shared" si="0"/>
        <v>14.285714285714285</v>
      </c>
      <c r="C13" s="347">
        <f t="shared" si="1"/>
        <v>14.285714285714285</v>
      </c>
      <c r="D13" s="347">
        <f t="shared" si="2"/>
        <v>0</v>
      </c>
      <c r="E13" s="62">
        <f t="shared" si="3"/>
        <v>28.571428571428569</v>
      </c>
      <c r="H13" s="71"/>
      <c r="I13" s="71"/>
      <c r="J13" s="71"/>
      <c r="K13" s="71"/>
      <c r="L13" s="71"/>
      <c r="M13" s="71"/>
      <c r="N13" s="71"/>
      <c r="O13" s="71"/>
      <c r="P13" s="71"/>
    </row>
    <row r="14" spans="1:16" x14ac:dyDescent="0.25">
      <c r="A14" s="5" t="s">
        <v>10</v>
      </c>
      <c r="B14" s="347">
        <f t="shared" si="0"/>
        <v>9.5238095238095237</v>
      </c>
      <c r="C14" s="347">
        <f t="shared" si="1"/>
        <v>4.7619047619047619</v>
      </c>
      <c r="D14" s="347">
        <f t="shared" si="2"/>
        <v>20</v>
      </c>
      <c r="E14" s="62">
        <f t="shared" si="3"/>
        <v>34.285714285714285</v>
      </c>
      <c r="H14" s="71"/>
      <c r="I14" s="71"/>
      <c r="J14" s="71"/>
      <c r="K14" s="71"/>
      <c r="L14" s="71"/>
      <c r="M14" s="71"/>
      <c r="N14" s="71"/>
      <c r="O14" s="71"/>
      <c r="P14" s="71"/>
    </row>
    <row r="15" spans="1:16" x14ac:dyDescent="0.25">
      <c r="A15" s="5" t="s">
        <v>7</v>
      </c>
      <c r="B15" s="347">
        <f t="shared" si="0"/>
        <v>14.285714285714285</v>
      </c>
      <c r="C15" s="347">
        <f t="shared" si="1"/>
        <v>14.285714285714285</v>
      </c>
      <c r="D15" s="347">
        <f t="shared" si="2"/>
        <v>30</v>
      </c>
      <c r="E15" s="62">
        <f t="shared" si="3"/>
        <v>58.571428571428569</v>
      </c>
      <c r="H15" s="71"/>
      <c r="I15" s="71"/>
      <c r="J15" s="71"/>
      <c r="K15" s="71"/>
      <c r="L15" s="71"/>
      <c r="M15" s="71"/>
      <c r="N15" s="71"/>
      <c r="O15" s="71"/>
      <c r="P15" s="71"/>
    </row>
    <row r="16" spans="1:16" x14ac:dyDescent="0.25">
      <c r="A16" s="5" t="s">
        <v>14</v>
      </c>
      <c r="B16" s="347">
        <f t="shared" si="0"/>
        <v>23.809523809523807</v>
      </c>
      <c r="C16" s="347">
        <f t="shared" si="1"/>
        <v>19.047619047619047</v>
      </c>
      <c r="D16" s="347">
        <f t="shared" si="2"/>
        <v>20</v>
      </c>
      <c r="E16" s="62">
        <f t="shared" si="3"/>
        <v>62.857142857142854</v>
      </c>
      <c r="H16" s="71"/>
      <c r="I16" s="71"/>
      <c r="J16" s="71"/>
      <c r="K16" s="71"/>
      <c r="L16" s="71"/>
      <c r="M16" s="71"/>
      <c r="N16" s="71"/>
      <c r="O16" s="71"/>
      <c r="P16" s="71"/>
    </row>
    <row r="17" spans="1:16" x14ac:dyDescent="0.25">
      <c r="A17" s="5" t="s">
        <v>8</v>
      </c>
      <c r="B17" s="347">
        <f t="shared" si="0"/>
        <v>19.047619047619047</v>
      </c>
      <c r="C17" s="347">
        <f t="shared" si="1"/>
        <v>23.809523809523807</v>
      </c>
      <c r="D17" s="347">
        <f t="shared" si="2"/>
        <v>30</v>
      </c>
      <c r="E17" s="62">
        <f t="shared" si="3"/>
        <v>72.857142857142861</v>
      </c>
      <c r="H17" s="71"/>
      <c r="I17" s="71"/>
      <c r="J17" s="71"/>
      <c r="K17" s="71"/>
      <c r="L17" s="71"/>
      <c r="M17" s="71"/>
      <c r="N17" s="71"/>
      <c r="O17" s="71"/>
      <c r="P17" s="71"/>
    </row>
    <row r="18" spans="1:16" x14ac:dyDescent="0.25">
      <c r="B18" s="348"/>
      <c r="C18" s="348"/>
      <c r="D18" s="348"/>
      <c r="H18" s="71"/>
      <c r="I18" s="71"/>
      <c r="J18" s="71"/>
      <c r="K18" s="71"/>
      <c r="L18" s="71"/>
      <c r="M18" s="71"/>
      <c r="N18" s="71"/>
      <c r="O18" s="71"/>
      <c r="P18" s="71"/>
    </row>
    <row r="19" spans="1:16" x14ac:dyDescent="0.25">
      <c r="A19" s="63"/>
      <c r="B19" s="63"/>
      <c r="H19" s="71"/>
      <c r="I19" s="71"/>
      <c r="J19" s="71"/>
      <c r="K19" s="71"/>
      <c r="L19" s="71"/>
      <c r="M19" s="71"/>
      <c r="N19" s="71"/>
      <c r="O19" s="71"/>
      <c r="P19" s="71"/>
    </row>
    <row r="20" spans="1:16" x14ac:dyDescent="0.25">
      <c r="A20" s="5">
        <v>100</v>
      </c>
      <c r="B20" s="348"/>
      <c r="H20" s="71"/>
      <c r="I20" s="71"/>
      <c r="J20" s="71"/>
      <c r="K20" s="71"/>
      <c r="L20" s="71"/>
      <c r="M20" s="71"/>
      <c r="N20" s="71"/>
      <c r="O20" s="71"/>
      <c r="P20" s="71"/>
    </row>
    <row r="21" spans="1:16" x14ac:dyDescent="0.25">
      <c r="A21" s="349"/>
      <c r="B21" s="348"/>
      <c r="H21" s="71"/>
      <c r="I21" s="71"/>
      <c r="J21" s="71"/>
      <c r="K21" s="71"/>
      <c r="L21" s="71"/>
      <c r="M21" s="71"/>
      <c r="N21" s="71"/>
      <c r="O21" s="71"/>
      <c r="P21" s="71"/>
    </row>
    <row r="22" spans="1:16" x14ac:dyDescent="0.25">
      <c r="B22" s="336" t="s">
        <v>0</v>
      </c>
      <c r="C22" s="336" t="s">
        <v>1</v>
      </c>
      <c r="D22" s="336" t="s">
        <v>16</v>
      </c>
      <c r="H22" s="71"/>
      <c r="I22" s="71"/>
      <c r="J22" s="71"/>
      <c r="K22" s="71"/>
      <c r="L22" s="71"/>
      <c r="M22" s="71"/>
      <c r="N22" s="71"/>
      <c r="O22" s="71"/>
      <c r="P22" s="71"/>
    </row>
    <row r="23" spans="1:16" x14ac:dyDescent="0.25">
      <c r="A23" s="350" t="s">
        <v>6</v>
      </c>
      <c r="B23" s="348">
        <v>14.285714285714285</v>
      </c>
      <c r="C23" s="348">
        <v>14.285714285714285</v>
      </c>
      <c r="D23" s="348">
        <v>0</v>
      </c>
      <c r="H23" s="71"/>
      <c r="I23" s="71"/>
      <c r="J23" s="71"/>
      <c r="K23" s="71"/>
      <c r="L23" s="71"/>
      <c r="M23" s="71"/>
      <c r="N23" s="71"/>
      <c r="O23" s="71"/>
      <c r="P23" s="71"/>
    </row>
    <row r="24" spans="1:16" x14ac:dyDescent="0.25">
      <c r="A24" s="350" t="s">
        <v>8</v>
      </c>
      <c r="B24" s="348">
        <v>19.047619047619047</v>
      </c>
      <c r="C24" s="348">
        <v>23.809523809523807</v>
      </c>
      <c r="D24" s="348">
        <v>30</v>
      </c>
      <c r="H24" s="71"/>
      <c r="I24" s="71"/>
      <c r="J24" s="71"/>
      <c r="K24" s="71"/>
      <c r="L24" s="71"/>
      <c r="M24" s="71"/>
      <c r="N24" s="71"/>
      <c r="O24" s="71"/>
      <c r="P24" s="71"/>
    </row>
    <row r="25" spans="1:16" x14ac:dyDescent="0.25">
      <c r="A25" s="350" t="s">
        <v>7</v>
      </c>
      <c r="B25" s="348">
        <v>14.285714285714285</v>
      </c>
      <c r="C25" s="348">
        <v>14.285714285714285</v>
      </c>
      <c r="D25" s="348">
        <v>30</v>
      </c>
      <c r="H25" s="71"/>
      <c r="I25" s="71"/>
      <c r="J25" s="71"/>
      <c r="K25" s="71"/>
      <c r="L25" s="71"/>
      <c r="M25" s="71"/>
      <c r="N25" s="71"/>
      <c r="O25" s="71"/>
      <c r="P25" s="71"/>
    </row>
    <row r="26" spans="1:16" x14ac:dyDescent="0.25">
      <c r="A26" s="350" t="s">
        <v>9</v>
      </c>
      <c r="B26" s="348">
        <v>9.5238095238095237</v>
      </c>
      <c r="C26" s="348">
        <v>14.285714285714285</v>
      </c>
      <c r="D26" s="348">
        <v>0</v>
      </c>
      <c r="H26" s="71"/>
      <c r="I26" s="71"/>
      <c r="J26" s="71"/>
      <c r="K26" s="71"/>
      <c r="L26" s="71"/>
      <c r="M26" s="71"/>
      <c r="N26" s="71"/>
      <c r="O26" s="71"/>
      <c r="P26" s="71"/>
    </row>
    <row r="27" spans="1:16" x14ac:dyDescent="0.25">
      <c r="A27" s="350" t="s">
        <v>183</v>
      </c>
      <c r="B27" s="348">
        <v>9.5238095238095237</v>
      </c>
      <c r="C27" s="348">
        <v>9.5238095238095237</v>
      </c>
      <c r="D27" s="348">
        <v>0</v>
      </c>
      <c r="H27" s="91"/>
      <c r="I27" s="71"/>
      <c r="J27" s="71"/>
      <c r="K27" s="71"/>
      <c r="L27" s="71"/>
      <c r="M27" s="71"/>
      <c r="N27" s="71"/>
      <c r="O27" s="71"/>
      <c r="P27" s="71"/>
    </row>
    <row r="28" spans="1:16" x14ac:dyDescent="0.25">
      <c r="A28" s="350" t="s">
        <v>12</v>
      </c>
      <c r="B28" s="348">
        <v>0</v>
      </c>
      <c r="C28" s="348">
        <v>0</v>
      </c>
      <c r="D28" s="348">
        <v>0</v>
      </c>
      <c r="H28" s="71"/>
      <c r="I28" s="71"/>
      <c r="J28" s="71"/>
      <c r="K28" s="71"/>
      <c r="L28" s="71"/>
      <c r="M28" s="71"/>
      <c r="N28" s="71"/>
      <c r="O28" s="71"/>
      <c r="P28" s="71"/>
    </row>
    <row r="29" spans="1:16" x14ac:dyDescent="0.25">
      <c r="A29" s="350" t="s">
        <v>10</v>
      </c>
      <c r="B29" s="348">
        <v>9.5238095238095237</v>
      </c>
      <c r="C29" s="348">
        <v>4.7619047619047619</v>
      </c>
      <c r="D29" s="348">
        <v>20</v>
      </c>
    </row>
    <row r="30" spans="1:16" x14ac:dyDescent="0.25">
      <c r="A30" s="350" t="s">
        <v>11</v>
      </c>
      <c r="B30" s="348">
        <v>0</v>
      </c>
      <c r="C30" s="348">
        <v>0</v>
      </c>
      <c r="D30" s="348">
        <v>0</v>
      </c>
    </row>
    <row r="31" spans="1:16" x14ac:dyDescent="0.25">
      <c r="A31" s="350" t="s">
        <v>13</v>
      </c>
      <c r="B31" s="348">
        <v>0</v>
      </c>
      <c r="C31" s="348">
        <v>0</v>
      </c>
      <c r="D31" s="348">
        <v>0</v>
      </c>
    </row>
    <row r="32" spans="1:16" x14ac:dyDescent="0.25">
      <c r="A32" s="350" t="s">
        <v>182</v>
      </c>
      <c r="B32" s="348">
        <v>0</v>
      </c>
      <c r="C32" s="348">
        <v>0</v>
      </c>
      <c r="D32" s="348">
        <v>0</v>
      </c>
    </row>
    <row r="33" spans="1:4" x14ac:dyDescent="0.25">
      <c r="A33" s="350" t="s">
        <v>14</v>
      </c>
      <c r="B33" s="348">
        <v>23.809523809523807</v>
      </c>
      <c r="C33" s="348">
        <v>19.047619047619047</v>
      </c>
      <c r="D33" s="348">
        <v>20</v>
      </c>
    </row>
    <row r="34" spans="1:4" x14ac:dyDescent="0.25">
      <c r="A34" s="350" t="s">
        <v>177</v>
      </c>
      <c r="B34" s="348">
        <v>0</v>
      </c>
      <c r="C34" s="348">
        <v>0</v>
      </c>
      <c r="D34" s="348">
        <v>0</v>
      </c>
    </row>
    <row r="35" spans="1:4" x14ac:dyDescent="0.25">
      <c r="B35" s="348"/>
    </row>
    <row r="36" spans="1:4" x14ac:dyDescent="0.25">
      <c r="B36" s="351"/>
    </row>
    <row r="37" spans="1:4" x14ac:dyDescent="0.25">
      <c r="B37" s="351"/>
    </row>
    <row r="38" spans="1:4" x14ac:dyDescent="0.25">
      <c r="B38" s="351"/>
    </row>
    <row r="39" spans="1:4" x14ac:dyDescent="0.25">
      <c r="B39" s="351"/>
    </row>
    <row r="40" spans="1:4" x14ac:dyDescent="0.25">
      <c r="B40" s="351"/>
    </row>
    <row r="41" spans="1:4" x14ac:dyDescent="0.25">
      <c r="B41" s="351"/>
    </row>
    <row r="42" spans="1:4" x14ac:dyDescent="0.25">
      <c r="B42" s="351"/>
    </row>
    <row r="43" spans="1:4" x14ac:dyDescent="0.25">
      <c r="B43" s="351"/>
    </row>
    <row r="44" spans="1:4" x14ac:dyDescent="0.25">
      <c r="B44" s="351"/>
    </row>
    <row r="45" spans="1:4" x14ac:dyDescent="0.25">
      <c r="B45" s="351"/>
    </row>
    <row r="46" spans="1:4" x14ac:dyDescent="0.25">
      <c r="B46" s="351"/>
    </row>
    <row r="47" spans="1:4" x14ac:dyDescent="0.25">
      <c r="B47" s="351"/>
    </row>
  </sheetData>
  <sortState ref="A7:E17">
    <sortCondition ref="E7:E17"/>
  </sortState>
  <pageMargins left="0.7" right="0.7" top="0.75" bottom="0.75" header="0.3" footer="0.3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K166"/>
  <sheetViews>
    <sheetView view="pageBreakPreview" topLeftCell="A3" zoomScale="80" zoomScaleNormal="55" zoomScaleSheetLayoutView="80" workbookViewId="0">
      <pane xSplit="2" ySplit="2" topLeftCell="C41" activePane="bottomRight" state="frozen"/>
      <selection activeCell="U73" sqref="U73"/>
      <selection pane="topRight" activeCell="U73" sqref="U73"/>
      <selection pane="bottomLeft" activeCell="U73" sqref="U73"/>
      <selection pane="bottomRight" activeCell="B76" sqref="B76"/>
    </sheetView>
  </sheetViews>
  <sheetFormatPr baseColWidth="10" defaultRowHeight="15" x14ac:dyDescent="0.25"/>
  <cols>
    <col min="1" max="1" width="11.42578125" style="1"/>
    <col min="2" max="2" width="13.28515625" style="1" customWidth="1"/>
    <col min="3" max="3" width="20" style="1" customWidth="1"/>
    <col min="4" max="16" width="11.42578125" style="1"/>
    <col min="17" max="17" width="7.140625" style="1" bestFit="1" customWidth="1"/>
    <col min="18" max="30" width="11.42578125" style="1"/>
    <col min="31" max="32" width="11.42578125" style="132"/>
    <col min="33" max="16384" width="11.42578125" style="1"/>
  </cols>
  <sheetData>
    <row r="1" spans="1:37" x14ac:dyDescent="0.25">
      <c r="A1" s="1">
        <v>100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131"/>
      <c r="AF1" s="131"/>
      <c r="AG1" s="2"/>
      <c r="AH1" s="2"/>
      <c r="AI1" s="2"/>
      <c r="AJ1" s="2"/>
    </row>
    <row r="2" spans="1:37" x14ac:dyDescent="0.25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131"/>
      <c r="AF2" s="131"/>
      <c r="AG2" s="2"/>
      <c r="AH2" s="2"/>
      <c r="AI2" s="2"/>
      <c r="AJ2" s="2"/>
    </row>
    <row r="3" spans="1:37" x14ac:dyDescent="0.25">
      <c r="AB3" s="1">
        <v>100</v>
      </c>
      <c r="AF3" s="132">
        <v>100</v>
      </c>
    </row>
    <row r="4" spans="1:37" x14ac:dyDescent="0.25">
      <c r="B4" s="133" t="s">
        <v>0</v>
      </c>
      <c r="C4" s="134">
        <v>39965</v>
      </c>
      <c r="D4" s="134">
        <v>40057</v>
      </c>
      <c r="E4" s="134">
        <v>40148</v>
      </c>
      <c r="F4" s="134">
        <v>40238</v>
      </c>
      <c r="G4" s="134">
        <v>40330</v>
      </c>
      <c r="H4" s="134">
        <v>40422</v>
      </c>
      <c r="I4" s="134">
        <v>40513</v>
      </c>
      <c r="J4" s="134">
        <v>40603</v>
      </c>
      <c r="K4" s="134">
        <v>40695</v>
      </c>
      <c r="L4" s="134">
        <v>40787</v>
      </c>
      <c r="M4" s="134">
        <v>40878</v>
      </c>
      <c r="N4" s="134">
        <v>40969</v>
      </c>
      <c r="O4" s="134">
        <v>41061</v>
      </c>
      <c r="P4" s="134">
        <v>41153</v>
      </c>
      <c r="Q4" s="134">
        <v>41244</v>
      </c>
      <c r="R4" s="134">
        <v>41334</v>
      </c>
      <c r="S4" s="134">
        <v>41426</v>
      </c>
      <c r="T4" s="134">
        <v>41518</v>
      </c>
      <c r="U4" s="134">
        <v>41609</v>
      </c>
      <c r="V4" s="134">
        <v>41699</v>
      </c>
      <c r="W4" s="134">
        <v>41791</v>
      </c>
      <c r="X4" s="134">
        <v>41883</v>
      </c>
      <c r="Y4" s="134">
        <v>41974</v>
      </c>
      <c r="Z4" s="134">
        <v>42064</v>
      </c>
      <c r="AA4" s="134">
        <v>42156</v>
      </c>
      <c r="AB4" s="134">
        <v>42248</v>
      </c>
      <c r="AC4" s="134">
        <v>42339</v>
      </c>
      <c r="AD4" s="134">
        <v>42430</v>
      </c>
      <c r="AE4" s="134">
        <v>42522</v>
      </c>
      <c r="AF4" s="134">
        <v>42614</v>
      </c>
      <c r="AG4" s="134">
        <v>42705</v>
      </c>
      <c r="AH4" s="134">
        <v>42795</v>
      </c>
      <c r="AI4" s="134">
        <v>42887</v>
      </c>
      <c r="AJ4" s="134">
        <v>42979</v>
      </c>
    </row>
    <row r="5" spans="1:37" ht="14.25" customHeight="1" x14ac:dyDescent="0.25">
      <c r="B5" s="1" t="s">
        <v>2</v>
      </c>
      <c r="C5" s="135">
        <v>-63.157894736842103</v>
      </c>
      <c r="D5" s="135">
        <v>-27.777777777777779</v>
      </c>
      <c r="E5" s="135">
        <v>-41.17647058823529</v>
      </c>
      <c r="F5" s="135">
        <v>22.222222222222221</v>
      </c>
      <c r="G5" s="135">
        <v>16.666666666666664</v>
      </c>
      <c r="H5" s="135">
        <v>22.222222222222221</v>
      </c>
      <c r="I5" s="135">
        <v>47.058823529411761</v>
      </c>
      <c r="J5" s="135">
        <v>15.789473684210526</v>
      </c>
      <c r="K5" s="135">
        <v>61.111111111111114</v>
      </c>
      <c r="L5" s="135">
        <v>28.571428571428569</v>
      </c>
      <c r="M5" s="135">
        <v>19.047619047619047</v>
      </c>
      <c r="N5" s="135">
        <v>0</v>
      </c>
      <c r="O5" s="135">
        <v>-20</v>
      </c>
      <c r="P5" s="135">
        <v>-13.636363636363635</v>
      </c>
      <c r="Q5" s="135">
        <v>-4.1666666666666661</v>
      </c>
      <c r="R5" s="135">
        <v>-50</v>
      </c>
      <c r="S5" s="135">
        <v>10.526315789473683</v>
      </c>
      <c r="T5" s="135">
        <v>14.285714285714285</v>
      </c>
      <c r="U5" s="135">
        <v>22.222222222222221</v>
      </c>
      <c r="V5" s="135">
        <v>-21.052631578947366</v>
      </c>
      <c r="W5" s="135">
        <v>5.5555555555555554</v>
      </c>
      <c r="X5" s="135">
        <v>0</v>
      </c>
      <c r="Y5" s="136">
        <v>46.153846153846153</v>
      </c>
      <c r="Z5" s="136">
        <v>6.666666666666667</v>
      </c>
      <c r="AA5" s="136">
        <v>-5.8823529411764701</v>
      </c>
      <c r="AB5" s="136">
        <v>14.285714285714285</v>
      </c>
      <c r="AC5" s="136">
        <v>-6.666666666666667</v>
      </c>
      <c r="AD5" s="136">
        <v>-12.5</v>
      </c>
      <c r="AE5" s="136">
        <v>-16.666666666666664</v>
      </c>
      <c r="AF5" s="136">
        <v>-20</v>
      </c>
      <c r="AG5" s="136">
        <v>0</v>
      </c>
      <c r="AH5" s="136">
        <v>-33.333333333333329</v>
      </c>
      <c r="AI5" s="136">
        <v>-17.647058823529413</v>
      </c>
      <c r="AJ5" s="136">
        <v>-23.52941176470588</v>
      </c>
      <c r="AK5" s="136">
        <f>+MIN(C5:AI5)</f>
        <v>-63.157894736842103</v>
      </c>
    </row>
    <row r="6" spans="1:37" x14ac:dyDescent="0.25">
      <c r="B6" s="1" t="s">
        <v>3</v>
      </c>
      <c r="C6" s="135">
        <v>-9.58979155636227</v>
      </c>
      <c r="D6" s="135">
        <v>-7.8295626473006221</v>
      </c>
      <c r="E6" s="135">
        <v>-20.649874214004825</v>
      </c>
      <c r="F6" s="135">
        <v>1.2637122821273292</v>
      </c>
      <c r="G6" s="135">
        <v>23.127213531997775</v>
      </c>
      <c r="H6" s="135">
        <v>50.352573839517788</v>
      </c>
      <c r="I6" s="135">
        <v>57.357613239751039</v>
      </c>
      <c r="J6" s="135">
        <v>15.011956833065836</v>
      </c>
      <c r="K6" s="135">
        <v>31.211501130202112</v>
      </c>
      <c r="L6" s="135">
        <v>44.818898308793976</v>
      </c>
      <c r="M6" s="135">
        <v>15.022921189236088</v>
      </c>
      <c r="N6" s="135">
        <v>13.194819447564166</v>
      </c>
      <c r="O6" s="135">
        <v>-1.1274129991867519</v>
      </c>
      <c r="P6" s="135">
        <v>-7.0952109170484503</v>
      </c>
      <c r="Q6" s="135">
        <v>9.7029588938187867</v>
      </c>
      <c r="R6" s="135">
        <v>-37.199170564698086</v>
      </c>
      <c r="S6" s="135">
        <v>4.9648584570564118</v>
      </c>
      <c r="T6" s="135">
        <v>8.9497259616603539</v>
      </c>
      <c r="U6" s="135">
        <v>13.417528278767508</v>
      </c>
      <c r="V6" s="135">
        <v>-15.514616437129886</v>
      </c>
      <c r="W6" s="135">
        <v>8.9713856418714411</v>
      </c>
      <c r="X6" s="135">
        <v>10.967058073920152</v>
      </c>
      <c r="Y6" s="136">
        <v>34.469359219959919</v>
      </c>
      <c r="Z6" s="136">
        <v>29.714681669972308</v>
      </c>
      <c r="AA6" s="136">
        <v>9.691704957110483</v>
      </c>
      <c r="AB6" s="136">
        <v>25.655966253667579</v>
      </c>
      <c r="AC6" s="136">
        <v>46.468711029283206</v>
      </c>
      <c r="AD6" s="136">
        <v>-25.078964906111302</v>
      </c>
      <c r="AE6" s="136">
        <v>-13.58003411903772</v>
      </c>
      <c r="AF6" s="136">
        <v>-29.674724993103808</v>
      </c>
      <c r="AG6" s="136">
        <v>-8.0688769811466763</v>
      </c>
      <c r="AH6" s="136">
        <v>-31.469999395386751</v>
      </c>
      <c r="AI6" s="136">
        <v>-11.358139397047987</v>
      </c>
      <c r="AJ6" s="136">
        <v>-31.915141972674029</v>
      </c>
      <c r="AK6" s="136">
        <f>+MIN(C6:AI6)</f>
        <v>-37.199170564698086</v>
      </c>
    </row>
    <row r="7" spans="1:37" x14ac:dyDescent="0.25">
      <c r="B7" s="1" t="s">
        <v>4</v>
      </c>
      <c r="C7" s="135">
        <v>-31.578947368421051</v>
      </c>
      <c r="D7" s="135">
        <v>16.666666666666664</v>
      </c>
      <c r="E7" s="135">
        <v>23.52941176470588</v>
      </c>
      <c r="F7" s="135">
        <v>16.666666666666664</v>
      </c>
      <c r="G7" s="135">
        <v>16.666666666666664</v>
      </c>
      <c r="H7" s="135">
        <v>11.111111111111111</v>
      </c>
      <c r="I7" s="135">
        <v>23.52941176470588</v>
      </c>
      <c r="J7" s="135">
        <v>0</v>
      </c>
      <c r="K7" s="135">
        <v>27.777777777777779</v>
      </c>
      <c r="L7" s="135">
        <v>23.809523809523807</v>
      </c>
      <c r="M7" s="135">
        <v>23.809523809523807</v>
      </c>
      <c r="N7" s="135">
        <v>0</v>
      </c>
      <c r="O7" s="135">
        <v>10</v>
      </c>
      <c r="P7" s="135">
        <v>13.636363636363635</v>
      </c>
      <c r="Q7" s="135">
        <v>20.833333333333336</v>
      </c>
      <c r="R7" s="135">
        <v>-9.0909090909090917</v>
      </c>
      <c r="S7" s="135">
        <v>42.105263157894733</v>
      </c>
      <c r="T7" s="135">
        <v>38.095238095238095</v>
      </c>
      <c r="U7" s="135">
        <v>38.888888888888893</v>
      </c>
      <c r="V7" s="135">
        <v>5.2631578947368416</v>
      </c>
      <c r="W7" s="135">
        <v>27.777777777777779</v>
      </c>
      <c r="X7" s="135">
        <v>25</v>
      </c>
      <c r="Y7" s="136">
        <v>15.384615384615385</v>
      </c>
      <c r="Z7" s="136">
        <v>6.666666666666667</v>
      </c>
      <c r="AA7" s="136">
        <v>-5.8823529411764701</v>
      </c>
      <c r="AB7" s="136">
        <v>-7.1428571428571423</v>
      </c>
      <c r="AC7" s="136">
        <v>6.666666666666667</v>
      </c>
      <c r="AD7" s="136">
        <v>6.25</v>
      </c>
      <c r="AE7" s="136">
        <v>11.111111111111111</v>
      </c>
      <c r="AF7" s="136">
        <v>6.666666666666667</v>
      </c>
      <c r="AG7" s="136">
        <v>-26.666666666666668</v>
      </c>
      <c r="AH7" s="136">
        <v>-20</v>
      </c>
      <c r="AI7" s="136">
        <v>-5.8823529411764701</v>
      </c>
      <c r="AJ7" s="136">
        <v>5.8823529411764701</v>
      </c>
      <c r="AK7" s="136"/>
    </row>
    <row r="8" spans="1:37" x14ac:dyDescent="0.25">
      <c r="B8" s="1" t="s">
        <v>5</v>
      </c>
      <c r="C8" s="135">
        <v>-10.526315789473683</v>
      </c>
      <c r="D8" s="135">
        <v>-16.666666666666664</v>
      </c>
      <c r="E8" s="135">
        <v>11.76470588235294</v>
      </c>
      <c r="F8" s="135">
        <v>22.222222222222221</v>
      </c>
      <c r="G8" s="135">
        <v>11.111111111111111</v>
      </c>
      <c r="H8" s="135">
        <v>-16.666666666666664</v>
      </c>
      <c r="I8" s="135">
        <v>29.411764705882355</v>
      </c>
      <c r="J8" s="135">
        <v>31.578947368421051</v>
      </c>
      <c r="K8" s="135">
        <v>27.777777777777779</v>
      </c>
      <c r="L8" s="135">
        <v>28.571428571428569</v>
      </c>
      <c r="M8" s="135">
        <v>14.285714285714285</v>
      </c>
      <c r="N8" s="137">
        <v>14.285714285714285</v>
      </c>
      <c r="O8" s="137">
        <v>-10</v>
      </c>
      <c r="P8" s="137">
        <v>4.5454545454545459</v>
      </c>
      <c r="Q8" s="137">
        <v>8.3333333333333321</v>
      </c>
      <c r="R8" s="137">
        <v>0</v>
      </c>
      <c r="S8" s="137">
        <v>0</v>
      </c>
      <c r="T8" s="135">
        <v>4.7619047619047619</v>
      </c>
      <c r="U8" s="135">
        <v>16.666666666666664</v>
      </c>
      <c r="V8" s="135">
        <v>-5.2631578947368416</v>
      </c>
      <c r="W8" s="135">
        <v>11.111111111111111</v>
      </c>
      <c r="X8" s="135">
        <v>18.75</v>
      </c>
      <c r="Y8" s="136">
        <v>7.6923076923076925</v>
      </c>
      <c r="Z8" s="136">
        <v>0</v>
      </c>
      <c r="AA8" s="136">
        <v>-5.8823529411764701</v>
      </c>
      <c r="AB8" s="136">
        <v>21.428571428571427</v>
      </c>
      <c r="AC8" s="136">
        <v>-13.333333333333334</v>
      </c>
      <c r="AD8" s="136">
        <v>-18.75</v>
      </c>
      <c r="AE8" s="136">
        <v>-5.5555555555555554</v>
      </c>
      <c r="AF8" s="136">
        <v>0</v>
      </c>
      <c r="AG8" s="136">
        <v>6.666666666666667</v>
      </c>
      <c r="AH8" s="136">
        <v>0</v>
      </c>
      <c r="AI8" s="136">
        <v>-17.647058823529413</v>
      </c>
      <c r="AJ8" s="136">
        <v>-11.76470588235294</v>
      </c>
      <c r="AK8" s="136"/>
    </row>
    <row r="9" spans="1:37" x14ac:dyDescent="0.25">
      <c r="C9" s="138"/>
      <c r="D9" s="138"/>
      <c r="E9" s="138"/>
      <c r="F9" s="138"/>
      <c r="G9" s="138"/>
      <c r="H9" s="138"/>
      <c r="I9" s="138"/>
      <c r="J9" s="138"/>
      <c r="K9" s="138"/>
      <c r="M9" s="138"/>
      <c r="N9" s="138"/>
      <c r="O9" s="138"/>
      <c r="P9" s="138"/>
      <c r="Q9" s="138"/>
      <c r="R9" s="138"/>
      <c r="S9" s="138"/>
      <c r="T9" s="138"/>
      <c r="W9" s="138"/>
      <c r="X9" s="138"/>
      <c r="Y9" s="138"/>
      <c r="Z9" s="136"/>
      <c r="AA9" s="138"/>
      <c r="AB9" s="136"/>
      <c r="AC9" s="136"/>
      <c r="AD9" s="136"/>
      <c r="AE9" s="136"/>
      <c r="AF9" s="136"/>
      <c r="AG9" s="138"/>
      <c r="AH9" s="138"/>
      <c r="AI9" s="138"/>
      <c r="AJ9" s="138"/>
      <c r="AK9" s="138"/>
    </row>
    <row r="10" spans="1:37" x14ac:dyDescent="0.25">
      <c r="B10" s="133" t="s">
        <v>1</v>
      </c>
      <c r="M10" s="138"/>
      <c r="N10" s="138"/>
      <c r="O10" s="138"/>
      <c r="P10" s="138"/>
      <c r="Q10" s="138"/>
      <c r="R10" s="138"/>
      <c r="S10" s="138"/>
      <c r="T10" s="138"/>
      <c r="W10" s="138"/>
      <c r="X10" s="138"/>
      <c r="Y10" s="138"/>
      <c r="Z10" s="136"/>
      <c r="AA10" s="138"/>
      <c r="AB10" s="136"/>
      <c r="AC10" s="136"/>
      <c r="AD10" s="136"/>
      <c r="AE10" s="136"/>
      <c r="AF10" s="136"/>
      <c r="AG10" s="138"/>
      <c r="AH10" s="138"/>
      <c r="AI10" s="138"/>
      <c r="AJ10" s="138"/>
      <c r="AK10" s="138"/>
    </row>
    <row r="11" spans="1:37" x14ac:dyDescent="0.25">
      <c r="C11" s="134">
        <v>39965</v>
      </c>
      <c r="D11" s="134">
        <v>40057</v>
      </c>
      <c r="E11" s="134">
        <v>40148</v>
      </c>
      <c r="F11" s="134">
        <v>40238</v>
      </c>
      <c r="G11" s="134">
        <v>40330</v>
      </c>
      <c r="H11" s="134">
        <v>40422</v>
      </c>
      <c r="I11" s="134">
        <v>40513</v>
      </c>
      <c r="J11" s="134">
        <v>40603</v>
      </c>
      <c r="K11" s="134">
        <v>40695</v>
      </c>
      <c r="L11" s="134">
        <v>40787</v>
      </c>
      <c r="M11" s="134">
        <v>40878</v>
      </c>
      <c r="N11" s="134">
        <v>40969</v>
      </c>
      <c r="O11" s="134">
        <v>41061</v>
      </c>
      <c r="P11" s="134">
        <v>41153</v>
      </c>
      <c r="Q11" s="134">
        <v>41244</v>
      </c>
      <c r="R11" s="134">
        <v>41334</v>
      </c>
      <c r="S11" s="134">
        <v>41426</v>
      </c>
      <c r="T11" s="134">
        <v>41518</v>
      </c>
      <c r="U11" s="134">
        <v>41609</v>
      </c>
      <c r="V11" s="134">
        <v>41699</v>
      </c>
      <c r="W11" s="134">
        <v>41791</v>
      </c>
      <c r="X11" s="134">
        <v>41883</v>
      </c>
      <c r="Y11" s="134">
        <v>41974</v>
      </c>
      <c r="Z11" s="134">
        <v>42064</v>
      </c>
      <c r="AA11" s="134">
        <v>42156</v>
      </c>
      <c r="AB11" s="134">
        <v>42248</v>
      </c>
      <c r="AC11" s="134">
        <v>42339</v>
      </c>
      <c r="AD11" s="134">
        <v>42430</v>
      </c>
      <c r="AE11" s="134">
        <v>42522</v>
      </c>
      <c r="AF11" s="134">
        <v>42614</v>
      </c>
      <c r="AG11" s="134">
        <v>42705</v>
      </c>
      <c r="AH11" s="134">
        <v>42795</v>
      </c>
      <c r="AI11" s="134">
        <v>42887</v>
      </c>
      <c r="AJ11" s="134">
        <v>42979</v>
      </c>
      <c r="AK11" s="138"/>
    </row>
    <row r="12" spans="1:37" x14ac:dyDescent="0.25">
      <c r="B12" s="1" t="s">
        <v>2</v>
      </c>
      <c r="C12" s="135">
        <v>-55.000000000000007</v>
      </c>
      <c r="D12" s="135">
        <v>-40.909090909090914</v>
      </c>
      <c r="E12" s="135">
        <v>-40.909090909090899</v>
      </c>
      <c r="F12" s="135">
        <v>-9.0909090909090917</v>
      </c>
      <c r="G12" s="135">
        <v>0</v>
      </c>
      <c r="H12" s="135">
        <v>38.888888888888893</v>
      </c>
      <c r="I12" s="135">
        <v>77.777777777777786</v>
      </c>
      <c r="J12" s="135">
        <v>37.5</v>
      </c>
      <c r="K12" s="135">
        <v>43.75</v>
      </c>
      <c r="L12" s="135">
        <v>50</v>
      </c>
      <c r="M12" s="135">
        <v>64.285714285714292</v>
      </c>
      <c r="N12" s="135">
        <v>26.666666666666668</v>
      </c>
      <c r="O12" s="135">
        <v>7.0000000000000009</v>
      </c>
      <c r="P12" s="135">
        <v>-15</v>
      </c>
      <c r="Q12" s="135">
        <v>46.666666666666664</v>
      </c>
      <c r="R12" s="135">
        <v>-18.75</v>
      </c>
      <c r="S12" s="135">
        <v>-33.333333333333329</v>
      </c>
      <c r="T12" s="135">
        <v>17.647058823529413</v>
      </c>
      <c r="U12" s="135">
        <v>28.571428571428569</v>
      </c>
      <c r="V12" s="135">
        <v>20</v>
      </c>
      <c r="W12" s="135">
        <v>9.0909090909090917</v>
      </c>
      <c r="X12" s="135">
        <v>14.285714285714285</v>
      </c>
      <c r="Y12" s="136">
        <v>22.222222222222221</v>
      </c>
      <c r="Z12" s="136">
        <v>-11.111111111111111</v>
      </c>
      <c r="AA12" s="136">
        <v>-21.428571428571427</v>
      </c>
      <c r="AB12" s="136">
        <v>7.6923076923076925</v>
      </c>
      <c r="AC12" s="136">
        <v>27.27272727272727</v>
      </c>
      <c r="AD12" s="136">
        <v>-11.111111111111111</v>
      </c>
      <c r="AE12" s="136">
        <v>-20</v>
      </c>
      <c r="AF12" s="136">
        <v>-12.5</v>
      </c>
      <c r="AG12" s="136">
        <v>-10</v>
      </c>
      <c r="AH12" s="136">
        <v>0</v>
      </c>
      <c r="AI12" s="136">
        <v>10</v>
      </c>
      <c r="AJ12" s="136">
        <v>22.222222222222221</v>
      </c>
      <c r="AK12" s="138"/>
    </row>
    <row r="13" spans="1:37" x14ac:dyDescent="0.25">
      <c r="B13" s="1" t="s">
        <v>3</v>
      </c>
      <c r="C13" s="135">
        <v>-39.284617625675466</v>
      </c>
      <c r="D13" s="135">
        <v>-37.886468018349987</v>
      </c>
      <c r="E13" s="135">
        <v>-2.859898811972148</v>
      </c>
      <c r="F13" s="135">
        <v>9.2380180351110877</v>
      </c>
      <c r="G13" s="135">
        <v>14.608702511404159</v>
      </c>
      <c r="H13" s="135">
        <v>39.639387332361828</v>
      </c>
      <c r="I13" s="135">
        <v>36.398239683789733</v>
      </c>
      <c r="J13" s="135">
        <v>3.0137335493753241</v>
      </c>
      <c r="K13" s="135">
        <v>37.148918969394437</v>
      </c>
      <c r="L13" s="135">
        <v>29.56332825123441</v>
      </c>
      <c r="M13" s="135">
        <v>30.430690265901866</v>
      </c>
      <c r="N13" s="135">
        <v>29.77930359250956</v>
      </c>
      <c r="O13" s="135">
        <v>15.711929197137763</v>
      </c>
      <c r="P13" s="135">
        <v>4.6473960407521808</v>
      </c>
      <c r="Q13" s="135">
        <v>0.92992444245270278</v>
      </c>
      <c r="R13" s="135">
        <v>-23.176695839327486</v>
      </c>
      <c r="S13" s="135">
        <v>-15.736495276972398</v>
      </c>
      <c r="T13" s="135">
        <v>-18.429780856660528</v>
      </c>
      <c r="U13" s="135">
        <v>22.048974044728482</v>
      </c>
      <c r="V13" s="135">
        <v>-18.936616496075498</v>
      </c>
      <c r="W13" s="135">
        <v>32.13462330744705</v>
      </c>
      <c r="X13" s="135">
        <v>15.876212368018198</v>
      </c>
      <c r="Y13" s="136">
        <v>-11.111111111111111</v>
      </c>
      <c r="Z13" s="136">
        <v>-19.064652353232539</v>
      </c>
      <c r="AA13" s="136">
        <v>-15.498526521026065</v>
      </c>
      <c r="AB13" s="136">
        <v>4.3938532153989129</v>
      </c>
      <c r="AC13" s="136">
        <v>8.9894405645254203</v>
      </c>
      <c r="AD13" s="136">
        <v>-23.131951142664871</v>
      </c>
      <c r="AE13" s="136">
        <v>-8.9036708492562671</v>
      </c>
      <c r="AF13" s="136">
        <v>-44.523005774201792</v>
      </c>
      <c r="AG13" s="136">
        <v>-7.7462942725954802</v>
      </c>
      <c r="AH13" s="136">
        <v>-22.946519975025804</v>
      </c>
      <c r="AI13" s="136">
        <v>-45.309178625757504</v>
      </c>
      <c r="AJ13" s="136">
        <v>6.2767830357635779</v>
      </c>
      <c r="AK13" s="253">
        <f>+MIN(C13:AI13)</f>
        <v>-45.309178625757504</v>
      </c>
    </row>
    <row r="14" spans="1:37" x14ac:dyDescent="0.25">
      <c r="B14" s="1" t="s">
        <v>4</v>
      </c>
      <c r="C14" s="135">
        <v>-20</v>
      </c>
      <c r="D14" s="135">
        <v>-13.636363636363635</v>
      </c>
      <c r="E14" s="135">
        <v>-9.0909090909090917</v>
      </c>
      <c r="F14" s="135">
        <v>13.636363636363635</v>
      </c>
      <c r="G14" s="135">
        <v>16.666666666666664</v>
      </c>
      <c r="H14" s="135">
        <v>16.666666666666664</v>
      </c>
      <c r="I14" s="135">
        <v>22.222222222222221</v>
      </c>
      <c r="J14" s="135">
        <v>-6.25</v>
      </c>
      <c r="K14" s="135">
        <v>6.25</v>
      </c>
      <c r="L14" s="135">
        <v>21.428571428571427</v>
      </c>
      <c r="M14" s="135">
        <v>7.1428571428571423</v>
      </c>
      <c r="N14" s="135">
        <v>6.666666666666667</v>
      </c>
      <c r="O14" s="135">
        <v>0</v>
      </c>
      <c r="P14" s="135">
        <v>-8</v>
      </c>
      <c r="Q14" s="135">
        <v>0</v>
      </c>
      <c r="R14" s="135">
        <v>0</v>
      </c>
      <c r="S14" s="135">
        <v>0</v>
      </c>
      <c r="T14" s="135">
        <v>-5.8823529411764701</v>
      </c>
      <c r="U14" s="135">
        <v>0</v>
      </c>
      <c r="V14" s="135">
        <v>20</v>
      </c>
      <c r="W14" s="135">
        <v>9.0909090909090917</v>
      </c>
      <c r="X14" s="135">
        <v>14.285714285714285</v>
      </c>
      <c r="Y14" s="136">
        <v>11.111111111111111</v>
      </c>
      <c r="Z14" s="136">
        <v>22.222222222222221</v>
      </c>
      <c r="AA14" s="136">
        <v>7.1428571428571423</v>
      </c>
      <c r="AB14" s="136">
        <v>7.6923076923076925</v>
      </c>
      <c r="AC14" s="136">
        <v>0</v>
      </c>
      <c r="AD14" s="136">
        <v>0</v>
      </c>
      <c r="AE14" s="136">
        <v>0</v>
      </c>
      <c r="AF14" s="136">
        <v>-12.5</v>
      </c>
      <c r="AG14" s="136">
        <v>10</v>
      </c>
      <c r="AH14" s="136">
        <v>0</v>
      </c>
      <c r="AI14" s="136">
        <v>-10</v>
      </c>
      <c r="AJ14" s="136">
        <v>-11.111111111111111</v>
      </c>
    </row>
    <row r="15" spans="1:37" x14ac:dyDescent="0.25">
      <c r="B15" s="1" t="s">
        <v>5</v>
      </c>
      <c r="C15" s="135">
        <v>-5</v>
      </c>
      <c r="D15" s="135">
        <v>-18.181818181818183</v>
      </c>
      <c r="E15" s="135">
        <v>-27.27272727272727</v>
      </c>
      <c r="F15" s="135">
        <v>-4.5454545454545459</v>
      </c>
      <c r="G15" s="135">
        <v>-5.5555555555555554</v>
      </c>
      <c r="H15" s="135">
        <v>-11.111111111111111</v>
      </c>
      <c r="I15" s="135">
        <v>5.5555555555555554</v>
      </c>
      <c r="J15" s="135">
        <v>0</v>
      </c>
      <c r="K15" s="135">
        <v>0</v>
      </c>
      <c r="L15" s="135">
        <v>14.285714285714285</v>
      </c>
      <c r="M15" s="135">
        <v>14.285714285714285</v>
      </c>
      <c r="N15" s="137">
        <v>13.333333333333334</v>
      </c>
      <c r="O15" s="137">
        <v>0</v>
      </c>
      <c r="P15" s="137">
        <v>8</v>
      </c>
      <c r="Q15" s="137">
        <v>6.666666666666667</v>
      </c>
      <c r="R15" s="137">
        <v>-18.75</v>
      </c>
      <c r="S15" s="137">
        <v>13.333333333333334</v>
      </c>
      <c r="T15" s="135">
        <v>-5.8823529411764701</v>
      </c>
      <c r="U15" s="135">
        <v>7.1428571428571423</v>
      </c>
      <c r="V15" s="135">
        <v>-10</v>
      </c>
      <c r="W15" s="135">
        <v>-9.0909090909090917</v>
      </c>
      <c r="X15" s="135">
        <v>0</v>
      </c>
      <c r="Y15" s="136">
        <v>-22.222222222222221</v>
      </c>
      <c r="Z15" s="136">
        <v>11.111111111111111</v>
      </c>
      <c r="AA15" s="136">
        <v>-7.1428571428571423</v>
      </c>
      <c r="AB15" s="136">
        <v>7.6923076923076925</v>
      </c>
      <c r="AC15" s="136">
        <v>0</v>
      </c>
      <c r="AD15" s="136">
        <v>0</v>
      </c>
      <c r="AE15" s="136">
        <v>-10</v>
      </c>
      <c r="AF15" s="136">
        <v>-12.5</v>
      </c>
      <c r="AG15" s="136">
        <v>10</v>
      </c>
      <c r="AH15" s="136">
        <v>-10</v>
      </c>
      <c r="AI15" s="136">
        <v>-20</v>
      </c>
      <c r="AJ15" s="136">
        <v>11.111111111111111</v>
      </c>
    </row>
    <row r="16" spans="1:37" x14ac:dyDescent="0.25">
      <c r="B16" s="2"/>
      <c r="C16" s="3"/>
      <c r="D16" s="138"/>
      <c r="E16" s="138"/>
      <c r="F16" s="140"/>
      <c r="G16" s="2"/>
      <c r="H16" s="3"/>
      <c r="I16" s="138"/>
      <c r="J16" s="138"/>
      <c r="K16" s="140"/>
      <c r="L16" s="2"/>
      <c r="M16" s="3"/>
      <c r="N16" s="138"/>
      <c r="O16" s="138"/>
      <c r="P16" s="140"/>
      <c r="Q16" s="2"/>
      <c r="R16" s="3"/>
      <c r="S16" s="138"/>
      <c r="T16" s="138"/>
      <c r="V16" s="2"/>
      <c r="W16" s="138"/>
      <c r="X16" s="3"/>
      <c r="Y16" s="3"/>
      <c r="Z16" s="136"/>
      <c r="AA16" s="3"/>
      <c r="AB16" s="136"/>
      <c r="AC16" s="136"/>
      <c r="AD16" s="136"/>
      <c r="AE16" s="136"/>
      <c r="AF16" s="136"/>
      <c r="AG16" s="2"/>
      <c r="AH16" s="2"/>
      <c r="AI16" s="2"/>
      <c r="AJ16" s="2"/>
    </row>
    <row r="17" spans="2:37" x14ac:dyDescent="0.25">
      <c r="B17" s="133" t="s">
        <v>16</v>
      </c>
      <c r="L17" s="2"/>
      <c r="M17" s="3"/>
      <c r="N17" s="138"/>
      <c r="O17" s="138"/>
      <c r="P17" s="140"/>
      <c r="Q17" s="2"/>
      <c r="R17" s="3"/>
      <c r="S17" s="138"/>
      <c r="T17" s="138"/>
      <c r="V17" s="2"/>
      <c r="W17" s="3"/>
      <c r="X17" s="3"/>
      <c r="Y17" s="3"/>
      <c r="Z17" s="136"/>
      <c r="AA17" s="3"/>
      <c r="AB17" s="136"/>
      <c r="AC17" s="136"/>
      <c r="AD17" s="136"/>
      <c r="AE17" s="136"/>
      <c r="AF17" s="136"/>
      <c r="AG17" s="2"/>
      <c r="AH17" s="2"/>
      <c r="AI17" s="2"/>
      <c r="AJ17" s="2"/>
    </row>
    <row r="18" spans="2:37" x14ac:dyDescent="0.25">
      <c r="B18" s="2"/>
      <c r="C18" s="134">
        <v>39965</v>
      </c>
      <c r="D18" s="134">
        <v>40057</v>
      </c>
      <c r="E18" s="134">
        <v>40148</v>
      </c>
      <c r="F18" s="134">
        <v>40238</v>
      </c>
      <c r="G18" s="134">
        <v>40330</v>
      </c>
      <c r="H18" s="134">
        <v>40422</v>
      </c>
      <c r="I18" s="134">
        <v>40513</v>
      </c>
      <c r="J18" s="134">
        <v>40603</v>
      </c>
      <c r="K18" s="134">
        <v>40695</v>
      </c>
      <c r="L18" s="134">
        <v>40787</v>
      </c>
      <c r="M18" s="134">
        <v>40878</v>
      </c>
      <c r="N18" s="134">
        <v>40969</v>
      </c>
      <c r="O18" s="134">
        <v>41061</v>
      </c>
      <c r="P18" s="134">
        <v>41153</v>
      </c>
      <c r="Q18" s="134">
        <v>41244</v>
      </c>
      <c r="R18" s="134">
        <v>41334</v>
      </c>
      <c r="S18" s="134">
        <v>41426</v>
      </c>
      <c r="T18" s="134">
        <v>41518</v>
      </c>
      <c r="U18" s="134">
        <v>41609</v>
      </c>
      <c r="V18" s="134">
        <v>41699</v>
      </c>
      <c r="W18" s="134">
        <v>41791</v>
      </c>
      <c r="X18" s="134">
        <v>41883</v>
      </c>
      <c r="Y18" s="134">
        <v>41974</v>
      </c>
      <c r="Z18" s="134">
        <v>42064</v>
      </c>
      <c r="AA18" s="134">
        <v>42156</v>
      </c>
      <c r="AB18" s="134">
        <v>42248</v>
      </c>
      <c r="AC18" s="134">
        <v>42339</v>
      </c>
      <c r="AD18" s="134">
        <v>42430</v>
      </c>
      <c r="AE18" s="134">
        <v>42522</v>
      </c>
      <c r="AF18" s="134">
        <v>42614</v>
      </c>
      <c r="AG18" s="134">
        <v>42705</v>
      </c>
      <c r="AH18" s="134">
        <v>42795</v>
      </c>
      <c r="AI18" s="134">
        <v>42887</v>
      </c>
      <c r="AJ18" s="134">
        <v>42979</v>
      </c>
    </row>
    <row r="19" spans="2:37" x14ac:dyDescent="0.25">
      <c r="B19" s="1" t="s">
        <v>2</v>
      </c>
      <c r="C19" s="135">
        <v>-14.285714285714285</v>
      </c>
      <c r="D19" s="135">
        <v>0</v>
      </c>
      <c r="E19" s="135">
        <v>-42.857142857142854</v>
      </c>
      <c r="F19" s="135">
        <v>0</v>
      </c>
      <c r="G19" s="135">
        <v>-28.571428571428569</v>
      </c>
      <c r="H19" s="135">
        <v>42.857142857142854</v>
      </c>
      <c r="I19" s="135">
        <v>100</v>
      </c>
      <c r="J19" s="135">
        <v>0</v>
      </c>
      <c r="K19" s="135">
        <v>50</v>
      </c>
      <c r="L19" s="135">
        <v>33.333333333333329</v>
      </c>
      <c r="M19" s="135">
        <v>16.666666666666664</v>
      </c>
      <c r="N19" s="135">
        <v>33.333333333333329</v>
      </c>
      <c r="O19" s="135">
        <v>-14.285714285714285</v>
      </c>
      <c r="P19" s="135">
        <v>-16.666666666666664</v>
      </c>
      <c r="Q19" s="135">
        <v>14.285714285714285</v>
      </c>
      <c r="R19" s="135">
        <v>-57.142857142857139</v>
      </c>
      <c r="S19" s="135">
        <v>-28.571428571428569</v>
      </c>
      <c r="T19" s="135">
        <v>-42.857142857142854</v>
      </c>
      <c r="U19" s="135">
        <v>0</v>
      </c>
      <c r="V19" s="135">
        <v>-33.333333333333329</v>
      </c>
      <c r="W19" s="135">
        <v>0</v>
      </c>
      <c r="X19" s="135">
        <v>25</v>
      </c>
      <c r="Y19" s="136">
        <v>25</v>
      </c>
      <c r="Z19" s="136">
        <v>0</v>
      </c>
      <c r="AA19" s="136">
        <v>-40</v>
      </c>
      <c r="AB19" s="136">
        <v>20</v>
      </c>
      <c r="AC19" s="136">
        <v>20</v>
      </c>
      <c r="AD19" s="136">
        <v>-60</v>
      </c>
      <c r="AE19" s="136">
        <v>-40</v>
      </c>
      <c r="AF19" s="136">
        <v>-25</v>
      </c>
      <c r="AG19" s="136">
        <v>-20</v>
      </c>
      <c r="AH19" s="136">
        <v>40</v>
      </c>
      <c r="AI19" s="136">
        <v>40</v>
      </c>
      <c r="AJ19" s="136">
        <v>-33.333333333333329</v>
      </c>
    </row>
    <row r="20" spans="2:37" x14ac:dyDescent="0.25">
      <c r="B20" s="1" t="s">
        <v>3</v>
      </c>
      <c r="C20" s="135">
        <v>-18.761122033841136</v>
      </c>
      <c r="D20" s="135">
        <v>-10.110926845699089</v>
      </c>
      <c r="E20" s="135">
        <v>-36.550330698564181</v>
      </c>
      <c r="F20" s="135">
        <v>-20.437357650893624</v>
      </c>
      <c r="G20" s="135">
        <v>-43.222138015407126</v>
      </c>
      <c r="H20" s="135">
        <v>-25.854262336304458</v>
      </c>
      <c r="I20" s="135">
        <v>25.758955475488388</v>
      </c>
      <c r="J20" s="135">
        <v>-13.757224157993214</v>
      </c>
      <c r="K20" s="135">
        <v>17.346362958035119</v>
      </c>
      <c r="L20" s="135">
        <v>18.249343879512136</v>
      </c>
      <c r="M20" s="135">
        <v>21.153554329024793</v>
      </c>
      <c r="N20" s="135">
        <v>-23.886114127377422</v>
      </c>
      <c r="O20" s="135">
        <v>14.285714285714285</v>
      </c>
      <c r="P20" s="135">
        <v>-4.9103440639701157</v>
      </c>
      <c r="Q20" s="135">
        <v>24.356805488738392</v>
      </c>
      <c r="R20" s="135">
        <v>-34.746712585311585</v>
      </c>
      <c r="S20" s="135">
        <v>-47.318743251836523</v>
      </c>
      <c r="T20" s="135">
        <v>-15.336844834953226</v>
      </c>
      <c r="U20" s="135">
        <v>-10.238796632431448</v>
      </c>
      <c r="V20" s="135">
        <v>-31.858927679981942</v>
      </c>
      <c r="W20" s="135">
        <v>-13.115045631161909</v>
      </c>
      <c r="X20" s="135">
        <v>-48.285568267439736</v>
      </c>
      <c r="Y20" s="136">
        <v>-57.0069595768095</v>
      </c>
      <c r="Z20" s="136">
        <v>-12.052236929166506</v>
      </c>
      <c r="AA20" s="136">
        <v>-49.322670783163517</v>
      </c>
      <c r="AB20" s="136">
        <v>-14.798807230174516</v>
      </c>
      <c r="AC20" s="136">
        <v>-9.2162186537110014</v>
      </c>
      <c r="AD20" s="136">
        <v>-49.779752047628833</v>
      </c>
      <c r="AE20" s="136">
        <v>-13.865775622526408</v>
      </c>
      <c r="AF20" s="136">
        <v>-33.666109764079003</v>
      </c>
      <c r="AG20" s="136">
        <v>-44.739553800380783</v>
      </c>
      <c r="AH20" s="136">
        <v>-33.805712174270042</v>
      </c>
      <c r="AI20" s="136">
        <v>16.16038230894047</v>
      </c>
      <c r="AJ20" s="136">
        <v>-74.153928188337773</v>
      </c>
      <c r="AK20" s="253"/>
    </row>
    <row r="21" spans="2:37" x14ac:dyDescent="0.25">
      <c r="B21" s="1" t="s">
        <v>4</v>
      </c>
      <c r="C21" s="135">
        <v>0</v>
      </c>
      <c r="D21" s="135">
        <v>-16.666666666666664</v>
      </c>
      <c r="E21" s="135">
        <v>-28.571428571428569</v>
      </c>
      <c r="F21" s="135">
        <v>14.285714285714285</v>
      </c>
      <c r="G21" s="135">
        <v>-14.285714285714285</v>
      </c>
      <c r="H21" s="135">
        <v>0</v>
      </c>
      <c r="I21" s="135">
        <v>50</v>
      </c>
      <c r="J21" s="135">
        <v>0</v>
      </c>
      <c r="K21" s="135">
        <v>83.333333333333343</v>
      </c>
      <c r="L21" s="135">
        <v>33.333333333333329</v>
      </c>
      <c r="M21" s="135">
        <v>16.666666666666664</v>
      </c>
      <c r="N21" s="135">
        <v>0</v>
      </c>
      <c r="O21" s="135">
        <v>28.571428571428569</v>
      </c>
      <c r="P21" s="135">
        <v>33.333333333333329</v>
      </c>
      <c r="Q21" s="135">
        <v>28.571428571428569</v>
      </c>
      <c r="R21" s="135">
        <v>28.571428571428569</v>
      </c>
      <c r="S21" s="135">
        <v>42.857142857142854</v>
      </c>
      <c r="T21" s="135">
        <v>-28.571428571428569</v>
      </c>
      <c r="U21" s="135">
        <v>0</v>
      </c>
      <c r="V21" s="135">
        <v>16.666666666666664</v>
      </c>
      <c r="W21" s="135">
        <v>20</v>
      </c>
      <c r="X21" s="135">
        <v>0</v>
      </c>
      <c r="Y21" s="136">
        <v>25</v>
      </c>
      <c r="Z21" s="136">
        <v>25</v>
      </c>
      <c r="AA21" s="136">
        <v>0</v>
      </c>
      <c r="AB21" s="136">
        <v>20</v>
      </c>
      <c r="AC21" s="136">
        <v>0</v>
      </c>
      <c r="AD21" s="136">
        <v>0</v>
      </c>
      <c r="AE21" s="136">
        <v>20</v>
      </c>
      <c r="AF21" s="136">
        <v>25</v>
      </c>
      <c r="AG21" s="136">
        <v>40</v>
      </c>
      <c r="AH21" s="136">
        <v>60</v>
      </c>
      <c r="AI21" s="136">
        <v>20</v>
      </c>
      <c r="AJ21" s="136">
        <v>33.333333333333329</v>
      </c>
    </row>
    <row r="22" spans="2:37" x14ac:dyDescent="0.25">
      <c r="B22" s="1" t="s">
        <v>5</v>
      </c>
      <c r="C22" s="135">
        <v>-14.285714285714285</v>
      </c>
      <c r="D22" s="135">
        <v>-16.666666666666664</v>
      </c>
      <c r="E22" s="135">
        <v>0</v>
      </c>
      <c r="F22" s="135">
        <v>-28.571428571428569</v>
      </c>
      <c r="G22" s="135">
        <v>-28.571428571428569</v>
      </c>
      <c r="H22" s="135">
        <v>-14.285714285714285</v>
      </c>
      <c r="I22" s="135">
        <v>83.333333333333343</v>
      </c>
      <c r="J22" s="135">
        <v>14.285714285714285</v>
      </c>
      <c r="K22" s="135">
        <v>33.333333333333329</v>
      </c>
      <c r="L22" s="135">
        <v>66.666666666666657</v>
      </c>
      <c r="M22" s="135">
        <v>50</v>
      </c>
      <c r="N22" s="137">
        <v>16.666666666666664</v>
      </c>
      <c r="O22" s="137">
        <v>42.857142857142854</v>
      </c>
      <c r="P22" s="137">
        <v>-50</v>
      </c>
      <c r="Q22" s="137">
        <v>28.571428571428569</v>
      </c>
      <c r="R22" s="137">
        <v>-14.285714285714285</v>
      </c>
      <c r="S22" s="137">
        <v>-42.857142857142854</v>
      </c>
      <c r="T22" s="135">
        <v>-28.571428571428569</v>
      </c>
      <c r="U22" s="135">
        <v>-28.571428571428569</v>
      </c>
      <c r="V22" s="135">
        <v>-16.666666666666664</v>
      </c>
      <c r="W22" s="135">
        <v>-20</v>
      </c>
      <c r="X22" s="135">
        <v>-50</v>
      </c>
      <c r="Y22" s="136">
        <v>0</v>
      </c>
      <c r="Z22" s="136">
        <v>-25</v>
      </c>
      <c r="AA22" s="136">
        <v>-20</v>
      </c>
      <c r="AB22" s="136">
        <v>-40</v>
      </c>
      <c r="AC22" s="136">
        <v>40</v>
      </c>
      <c r="AD22" s="136">
        <v>-20</v>
      </c>
      <c r="AE22" s="136">
        <v>-20</v>
      </c>
      <c r="AF22" s="136">
        <v>-25</v>
      </c>
      <c r="AG22" s="136">
        <v>-80</v>
      </c>
      <c r="AH22" s="136">
        <v>0</v>
      </c>
      <c r="AI22" s="136">
        <v>20</v>
      </c>
      <c r="AJ22" s="136">
        <v>-66.666666666666657</v>
      </c>
    </row>
    <row r="23" spans="2:37" x14ac:dyDescent="0.25">
      <c r="B23" s="2"/>
      <c r="C23" s="3"/>
      <c r="D23" s="138"/>
      <c r="E23" s="138"/>
      <c r="F23" s="140"/>
      <c r="G23" s="2"/>
      <c r="H23" s="3"/>
      <c r="I23" s="138"/>
      <c r="J23" s="138"/>
      <c r="K23" s="140"/>
      <c r="L23" s="2"/>
      <c r="M23" s="3"/>
      <c r="N23" s="138"/>
      <c r="O23" s="138"/>
      <c r="P23" s="140"/>
      <c r="Q23" s="2"/>
      <c r="R23" s="3"/>
      <c r="S23" s="138"/>
      <c r="T23" s="138"/>
      <c r="U23" s="140"/>
      <c r="V23" s="2"/>
      <c r="W23" s="3"/>
      <c r="X23" s="3"/>
      <c r="Y23" s="3"/>
      <c r="Z23" s="3"/>
      <c r="AB23" s="3"/>
      <c r="AC23" s="136"/>
      <c r="AD23" s="136"/>
      <c r="AE23" s="139"/>
      <c r="AF23" s="139"/>
      <c r="AG23" s="2"/>
      <c r="AH23" s="2"/>
      <c r="AI23" s="2"/>
      <c r="AJ23" s="2"/>
    </row>
    <row r="24" spans="2:37" x14ac:dyDescent="0.25">
      <c r="B24" s="2"/>
      <c r="C24" s="3"/>
      <c r="D24" s="138"/>
      <c r="E24" s="138"/>
      <c r="F24" s="140"/>
      <c r="G24" s="2"/>
      <c r="H24" s="3"/>
      <c r="I24" s="138"/>
      <c r="J24" s="138"/>
      <c r="K24" s="140"/>
      <c r="L24" s="2"/>
      <c r="M24" s="3"/>
      <c r="N24" s="138"/>
      <c r="O24" s="138"/>
      <c r="P24" s="140"/>
      <c r="Q24" s="2"/>
      <c r="R24" s="3"/>
      <c r="S24" s="138"/>
      <c r="T24" s="138"/>
      <c r="U24" s="140"/>
      <c r="V24" s="2"/>
      <c r="W24" s="3"/>
      <c r="X24" s="3"/>
      <c r="Y24" s="3"/>
      <c r="Z24" s="3"/>
      <c r="AA24" s="3"/>
      <c r="AB24" s="3"/>
      <c r="AC24" s="138"/>
      <c r="AD24" s="138"/>
      <c r="AE24" s="139"/>
      <c r="AF24" s="139"/>
      <c r="AG24" s="2"/>
      <c r="AH24" s="2"/>
      <c r="AI24" s="2"/>
      <c r="AJ24" s="2"/>
    </row>
    <row r="25" spans="2:37" x14ac:dyDescent="0.25">
      <c r="B25" s="2"/>
      <c r="C25" s="3"/>
      <c r="D25" s="138"/>
      <c r="E25" s="138"/>
      <c r="F25" s="140"/>
      <c r="G25" s="2"/>
      <c r="H25" s="3"/>
      <c r="I25" s="138"/>
      <c r="J25" s="138"/>
      <c r="K25" s="140"/>
      <c r="L25" s="2"/>
      <c r="M25" s="3"/>
      <c r="N25" s="138"/>
      <c r="O25" s="138"/>
      <c r="P25" s="140"/>
      <c r="Q25" s="2"/>
      <c r="R25" s="3"/>
      <c r="S25" s="138"/>
      <c r="T25" s="138"/>
      <c r="U25" s="140"/>
      <c r="V25" s="2"/>
      <c r="W25" s="3"/>
      <c r="X25" s="3"/>
      <c r="Y25" s="3"/>
      <c r="Z25" s="3"/>
      <c r="AA25" s="3"/>
      <c r="AB25" s="3"/>
      <c r="AC25" s="138"/>
      <c r="AD25" s="138"/>
      <c r="AE25" s="139"/>
      <c r="AF25" s="139"/>
      <c r="AG25" s="2"/>
      <c r="AH25" s="2"/>
      <c r="AI25" s="2"/>
      <c r="AJ25" s="2"/>
    </row>
    <row r="26" spans="2:37" x14ac:dyDescent="0.25">
      <c r="B26" s="2"/>
      <c r="C26" s="3"/>
      <c r="D26" s="138"/>
      <c r="E26" s="138"/>
      <c r="F26" s="140"/>
      <c r="G26" s="2"/>
      <c r="H26" s="3"/>
      <c r="I26" s="138"/>
      <c r="J26" s="138"/>
      <c r="K26" s="140"/>
      <c r="L26" s="2"/>
      <c r="M26" s="3"/>
      <c r="N26" s="138"/>
      <c r="O26" s="138"/>
      <c r="P26" s="140"/>
      <c r="Q26" s="2"/>
      <c r="R26" s="3"/>
      <c r="S26" s="138"/>
      <c r="T26" s="138"/>
      <c r="U26" s="140"/>
      <c r="V26" s="2"/>
      <c r="W26" s="3"/>
      <c r="X26" s="3"/>
      <c r="Y26" s="3"/>
      <c r="Z26" s="3"/>
      <c r="AA26" s="3"/>
      <c r="AB26" s="3"/>
      <c r="AC26" s="138"/>
      <c r="AD26" s="138"/>
      <c r="AE26" s="139"/>
      <c r="AF26" s="139"/>
      <c r="AG26" s="2"/>
      <c r="AH26" s="2"/>
      <c r="AI26" s="2"/>
      <c r="AJ26" s="2"/>
    </row>
    <row r="27" spans="2:37" x14ac:dyDescent="0.25">
      <c r="B27" s="5" t="s">
        <v>37</v>
      </c>
      <c r="C27" s="5"/>
      <c r="D27" s="5"/>
      <c r="E27" s="5"/>
      <c r="F27" s="5"/>
      <c r="G27" s="5"/>
      <c r="H27" s="6"/>
      <c r="I27" s="6"/>
      <c r="J27" s="6"/>
      <c r="K27" s="6"/>
      <c r="L27" s="6"/>
      <c r="M27" s="5"/>
      <c r="N27" s="5"/>
      <c r="O27" s="5"/>
      <c r="P27" s="5"/>
      <c r="Q27" s="5"/>
      <c r="R27" s="5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131"/>
      <c r="AF27" s="131"/>
      <c r="AG27" s="2"/>
      <c r="AH27" s="2"/>
      <c r="AI27" s="2"/>
      <c r="AJ27" s="2"/>
    </row>
    <row r="28" spans="2:37" x14ac:dyDescent="0.25">
      <c r="B28" s="141" t="s">
        <v>67</v>
      </c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131"/>
      <c r="AF28" s="131"/>
      <c r="AG28" s="2"/>
      <c r="AH28" s="2"/>
      <c r="AI28" s="2"/>
      <c r="AJ28" s="2"/>
    </row>
    <row r="29" spans="2:37" x14ac:dyDescent="0.25"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131"/>
      <c r="AF29" s="131"/>
      <c r="AG29" s="2"/>
      <c r="AH29" s="2"/>
      <c r="AI29" s="2"/>
      <c r="AJ29" s="2"/>
    </row>
    <row r="30" spans="2:37" ht="15.75" x14ac:dyDescent="0.25">
      <c r="B30" s="142" t="s">
        <v>45</v>
      </c>
      <c r="D30" s="5"/>
      <c r="E30" s="5"/>
      <c r="F30" s="5"/>
      <c r="G30" s="5"/>
      <c r="H30" s="5"/>
      <c r="I30" s="5"/>
      <c r="J30" s="142" t="s">
        <v>46</v>
      </c>
      <c r="K30" s="5"/>
      <c r="L30" s="5"/>
      <c r="M30" s="5"/>
      <c r="N30" s="5"/>
      <c r="O30" s="5"/>
      <c r="P30" s="5"/>
      <c r="Q30" s="5"/>
      <c r="R30" s="5"/>
      <c r="S30" s="2"/>
      <c r="T30" s="2"/>
      <c r="U30" s="2"/>
      <c r="V30" s="2"/>
      <c r="W30" s="4"/>
      <c r="X30" s="4"/>
      <c r="Y30" s="4"/>
      <c r="Z30" s="4"/>
      <c r="AA30" s="4"/>
      <c r="AB30" s="4"/>
      <c r="AC30" s="138"/>
      <c r="AD30" s="138"/>
      <c r="AE30" s="139"/>
      <c r="AF30" s="139"/>
      <c r="AG30" s="2"/>
      <c r="AH30" s="2"/>
      <c r="AI30" s="2"/>
      <c r="AJ30" s="2"/>
    </row>
    <row r="31" spans="2:37" x14ac:dyDescent="0.25"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2"/>
      <c r="T31" s="2"/>
      <c r="U31" s="2"/>
      <c r="V31" s="2"/>
      <c r="W31" s="4"/>
      <c r="X31" s="4"/>
      <c r="Y31" s="4"/>
      <c r="Z31" s="4"/>
      <c r="AA31" s="4"/>
      <c r="AB31" s="4"/>
      <c r="AC31" s="138"/>
      <c r="AD31" s="138"/>
      <c r="AE31" s="139"/>
      <c r="AF31" s="139"/>
      <c r="AG31" s="2"/>
      <c r="AH31" s="2"/>
      <c r="AI31" s="2"/>
      <c r="AJ31" s="2"/>
    </row>
    <row r="32" spans="2:37" x14ac:dyDescent="0.25"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2"/>
      <c r="T32" s="2"/>
      <c r="U32" s="2"/>
      <c r="V32" s="2"/>
      <c r="W32" s="4"/>
      <c r="X32" s="4"/>
      <c r="Y32" s="4"/>
      <c r="Z32" s="4"/>
      <c r="AA32" s="4"/>
      <c r="AB32" s="4"/>
      <c r="AC32" s="138"/>
      <c r="AD32" s="138"/>
      <c r="AE32" s="139"/>
      <c r="AF32" s="139"/>
      <c r="AG32" s="2"/>
      <c r="AH32" s="2"/>
      <c r="AI32" s="2"/>
      <c r="AJ32" s="2"/>
    </row>
    <row r="33" spans="2:36" x14ac:dyDescent="0.25"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2"/>
      <c r="T33" s="2"/>
      <c r="U33" s="2"/>
      <c r="V33" s="2"/>
      <c r="W33" s="4"/>
      <c r="X33" s="4"/>
      <c r="Y33" s="4"/>
      <c r="Z33" s="4"/>
      <c r="AA33" s="4"/>
      <c r="AB33" s="4"/>
      <c r="AC33" s="138"/>
      <c r="AD33" s="138"/>
      <c r="AE33" s="139"/>
      <c r="AF33" s="139"/>
      <c r="AG33" s="2"/>
      <c r="AH33" s="2"/>
      <c r="AI33" s="2"/>
      <c r="AJ33" s="2"/>
    </row>
    <row r="34" spans="2:36" x14ac:dyDescent="0.25"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2"/>
      <c r="T34" s="2"/>
      <c r="U34" s="2"/>
      <c r="V34" s="2"/>
      <c r="W34" s="4"/>
      <c r="X34" s="4"/>
      <c r="Y34" s="4"/>
      <c r="Z34" s="4"/>
      <c r="AA34" s="4"/>
      <c r="AB34" s="4"/>
      <c r="AC34" s="138"/>
      <c r="AD34" s="138"/>
      <c r="AE34" s="139"/>
      <c r="AF34" s="139"/>
      <c r="AG34" s="2"/>
      <c r="AH34" s="2"/>
      <c r="AI34" s="2"/>
      <c r="AJ34" s="2"/>
    </row>
    <row r="35" spans="2:36" x14ac:dyDescent="0.25"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131"/>
      <c r="AF35" s="131"/>
      <c r="AG35" s="2"/>
      <c r="AH35" s="2"/>
      <c r="AI35" s="2"/>
      <c r="AJ35" s="2"/>
    </row>
    <row r="36" spans="2:36" x14ac:dyDescent="0.25"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131"/>
      <c r="AF36" s="131"/>
      <c r="AG36" s="2"/>
      <c r="AH36" s="2"/>
      <c r="AI36" s="2"/>
      <c r="AJ36" s="2"/>
    </row>
    <row r="37" spans="2:36" x14ac:dyDescent="0.25"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131"/>
      <c r="AF37" s="131"/>
      <c r="AG37" s="2"/>
      <c r="AH37" s="2"/>
      <c r="AI37" s="2"/>
      <c r="AJ37" s="2"/>
    </row>
    <row r="38" spans="2:36" x14ac:dyDescent="0.25"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131"/>
      <c r="AF38" s="131"/>
      <c r="AG38" s="2"/>
      <c r="AH38" s="2"/>
      <c r="AI38" s="2"/>
      <c r="AJ38" s="2"/>
    </row>
    <row r="39" spans="2:36" x14ac:dyDescent="0.25"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131"/>
      <c r="AF39" s="131"/>
      <c r="AG39" s="2"/>
      <c r="AH39" s="2"/>
      <c r="AI39" s="2"/>
      <c r="AJ39" s="2"/>
    </row>
    <row r="40" spans="2:36" x14ac:dyDescent="0.25"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131"/>
      <c r="AF40" s="131"/>
      <c r="AG40" s="2"/>
      <c r="AH40" s="2"/>
      <c r="AI40" s="2"/>
      <c r="AJ40" s="2"/>
    </row>
    <row r="41" spans="2:36" x14ac:dyDescent="0.25"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</row>
    <row r="42" spans="2:36" x14ac:dyDescent="0.25"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</row>
    <row r="43" spans="2:36" x14ac:dyDescent="0.25"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</row>
    <row r="44" spans="2:36" x14ac:dyDescent="0.25"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</row>
    <row r="45" spans="2:36" x14ac:dyDescent="0.25"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</row>
    <row r="46" spans="2:36" x14ac:dyDescent="0.25"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</row>
    <row r="47" spans="2:36" x14ac:dyDescent="0.25"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</row>
    <row r="48" spans="2:36" x14ac:dyDescent="0.25"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</row>
    <row r="49" spans="2:18" x14ac:dyDescent="0.25"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</row>
    <row r="50" spans="2:18" x14ac:dyDescent="0.25"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</row>
    <row r="51" spans="2:18" x14ac:dyDescent="0.25"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</row>
    <row r="52" spans="2:18" x14ac:dyDescent="0.25"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</row>
    <row r="53" spans="2:18" ht="15.75" x14ac:dyDescent="0.25">
      <c r="B53" s="5"/>
      <c r="C53" s="5"/>
      <c r="D53" s="5"/>
      <c r="E53" s="5"/>
      <c r="F53" s="142" t="s">
        <v>47</v>
      </c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</row>
    <row r="54" spans="2:18" x14ac:dyDescent="0.25"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</row>
    <row r="55" spans="2:18" x14ac:dyDescent="0.25"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</row>
    <row r="56" spans="2:18" x14ac:dyDescent="0.25"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</row>
    <row r="57" spans="2:18" x14ac:dyDescent="0.25"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</row>
    <row r="58" spans="2:18" x14ac:dyDescent="0.25"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</row>
    <row r="59" spans="2:18" x14ac:dyDescent="0.25"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</row>
    <row r="60" spans="2:18" x14ac:dyDescent="0.25"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</row>
    <row r="61" spans="2:18" x14ac:dyDescent="0.25"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</row>
    <row r="62" spans="2:18" x14ac:dyDescent="0.25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</row>
    <row r="63" spans="2:18" x14ac:dyDescent="0.25"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</row>
    <row r="64" spans="2:18" x14ac:dyDescent="0.25"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</row>
    <row r="65" spans="2:18" x14ac:dyDescent="0.25"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</row>
    <row r="66" spans="2:18" x14ac:dyDescent="0.25"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</row>
    <row r="67" spans="2:18" x14ac:dyDescent="0.25"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</row>
    <row r="68" spans="2:18" x14ac:dyDescent="0.25"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</row>
    <row r="69" spans="2:18" x14ac:dyDescent="0.25"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</row>
    <row r="70" spans="2:18" x14ac:dyDescent="0.25"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</row>
    <row r="71" spans="2:18" x14ac:dyDescent="0.25"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</row>
    <row r="72" spans="2:18" x14ac:dyDescent="0.25"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</row>
    <row r="73" spans="2:18" x14ac:dyDescent="0.25"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</row>
    <row r="74" spans="2:18" x14ac:dyDescent="0.25"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</row>
    <row r="75" spans="2:18" x14ac:dyDescent="0.25"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</row>
    <row r="76" spans="2:18" x14ac:dyDescent="0.25">
      <c r="B76" s="143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</row>
    <row r="77" spans="2:18" x14ac:dyDescent="0.25"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</row>
    <row r="78" spans="2:18" x14ac:dyDescent="0.25"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</row>
    <row r="79" spans="2:18" x14ac:dyDescent="0.25"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</row>
    <row r="80" spans="2:18" x14ac:dyDescent="0.25"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</row>
    <row r="81" spans="2:18" x14ac:dyDescent="0.25"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</row>
    <row r="82" spans="2:18" x14ac:dyDescent="0.25"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</row>
    <row r="83" spans="2:18" x14ac:dyDescent="0.25"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</row>
    <row r="84" spans="2:18" x14ac:dyDescent="0.25"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</row>
    <row r="85" spans="2:18" x14ac:dyDescent="0.25"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</row>
    <row r="86" spans="2:18" x14ac:dyDescent="0.25"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</row>
    <row r="87" spans="2:18" x14ac:dyDescent="0.25"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</row>
    <row r="88" spans="2:18" x14ac:dyDescent="0.25"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</row>
    <row r="89" spans="2:18" x14ac:dyDescent="0.25"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</row>
    <row r="90" spans="2:18" x14ac:dyDescent="0.25"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</row>
    <row r="91" spans="2:18" x14ac:dyDescent="0.25"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</row>
    <row r="92" spans="2:18" x14ac:dyDescent="0.25"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</row>
    <row r="93" spans="2:18" x14ac:dyDescent="0.25"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</row>
    <row r="94" spans="2:18" x14ac:dyDescent="0.25"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</row>
    <row r="95" spans="2:18" x14ac:dyDescent="0.25"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</row>
    <row r="96" spans="2:18" x14ac:dyDescent="0.25"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</row>
    <row r="97" spans="2:18" x14ac:dyDescent="0.25"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</row>
    <row r="98" spans="2:18" x14ac:dyDescent="0.25"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</row>
    <row r="99" spans="2:18" x14ac:dyDescent="0.25"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</row>
    <row r="100" spans="2:18" x14ac:dyDescent="0.25"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</row>
    <row r="101" spans="2:18" x14ac:dyDescent="0.25"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</row>
    <row r="102" spans="2:18" x14ac:dyDescent="0.25"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</row>
    <row r="103" spans="2:18" x14ac:dyDescent="0.25"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</row>
    <row r="104" spans="2:18" x14ac:dyDescent="0.25"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</row>
    <row r="105" spans="2:18" x14ac:dyDescent="0.25"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</row>
    <row r="106" spans="2:18" x14ac:dyDescent="0.25"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</row>
    <row r="107" spans="2:18" x14ac:dyDescent="0.25"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</row>
    <row r="108" spans="2:18" x14ac:dyDescent="0.25"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</row>
    <row r="109" spans="2:18" x14ac:dyDescent="0.25"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</row>
    <row r="110" spans="2:18" x14ac:dyDescent="0.25"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</row>
    <row r="111" spans="2:18" x14ac:dyDescent="0.25"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</row>
    <row r="112" spans="2:18" x14ac:dyDescent="0.25"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</row>
    <row r="113" spans="2:18" x14ac:dyDescent="0.25"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</row>
    <row r="114" spans="2:18" x14ac:dyDescent="0.25"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</row>
    <row r="115" spans="2:18" x14ac:dyDescent="0.25"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</row>
    <row r="116" spans="2:18" x14ac:dyDescent="0.25"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</row>
    <row r="117" spans="2:18" x14ac:dyDescent="0.25"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</row>
    <row r="118" spans="2:18" x14ac:dyDescent="0.25"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</row>
    <row r="119" spans="2:18" x14ac:dyDescent="0.25"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</row>
    <row r="120" spans="2:18" x14ac:dyDescent="0.25"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</row>
    <row r="121" spans="2:18" x14ac:dyDescent="0.25"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</row>
    <row r="122" spans="2:18" x14ac:dyDescent="0.25"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</row>
    <row r="123" spans="2:18" x14ac:dyDescent="0.25"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</row>
    <row r="124" spans="2:18" x14ac:dyDescent="0.25"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</row>
    <row r="125" spans="2:18" x14ac:dyDescent="0.25"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</row>
    <row r="126" spans="2:18" x14ac:dyDescent="0.25"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</row>
    <row r="127" spans="2:18" x14ac:dyDescent="0.25"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</row>
    <row r="128" spans="2:18" x14ac:dyDescent="0.25"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</row>
    <row r="129" spans="2:18" x14ac:dyDescent="0.25"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</row>
    <row r="130" spans="2:18" x14ac:dyDescent="0.25"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</row>
    <row r="131" spans="2:18" x14ac:dyDescent="0.25"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</row>
    <row r="132" spans="2:18" x14ac:dyDescent="0.25"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</row>
    <row r="133" spans="2:18" x14ac:dyDescent="0.25"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</row>
    <row r="134" spans="2:18" x14ac:dyDescent="0.25"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</row>
    <row r="135" spans="2:18" x14ac:dyDescent="0.25"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</row>
    <row r="136" spans="2:18" x14ac:dyDescent="0.25"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</row>
    <row r="137" spans="2:18" x14ac:dyDescent="0.25"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</row>
    <row r="138" spans="2:18" x14ac:dyDescent="0.25"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</row>
    <row r="139" spans="2:18" x14ac:dyDescent="0.25"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</row>
    <row r="140" spans="2:18" x14ac:dyDescent="0.25"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</row>
    <row r="141" spans="2:18" x14ac:dyDescent="0.25"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</row>
    <row r="142" spans="2:18" x14ac:dyDescent="0.25"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</row>
    <row r="143" spans="2:18" x14ac:dyDescent="0.25"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</row>
    <row r="144" spans="2:18" x14ac:dyDescent="0.25"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</row>
    <row r="145" spans="2:18" x14ac:dyDescent="0.25"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</row>
    <row r="146" spans="2:18" x14ac:dyDescent="0.25"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</row>
    <row r="147" spans="2:18" x14ac:dyDescent="0.25"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</row>
    <row r="148" spans="2:18" x14ac:dyDescent="0.25"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</row>
    <row r="149" spans="2:18" x14ac:dyDescent="0.25"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</row>
    <row r="150" spans="2:18" x14ac:dyDescent="0.25"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</row>
    <row r="151" spans="2:18" x14ac:dyDescent="0.25"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</row>
    <row r="152" spans="2:18" x14ac:dyDescent="0.25"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</row>
    <row r="153" spans="2:18" x14ac:dyDescent="0.25"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</row>
    <row r="154" spans="2:18" x14ac:dyDescent="0.25"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</row>
    <row r="155" spans="2:18" x14ac:dyDescent="0.25"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</row>
    <row r="156" spans="2:18" x14ac:dyDescent="0.25"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</row>
    <row r="157" spans="2:18" x14ac:dyDescent="0.25"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</row>
    <row r="158" spans="2:18" x14ac:dyDescent="0.25"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</row>
    <row r="159" spans="2:18" x14ac:dyDescent="0.25"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</row>
    <row r="160" spans="2:18" x14ac:dyDescent="0.25"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</row>
    <row r="161" spans="2:15" x14ac:dyDescent="0.25"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</row>
    <row r="162" spans="2:15" x14ac:dyDescent="0.25"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</row>
    <row r="163" spans="2:15" x14ac:dyDescent="0.25"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</row>
    <row r="164" spans="2:15" x14ac:dyDescent="0.25"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</row>
    <row r="165" spans="2:15" x14ac:dyDescent="0.25"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</row>
    <row r="166" spans="2:15" x14ac:dyDescent="0.25"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</row>
  </sheetData>
  <pageMargins left="0.7" right="0.7" top="0.75" bottom="0.75" header="0.3" footer="0.3"/>
  <pageSetup scale="45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I21"/>
  <sheetViews>
    <sheetView zoomScaleNormal="100" workbookViewId="0">
      <selection activeCell="A21" sqref="A21"/>
    </sheetView>
  </sheetViews>
  <sheetFormatPr baseColWidth="10" defaultRowHeight="15" x14ac:dyDescent="0.25"/>
  <cols>
    <col min="1" max="1" width="13.85546875" style="352" bestFit="1" customWidth="1"/>
    <col min="2" max="2" width="14.28515625" style="352" customWidth="1"/>
    <col min="3" max="4" width="11.42578125" style="352"/>
    <col min="5" max="5" width="15.28515625" style="352" customWidth="1"/>
    <col min="6" max="16384" width="11.42578125" style="352"/>
  </cols>
  <sheetData>
    <row r="2" spans="1:9" ht="45.75" customHeight="1" x14ac:dyDescent="0.25">
      <c r="B2" s="406" t="s">
        <v>184</v>
      </c>
      <c r="C2" s="406" t="s">
        <v>184</v>
      </c>
      <c r="D2" s="406" t="s">
        <v>184</v>
      </c>
      <c r="E2" s="406" t="s">
        <v>184</v>
      </c>
      <c r="F2" s="406" t="s">
        <v>184</v>
      </c>
      <c r="G2" s="406" t="s">
        <v>184</v>
      </c>
      <c r="H2" s="406" t="s">
        <v>184</v>
      </c>
      <c r="I2" s="406" t="s">
        <v>184</v>
      </c>
    </row>
    <row r="3" spans="1:9" x14ac:dyDescent="0.25">
      <c r="A3" s="77" t="s">
        <v>185</v>
      </c>
      <c r="B3" s="63"/>
    </row>
    <row r="4" spans="1:9" x14ac:dyDescent="0.25">
      <c r="B4" s="5"/>
      <c r="D4" s="334"/>
      <c r="E4" s="334"/>
    </row>
    <row r="5" spans="1:9" x14ac:dyDescent="0.25">
      <c r="A5" s="334">
        <v>42979</v>
      </c>
      <c r="B5" s="353"/>
      <c r="C5" s="354" t="s">
        <v>186</v>
      </c>
      <c r="D5" s="355" t="s">
        <v>187</v>
      </c>
      <c r="E5" s="355" t="s">
        <v>188</v>
      </c>
      <c r="F5" s="356" t="s">
        <v>189</v>
      </c>
    </row>
    <row r="6" spans="1:9" x14ac:dyDescent="0.25">
      <c r="A6" s="407" t="s">
        <v>0</v>
      </c>
      <c r="B6" s="357" t="s">
        <v>2</v>
      </c>
      <c r="C6" s="341">
        <v>100</v>
      </c>
      <c r="D6" s="341">
        <v>0</v>
      </c>
      <c r="E6" s="341">
        <v>0</v>
      </c>
      <c r="F6" s="358">
        <v>0</v>
      </c>
    </row>
    <row r="7" spans="1:9" x14ac:dyDescent="0.25">
      <c r="A7" s="408"/>
      <c r="B7" s="357" t="s">
        <v>3</v>
      </c>
      <c r="C7" s="341">
        <v>75</v>
      </c>
      <c r="D7" s="341">
        <v>16.666666666666664</v>
      </c>
      <c r="E7" s="341">
        <v>8.3333333333333321</v>
      </c>
      <c r="F7" s="358">
        <v>0</v>
      </c>
    </row>
    <row r="8" spans="1:9" x14ac:dyDescent="0.25">
      <c r="A8" s="408"/>
      <c r="B8" s="357" t="s">
        <v>4</v>
      </c>
      <c r="C8" s="341">
        <v>100</v>
      </c>
      <c r="D8" s="341">
        <v>0</v>
      </c>
      <c r="E8" s="341">
        <v>0</v>
      </c>
      <c r="F8" s="358">
        <v>0</v>
      </c>
    </row>
    <row r="9" spans="1:9" x14ac:dyDescent="0.25">
      <c r="A9" s="408"/>
      <c r="B9" s="357" t="s">
        <v>5</v>
      </c>
      <c r="C9" s="341">
        <v>85.714285714285708</v>
      </c>
      <c r="D9" s="341">
        <v>0</v>
      </c>
      <c r="E9" s="341">
        <v>14.285714285714285</v>
      </c>
      <c r="F9" s="358">
        <v>0</v>
      </c>
    </row>
    <row r="10" spans="1:9" ht="15" customHeight="1" x14ac:dyDescent="0.25">
      <c r="A10" s="409"/>
      <c r="B10" s="359" t="s">
        <v>203</v>
      </c>
      <c r="C10" s="377">
        <f>+AVERAGE(C6:C9)</f>
        <v>90.178571428571431</v>
      </c>
      <c r="D10" s="344">
        <f t="shared" ref="D10:F10" si="0">+AVERAGE(D6:D9)</f>
        <v>4.1666666666666661</v>
      </c>
      <c r="E10" s="344">
        <f t="shared" si="0"/>
        <v>5.6547619047619042</v>
      </c>
      <c r="F10" s="360">
        <f t="shared" si="0"/>
        <v>0</v>
      </c>
    </row>
    <row r="11" spans="1:9" x14ac:dyDescent="0.25">
      <c r="A11" s="407" t="s">
        <v>1</v>
      </c>
      <c r="B11" s="357" t="s">
        <v>2</v>
      </c>
      <c r="C11" s="341">
        <v>80</v>
      </c>
      <c r="D11" s="341">
        <v>20</v>
      </c>
      <c r="E11" s="341">
        <v>0</v>
      </c>
      <c r="F11" s="358">
        <v>0</v>
      </c>
    </row>
    <row r="12" spans="1:9" x14ac:dyDescent="0.25">
      <c r="A12" s="408"/>
      <c r="B12" s="357" t="s">
        <v>3</v>
      </c>
      <c r="C12" s="341">
        <v>66.666666666666657</v>
      </c>
      <c r="D12" s="341">
        <v>0</v>
      </c>
      <c r="E12" s="341">
        <v>16.666666666666664</v>
      </c>
      <c r="F12" s="358">
        <v>16.666666666666664</v>
      </c>
    </row>
    <row r="13" spans="1:9" x14ac:dyDescent="0.25">
      <c r="A13" s="408"/>
      <c r="B13" s="357" t="s">
        <v>4</v>
      </c>
      <c r="C13" s="341">
        <v>0</v>
      </c>
      <c r="D13" s="341">
        <v>0</v>
      </c>
      <c r="E13" s="341">
        <v>0</v>
      </c>
      <c r="F13" s="358">
        <v>0</v>
      </c>
    </row>
    <row r="14" spans="1:9" x14ac:dyDescent="0.25">
      <c r="A14" s="408"/>
      <c r="B14" s="357" t="s">
        <v>5</v>
      </c>
      <c r="C14" s="381">
        <v>100</v>
      </c>
      <c r="D14" s="341">
        <v>0</v>
      </c>
      <c r="E14" s="341">
        <v>0</v>
      </c>
      <c r="F14" s="358">
        <v>0</v>
      </c>
    </row>
    <row r="15" spans="1:9" x14ac:dyDescent="0.25">
      <c r="A15" s="409"/>
      <c r="B15" s="380" t="s">
        <v>203</v>
      </c>
      <c r="C15" s="377">
        <f>+AVERAGE(C11:C14)</f>
        <v>61.666666666666664</v>
      </c>
      <c r="D15" s="344">
        <f t="shared" ref="D15:F15" si="1">+AVERAGE(D11:D14)</f>
        <v>5</v>
      </c>
      <c r="E15" s="344">
        <f t="shared" si="1"/>
        <v>4.1666666666666661</v>
      </c>
      <c r="F15" s="360">
        <f t="shared" si="1"/>
        <v>4.1666666666666661</v>
      </c>
    </row>
    <row r="16" spans="1:9" x14ac:dyDescent="0.25">
      <c r="A16" s="407" t="s">
        <v>16</v>
      </c>
      <c r="B16" s="357" t="s">
        <v>2</v>
      </c>
      <c r="C16" s="341">
        <v>66.666666666666657</v>
      </c>
      <c r="D16" s="341">
        <v>0</v>
      </c>
      <c r="E16" s="341">
        <v>33.333333333333329</v>
      </c>
      <c r="F16" s="358">
        <v>0</v>
      </c>
    </row>
    <row r="17" spans="1:6" x14ac:dyDescent="0.25">
      <c r="A17" s="408"/>
      <c r="B17" s="357" t="s">
        <v>3</v>
      </c>
      <c r="C17" s="341">
        <v>66.666666666666657</v>
      </c>
      <c r="D17" s="341">
        <v>33.333333333333329</v>
      </c>
      <c r="E17" s="341">
        <v>0</v>
      </c>
      <c r="F17" s="358">
        <v>0</v>
      </c>
    </row>
    <row r="18" spans="1:6" x14ac:dyDescent="0.25">
      <c r="A18" s="408"/>
      <c r="B18" s="357" t="s">
        <v>4</v>
      </c>
      <c r="C18" s="341">
        <v>66.666666666666657</v>
      </c>
      <c r="D18" s="341">
        <v>0</v>
      </c>
      <c r="E18" s="341">
        <v>0</v>
      </c>
      <c r="F18" s="358">
        <v>33.333333333333329</v>
      </c>
    </row>
    <row r="19" spans="1:6" x14ac:dyDescent="0.25">
      <c r="A19" s="408"/>
      <c r="B19" s="357" t="s">
        <v>5</v>
      </c>
      <c r="C19" s="341">
        <v>66.666666666666657</v>
      </c>
      <c r="D19" s="341">
        <v>0</v>
      </c>
      <c r="E19" s="341">
        <v>33.333333333333329</v>
      </c>
      <c r="F19" s="358">
        <v>0</v>
      </c>
    </row>
    <row r="20" spans="1:6" x14ac:dyDescent="0.25">
      <c r="A20" s="409"/>
      <c r="B20" s="378" t="s">
        <v>203</v>
      </c>
      <c r="C20" s="344">
        <f>+AVERAGE(C16:C19)</f>
        <v>66.666666666666657</v>
      </c>
      <c r="D20" s="344">
        <f t="shared" ref="D20:F20" si="2">+AVERAGE(D16:D19)</f>
        <v>8.3333333333333321</v>
      </c>
      <c r="E20" s="344">
        <f t="shared" si="2"/>
        <v>16.666666666666664</v>
      </c>
      <c r="F20" s="360">
        <f t="shared" si="2"/>
        <v>8.3333333333333321</v>
      </c>
    </row>
    <row r="21" spans="1:6" x14ac:dyDescent="0.25">
      <c r="B21" s="379"/>
    </row>
  </sheetData>
  <mergeCells count="4">
    <mergeCell ref="A16:A20"/>
    <mergeCell ref="B2:I2"/>
    <mergeCell ref="A11:A15"/>
    <mergeCell ref="A6:A10"/>
  </mergeCells>
  <pageMargins left="0.7" right="0.7" top="0.75" bottom="0.75" header="0.3" footer="0.3"/>
  <pageSetup orientation="portrait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32"/>
  <sheetViews>
    <sheetView zoomScaleNormal="100" workbookViewId="0">
      <selection activeCell="L44" sqref="L44"/>
    </sheetView>
  </sheetViews>
  <sheetFormatPr baseColWidth="10" defaultRowHeight="15" x14ac:dyDescent="0.25"/>
  <cols>
    <col min="1" max="1" width="14.28515625" style="5" customWidth="1"/>
    <col min="2" max="16384" width="11.42578125" style="5"/>
  </cols>
  <sheetData>
    <row r="1" spans="1:12" x14ac:dyDescent="0.25">
      <c r="B1" s="5">
        <v>100</v>
      </c>
    </row>
    <row r="2" spans="1:12" x14ac:dyDescent="0.25">
      <c r="A2" s="63" t="s">
        <v>42</v>
      </c>
    </row>
    <row r="4" spans="1:12" x14ac:dyDescent="0.25">
      <c r="B4" s="68">
        <v>41699</v>
      </c>
      <c r="C4" s="68">
        <v>41791</v>
      </c>
      <c r="D4" s="68">
        <v>41883</v>
      </c>
      <c r="E4" s="68">
        <v>41974</v>
      </c>
      <c r="F4" s="68">
        <v>42064</v>
      </c>
      <c r="G4" s="68">
        <v>42156</v>
      </c>
      <c r="H4" s="68">
        <v>42248</v>
      </c>
      <c r="I4" s="68">
        <v>42339</v>
      </c>
      <c r="J4" s="68">
        <v>42430</v>
      </c>
      <c r="K4" s="68">
        <v>42522</v>
      </c>
      <c r="L4" s="68">
        <v>42614</v>
      </c>
    </row>
    <row r="5" spans="1:12" ht="15" customHeight="1" x14ac:dyDescent="0.25">
      <c r="A5" s="5" t="s">
        <v>2</v>
      </c>
      <c r="B5" s="62">
        <v>0</v>
      </c>
      <c r="C5" s="62">
        <v>-6.666666666666667</v>
      </c>
      <c r="D5" s="62">
        <v>0</v>
      </c>
      <c r="E5" s="62">
        <v>18.181818181818183</v>
      </c>
      <c r="F5" s="62">
        <v>15.384615384615385</v>
      </c>
      <c r="G5" s="62">
        <v>7.1428571428571423</v>
      </c>
      <c r="H5" s="62">
        <v>41.666666666666671</v>
      </c>
      <c r="I5" s="62">
        <v>28.571428571428569</v>
      </c>
      <c r="J5" s="62">
        <v>40</v>
      </c>
      <c r="K5" s="62">
        <v>35.294117647058826</v>
      </c>
      <c r="L5" s="62">
        <v>28.571428571428569</v>
      </c>
    </row>
    <row r="6" spans="1:12" x14ac:dyDescent="0.25">
      <c r="A6" s="5" t="s">
        <v>3</v>
      </c>
      <c r="B6" s="62">
        <v>46.666666666666664</v>
      </c>
      <c r="C6" s="62">
        <v>26.666666666666668</v>
      </c>
      <c r="D6" s="62">
        <v>23.076923076923077</v>
      </c>
      <c r="E6" s="62">
        <v>9.0909090909090917</v>
      </c>
      <c r="F6" s="62">
        <v>38.461538461538467</v>
      </c>
      <c r="G6" s="62">
        <v>-7.1428571428571423</v>
      </c>
      <c r="H6" s="62">
        <v>25</v>
      </c>
      <c r="I6" s="62">
        <v>50</v>
      </c>
      <c r="J6" s="62">
        <v>13.333333333333334</v>
      </c>
      <c r="K6" s="62">
        <v>17.647058823529413</v>
      </c>
      <c r="L6" s="62">
        <v>28.571428571428569</v>
      </c>
    </row>
    <row r="7" spans="1:12" x14ac:dyDescent="0.25">
      <c r="A7" s="5" t="s">
        <v>4</v>
      </c>
      <c r="B7" s="62">
        <v>-6.666666666666667</v>
      </c>
      <c r="C7" s="62">
        <v>-33.333333333333329</v>
      </c>
      <c r="D7" s="62">
        <v>-15.384615384615385</v>
      </c>
      <c r="E7" s="62">
        <v>0</v>
      </c>
      <c r="F7" s="62">
        <v>0</v>
      </c>
      <c r="G7" s="62">
        <v>-14.285714285714285</v>
      </c>
      <c r="H7" s="62">
        <v>-8.3333333333333321</v>
      </c>
      <c r="I7" s="62">
        <v>-21.428571428571427</v>
      </c>
      <c r="J7" s="62">
        <v>-6.666666666666667</v>
      </c>
      <c r="K7" s="62">
        <v>17.647058823529413</v>
      </c>
      <c r="L7" s="62">
        <v>7.1428571428571423</v>
      </c>
    </row>
    <row r="8" spans="1:12" x14ac:dyDescent="0.25">
      <c r="A8" s="5" t="s">
        <v>5</v>
      </c>
      <c r="B8" s="62">
        <v>-6.666666666666667</v>
      </c>
      <c r="C8" s="62">
        <v>6.666666666666667</v>
      </c>
      <c r="D8" s="62">
        <v>-7.6923076923076925</v>
      </c>
      <c r="E8" s="62">
        <v>-9.0909090909090917</v>
      </c>
      <c r="F8" s="62">
        <v>-7.6923076923076925</v>
      </c>
      <c r="G8" s="62">
        <v>-7.1428571428571423</v>
      </c>
      <c r="H8" s="62">
        <v>0</v>
      </c>
      <c r="I8" s="62">
        <v>0</v>
      </c>
      <c r="J8" s="62">
        <v>26.666666666666668</v>
      </c>
      <c r="K8" s="62">
        <v>-11.76470588235294</v>
      </c>
      <c r="L8" s="62">
        <v>21.428571428571427</v>
      </c>
    </row>
    <row r="11" spans="1:12" x14ac:dyDescent="0.25">
      <c r="B11" s="77" t="s">
        <v>50</v>
      </c>
      <c r="C11" s="71"/>
      <c r="D11" s="71"/>
      <c r="E11" s="71"/>
      <c r="F11" s="71"/>
      <c r="G11" s="71"/>
      <c r="H11" s="71"/>
      <c r="I11" s="71"/>
      <c r="J11" s="71"/>
    </row>
    <row r="12" spans="1:12" x14ac:dyDescent="0.25">
      <c r="B12" s="71"/>
      <c r="C12" s="71"/>
      <c r="D12" s="71"/>
      <c r="E12" s="71"/>
      <c r="F12" s="71"/>
      <c r="G12" s="71"/>
      <c r="H12" s="71"/>
      <c r="I12" s="71"/>
      <c r="J12" s="71"/>
    </row>
    <row r="13" spans="1:12" x14ac:dyDescent="0.25">
      <c r="B13" s="77" t="s">
        <v>45</v>
      </c>
      <c r="C13" s="71"/>
      <c r="D13" s="71"/>
      <c r="E13" s="71"/>
      <c r="F13" s="71"/>
      <c r="G13" s="71"/>
      <c r="H13" s="71"/>
      <c r="I13" s="71"/>
      <c r="J13" s="71"/>
    </row>
    <row r="14" spans="1:12" x14ac:dyDescent="0.25">
      <c r="B14" s="71"/>
      <c r="C14" s="71"/>
      <c r="D14" s="71"/>
      <c r="E14" s="71"/>
      <c r="F14" s="71"/>
      <c r="G14" s="71"/>
      <c r="H14" s="71"/>
      <c r="I14" s="71"/>
      <c r="J14" s="71"/>
    </row>
    <row r="15" spans="1:12" x14ac:dyDescent="0.25">
      <c r="B15" s="71"/>
      <c r="C15" s="71"/>
      <c r="D15" s="71"/>
      <c r="E15" s="71"/>
      <c r="F15" s="71"/>
      <c r="G15" s="71"/>
      <c r="H15" s="71"/>
      <c r="I15" s="71"/>
      <c r="J15" s="71"/>
    </row>
    <row r="16" spans="1:12" x14ac:dyDescent="0.25">
      <c r="B16" s="71"/>
      <c r="C16" s="71"/>
      <c r="D16" s="71"/>
      <c r="E16" s="71"/>
      <c r="F16" s="71"/>
      <c r="G16" s="71"/>
      <c r="H16" s="71"/>
      <c r="I16" s="71"/>
      <c r="J16" s="71"/>
    </row>
    <row r="17" spans="2:10" x14ac:dyDescent="0.25">
      <c r="B17" s="71"/>
      <c r="C17" s="71"/>
      <c r="D17" s="71"/>
      <c r="E17" s="71"/>
      <c r="F17" s="71"/>
      <c r="G17" s="71"/>
      <c r="H17" s="71"/>
      <c r="I17" s="71"/>
      <c r="J17" s="71"/>
    </row>
    <row r="18" spans="2:10" x14ac:dyDescent="0.25">
      <c r="B18" s="71"/>
      <c r="C18" s="71"/>
      <c r="D18" s="71"/>
      <c r="E18" s="71"/>
      <c r="F18" s="71"/>
      <c r="G18" s="71"/>
      <c r="H18" s="71"/>
      <c r="I18" s="71"/>
      <c r="J18" s="71"/>
    </row>
    <row r="19" spans="2:10" x14ac:dyDescent="0.25">
      <c r="B19" s="71"/>
      <c r="C19" s="71"/>
      <c r="D19" s="71"/>
      <c r="E19" s="71"/>
      <c r="F19" s="71"/>
      <c r="G19" s="71"/>
      <c r="H19" s="71"/>
      <c r="I19" s="71"/>
      <c r="J19" s="71"/>
    </row>
    <row r="20" spans="2:10" x14ac:dyDescent="0.25">
      <c r="B20" s="71"/>
      <c r="C20" s="71"/>
      <c r="D20" s="71"/>
      <c r="E20" s="71"/>
      <c r="F20" s="71"/>
      <c r="G20" s="71"/>
      <c r="H20" s="71"/>
      <c r="I20" s="71"/>
      <c r="J20" s="71"/>
    </row>
    <row r="21" spans="2:10" x14ac:dyDescent="0.25">
      <c r="B21" s="71"/>
      <c r="C21" s="71"/>
      <c r="D21" s="71"/>
      <c r="E21" s="71"/>
      <c r="F21" s="71"/>
      <c r="G21" s="71"/>
      <c r="H21" s="71"/>
      <c r="I21" s="71"/>
      <c r="J21" s="71"/>
    </row>
    <row r="22" spans="2:10" x14ac:dyDescent="0.25">
      <c r="B22" s="71"/>
      <c r="C22" s="71"/>
      <c r="D22" s="71"/>
      <c r="E22" s="71"/>
      <c r="F22" s="71"/>
      <c r="G22" s="71"/>
      <c r="H22" s="71"/>
      <c r="I22" s="71"/>
      <c r="J22" s="71"/>
    </row>
    <row r="23" spans="2:10" x14ac:dyDescent="0.25">
      <c r="B23" s="71"/>
      <c r="C23" s="71"/>
      <c r="D23" s="71"/>
      <c r="E23" s="71"/>
      <c r="F23" s="71"/>
      <c r="G23" s="71"/>
      <c r="H23" s="71"/>
      <c r="I23" s="71"/>
      <c r="J23" s="71"/>
    </row>
    <row r="24" spans="2:10" x14ac:dyDescent="0.25">
      <c r="B24" s="71"/>
      <c r="C24" s="71"/>
      <c r="D24" s="71"/>
      <c r="E24" s="71"/>
      <c r="F24" s="71"/>
      <c r="G24" s="71"/>
      <c r="H24" s="71"/>
      <c r="I24" s="71"/>
      <c r="J24" s="71"/>
    </row>
    <row r="25" spans="2:10" x14ac:dyDescent="0.25">
      <c r="B25" s="71"/>
      <c r="C25" s="71"/>
      <c r="D25" s="71"/>
      <c r="E25" s="71"/>
      <c r="F25" s="71"/>
      <c r="G25" s="71"/>
      <c r="H25" s="71"/>
      <c r="I25" s="71"/>
      <c r="J25" s="71"/>
    </row>
    <row r="26" spans="2:10" x14ac:dyDescent="0.25">
      <c r="B26" s="71"/>
      <c r="C26" s="71"/>
      <c r="D26" s="71"/>
      <c r="E26" s="71"/>
      <c r="F26" s="71"/>
      <c r="G26" s="71"/>
      <c r="H26" s="71"/>
      <c r="I26" s="71"/>
      <c r="J26" s="71"/>
    </row>
    <row r="27" spans="2:10" x14ac:dyDescent="0.25">
      <c r="B27" s="71"/>
      <c r="C27" s="71"/>
      <c r="D27" s="71"/>
      <c r="E27" s="71"/>
      <c r="F27" s="71"/>
      <c r="G27" s="71"/>
      <c r="H27" s="71"/>
      <c r="I27" s="71"/>
      <c r="J27" s="71"/>
    </row>
    <row r="28" spans="2:10" x14ac:dyDescent="0.25">
      <c r="B28" s="71"/>
      <c r="C28" s="71"/>
      <c r="D28" s="71"/>
      <c r="E28" s="71"/>
      <c r="F28" s="71"/>
      <c r="G28" s="71"/>
      <c r="H28" s="71"/>
      <c r="I28" s="71"/>
      <c r="J28" s="71"/>
    </row>
    <row r="29" spans="2:10" x14ac:dyDescent="0.25">
      <c r="B29" s="71"/>
      <c r="C29" s="71"/>
      <c r="D29" s="71"/>
      <c r="E29" s="71"/>
      <c r="F29" s="71"/>
      <c r="G29" s="71"/>
      <c r="H29" s="71"/>
      <c r="I29" s="71"/>
      <c r="J29" s="71"/>
    </row>
    <row r="30" spans="2:10" x14ac:dyDescent="0.25">
      <c r="B30" s="71"/>
      <c r="C30" s="71"/>
      <c r="D30" s="71"/>
      <c r="E30" s="71"/>
      <c r="F30" s="71"/>
      <c r="G30" s="71"/>
      <c r="H30" s="71"/>
      <c r="I30" s="71"/>
      <c r="J30" s="71"/>
    </row>
    <row r="31" spans="2:10" x14ac:dyDescent="0.25">
      <c r="B31" s="71"/>
      <c r="C31" s="71"/>
      <c r="D31" s="71"/>
      <c r="E31" s="71"/>
      <c r="F31" s="71"/>
      <c r="G31" s="71"/>
      <c r="H31" s="71"/>
      <c r="I31" s="71"/>
      <c r="J31" s="71"/>
    </row>
    <row r="32" spans="2:10" x14ac:dyDescent="0.25">
      <c r="B32" s="95" t="s">
        <v>124</v>
      </c>
      <c r="C32" s="71"/>
      <c r="D32" s="71"/>
      <c r="E32" s="71"/>
      <c r="F32" s="71"/>
      <c r="G32" s="71"/>
      <c r="H32" s="71"/>
      <c r="I32" s="71"/>
      <c r="J32" s="71"/>
    </row>
  </sheetData>
  <pageMargins left="0.7" right="0.7" top="0.75" bottom="0.75" header="0.3" footer="0.3"/>
  <pageSetup orientation="portrait" verticalDpi="0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32"/>
  <sheetViews>
    <sheetView workbookViewId="0">
      <selection activeCell="L44" sqref="L44"/>
    </sheetView>
  </sheetViews>
  <sheetFormatPr baseColWidth="10" defaultRowHeight="15" x14ac:dyDescent="0.25"/>
  <cols>
    <col min="1" max="1" width="14.28515625" style="5" customWidth="1"/>
    <col min="2" max="16384" width="11.42578125" style="5"/>
  </cols>
  <sheetData>
    <row r="1" spans="1:12" x14ac:dyDescent="0.25">
      <c r="B1" s="5">
        <v>100</v>
      </c>
    </row>
    <row r="2" spans="1:12" x14ac:dyDescent="0.25">
      <c r="A2" s="63" t="s">
        <v>43</v>
      </c>
    </row>
    <row r="4" spans="1:12" x14ac:dyDescent="0.25">
      <c r="B4" s="68">
        <v>41699</v>
      </c>
      <c r="C4" s="68">
        <v>41791</v>
      </c>
      <c r="D4" s="68">
        <v>41883</v>
      </c>
      <c r="E4" s="68">
        <v>41974</v>
      </c>
      <c r="F4" s="68">
        <v>42064</v>
      </c>
      <c r="G4" s="68">
        <v>42156</v>
      </c>
      <c r="H4" s="68">
        <v>42248</v>
      </c>
      <c r="I4" s="68">
        <v>42339</v>
      </c>
      <c r="J4" s="68">
        <v>42430</v>
      </c>
      <c r="K4" s="68">
        <v>42522</v>
      </c>
      <c r="L4" s="68">
        <v>42614</v>
      </c>
    </row>
    <row r="5" spans="1:12" ht="15" customHeight="1" x14ac:dyDescent="0.25">
      <c r="A5" s="5" t="s">
        <v>2</v>
      </c>
      <c r="B5" s="69">
        <v>22.222222222222221</v>
      </c>
      <c r="C5" s="69">
        <v>-9.0909090909090917</v>
      </c>
      <c r="D5" s="69">
        <v>0</v>
      </c>
      <c r="E5" s="69">
        <v>-14.285714285714285</v>
      </c>
      <c r="F5" s="69">
        <v>42.857142857142854</v>
      </c>
      <c r="G5" s="69">
        <v>-8.3333333333333321</v>
      </c>
      <c r="H5" s="69">
        <v>9.0909090909090917</v>
      </c>
      <c r="I5" s="69">
        <v>-22.222222222222221</v>
      </c>
      <c r="J5" s="69">
        <v>22.222222222222221</v>
      </c>
      <c r="K5" s="244">
        <v>-40</v>
      </c>
      <c r="L5" s="244">
        <v>-42.857142857142854</v>
      </c>
    </row>
    <row r="6" spans="1:12" x14ac:dyDescent="0.25">
      <c r="A6" s="5" t="s">
        <v>3</v>
      </c>
      <c r="B6" s="69">
        <v>44.444444444444443</v>
      </c>
      <c r="C6" s="69">
        <v>9.0909090909090917</v>
      </c>
      <c r="D6" s="69">
        <v>9.0909090909090917</v>
      </c>
      <c r="E6" s="69">
        <v>28.571428571428569</v>
      </c>
      <c r="F6" s="69">
        <v>28.571428571428569</v>
      </c>
      <c r="G6" s="69">
        <v>16.666666666666664</v>
      </c>
      <c r="H6" s="69">
        <v>45.454545454545453</v>
      </c>
      <c r="I6" s="69">
        <v>22.222222222222221</v>
      </c>
      <c r="J6" s="69">
        <v>22.222222222222221</v>
      </c>
      <c r="K6" s="244">
        <v>50</v>
      </c>
      <c r="L6" s="244">
        <v>-28.571428571428569</v>
      </c>
    </row>
    <row r="7" spans="1:12" x14ac:dyDescent="0.25">
      <c r="A7" s="5" t="s">
        <v>4</v>
      </c>
      <c r="B7" s="69">
        <v>0</v>
      </c>
      <c r="C7" s="69">
        <v>0</v>
      </c>
      <c r="D7" s="69">
        <v>0</v>
      </c>
      <c r="E7" s="69">
        <v>14.285714285714285</v>
      </c>
      <c r="F7" s="69">
        <v>0</v>
      </c>
      <c r="G7" s="69">
        <v>8.3333333333333321</v>
      </c>
      <c r="H7" s="69">
        <v>9.0909090909090917</v>
      </c>
      <c r="I7" s="69">
        <v>0</v>
      </c>
      <c r="J7" s="69">
        <v>11.111111111111111</v>
      </c>
      <c r="K7" s="244">
        <v>-10</v>
      </c>
      <c r="L7" s="244">
        <v>0</v>
      </c>
    </row>
    <row r="8" spans="1:12" x14ac:dyDescent="0.25">
      <c r="A8" s="5" t="s">
        <v>5</v>
      </c>
      <c r="B8" s="69">
        <v>11.111111111111111</v>
      </c>
      <c r="C8" s="69">
        <v>0</v>
      </c>
      <c r="D8" s="69">
        <v>0</v>
      </c>
      <c r="E8" s="69">
        <v>14.285714285714285</v>
      </c>
      <c r="F8" s="69">
        <v>-14.285714285714285</v>
      </c>
      <c r="G8" s="69">
        <v>-16.666666666666664</v>
      </c>
      <c r="H8" s="69">
        <v>-9.0909090909090917</v>
      </c>
      <c r="I8" s="69">
        <v>-11.111111111111111</v>
      </c>
      <c r="J8" s="69">
        <v>11.111111111111111</v>
      </c>
      <c r="K8" s="244">
        <v>20</v>
      </c>
      <c r="L8" s="244">
        <v>14.285714285714285</v>
      </c>
    </row>
    <row r="9" spans="1:12" x14ac:dyDescent="0.25">
      <c r="I9" s="69"/>
    </row>
    <row r="11" spans="1:12" x14ac:dyDescent="0.25">
      <c r="B11" s="77" t="s">
        <v>50</v>
      </c>
      <c r="C11" s="71"/>
      <c r="D11" s="71"/>
      <c r="E11" s="71"/>
      <c r="F11" s="71"/>
      <c r="G11" s="71"/>
      <c r="H11" s="71"/>
      <c r="I11" s="71"/>
    </row>
    <row r="12" spans="1:12" x14ac:dyDescent="0.25">
      <c r="B12" s="71"/>
      <c r="C12" s="71"/>
      <c r="D12" s="71"/>
      <c r="E12" s="71"/>
      <c r="F12" s="71"/>
      <c r="G12" s="71"/>
      <c r="H12" s="71"/>
      <c r="I12" s="71"/>
    </row>
    <row r="13" spans="1:12" x14ac:dyDescent="0.25">
      <c r="B13" s="77" t="s">
        <v>46</v>
      </c>
      <c r="C13" s="71"/>
      <c r="D13" s="71"/>
      <c r="E13" s="71"/>
      <c r="F13" s="71"/>
      <c r="G13" s="71"/>
      <c r="H13" s="71"/>
      <c r="I13" s="71"/>
    </row>
    <row r="14" spans="1:12" x14ac:dyDescent="0.25">
      <c r="B14" s="71"/>
      <c r="C14" s="71"/>
      <c r="D14" s="71"/>
      <c r="E14" s="71"/>
      <c r="F14" s="71"/>
      <c r="G14" s="71"/>
      <c r="H14" s="71"/>
      <c r="I14" s="71"/>
    </row>
    <row r="15" spans="1:12" x14ac:dyDescent="0.25">
      <c r="B15" s="71"/>
      <c r="C15" s="71"/>
      <c r="D15" s="71"/>
      <c r="E15" s="71"/>
      <c r="F15" s="71"/>
      <c r="G15" s="71"/>
      <c r="H15" s="71"/>
      <c r="I15" s="71"/>
    </row>
    <row r="16" spans="1:12" x14ac:dyDescent="0.25">
      <c r="B16" s="71"/>
      <c r="C16" s="71"/>
      <c r="D16" s="71"/>
      <c r="E16" s="71"/>
      <c r="F16" s="71"/>
      <c r="G16" s="71"/>
      <c r="H16" s="71"/>
      <c r="I16" s="71"/>
    </row>
    <row r="17" spans="2:9" x14ac:dyDescent="0.25">
      <c r="B17" s="71"/>
      <c r="C17" s="71"/>
      <c r="D17" s="71"/>
      <c r="E17" s="71"/>
      <c r="F17" s="71"/>
      <c r="G17" s="71"/>
      <c r="H17" s="71"/>
      <c r="I17" s="71"/>
    </row>
    <row r="18" spans="2:9" x14ac:dyDescent="0.25">
      <c r="B18" s="71"/>
      <c r="C18" s="71"/>
      <c r="D18" s="71"/>
      <c r="E18" s="71"/>
      <c r="F18" s="71"/>
      <c r="G18" s="71"/>
      <c r="H18" s="71"/>
      <c r="I18" s="71"/>
    </row>
    <row r="19" spans="2:9" x14ac:dyDescent="0.25">
      <c r="B19" s="71"/>
      <c r="C19" s="71"/>
      <c r="D19" s="71"/>
      <c r="E19" s="71"/>
      <c r="F19" s="71"/>
      <c r="G19" s="71"/>
      <c r="H19" s="71"/>
      <c r="I19" s="71"/>
    </row>
    <row r="20" spans="2:9" x14ac:dyDescent="0.25">
      <c r="B20" s="71"/>
      <c r="C20" s="71"/>
      <c r="D20" s="71"/>
      <c r="E20" s="71"/>
      <c r="F20" s="71"/>
      <c r="G20" s="71"/>
      <c r="H20" s="71"/>
      <c r="I20" s="71"/>
    </row>
    <row r="21" spans="2:9" x14ac:dyDescent="0.25">
      <c r="B21" s="71"/>
      <c r="C21" s="71"/>
      <c r="D21" s="71"/>
      <c r="E21" s="71"/>
      <c r="F21" s="71"/>
      <c r="G21" s="71"/>
      <c r="H21" s="71"/>
      <c r="I21" s="71"/>
    </row>
    <row r="22" spans="2:9" x14ac:dyDescent="0.25">
      <c r="B22" s="71"/>
      <c r="C22" s="71"/>
      <c r="D22" s="71"/>
      <c r="E22" s="71"/>
      <c r="F22" s="71"/>
      <c r="G22" s="71"/>
      <c r="H22" s="71"/>
      <c r="I22" s="71"/>
    </row>
    <row r="23" spans="2:9" x14ac:dyDescent="0.25">
      <c r="B23" s="71"/>
      <c r="C23" s="71"/>
      <c r="D23" s="71"/>
      <c r="E23" s="71"/>
      <c r="F23" s="71"/>
      <c r="G23" s="71"/>
      <c r="H23" s="71"/>
      <c r="I23" s="71"/>
    </row>
    <row r="24" spans="2:9" x14ac:dyDescent="0.25">
      <c r="B24" s="71"/>
      <c r="C24" s="71"/>
      <c r="D24" s="71"/>
      <c r="E24" s="71"/>
      <c r="F24" s="71"/>
      <c r="G24" s="71"/>
      <c r="H24" s="71"/>
      <c r="I24" s="71"/>
    </row>
    <row r="25" spans="2:9" x14ac:dyDescent="0.25">
      <c r="B25" s="71"/>
      <c r="C25" s="71"/>
      <c r="D25" s="71"/>
      <c r="E25" s="71"/>
      <c r="F25" s="71"/>
      <c r="G25" s="71"/>
      <c r="H25" s="71"/>
      <c r="I25" s="71"/>
    </row>
    <row r="26" spans="2:9" x14ac:dyDescent="0.25">
      <c r="B26" s="71"/>
      <c r="C26" s="71"/>
      <c r="D26" s="71"/>
      <c r="E26" s="71"/>
      <c r="F26" s="71"/>
      <c r="G26" s="71"/>
      <c r="H26" s="71"/>
      <c r="I26" s="71"/>
    </row>
    <row r="27" spans="2:9" x14ac:dyDescent="0.25">
      <c r="B27" s="71"/>
      <c r="C27" s="71"/>
      <c r="D27" s="71"/>
      <c r="E27" s="71"/>
      <c r="F27" s="71"/>
      <c r="G27" s="71"/>
      <c r="H27" s="71"/>
      <c r="I27" s="71"/>
    </row>
    <row r="28" spans="2:9" x14ac:dyDescent="0.25">
      <c r="B28" s="71"/>
      <c r="C28" s="71"/>
      <c r="D28" s="71"/>
      <c r="E28" s="71"/>
      <c r="F28" s="71"/>
      <c r="G28" s="71"/>
      <c r="H28" s="71"/>
      <c r="I28" s="71"/>
    </row>
    <row r="29" spans="2:9" x14ac:dyDescent="0.25">
      <c r="B29" s="71"/>
      <c r="C29" s="71"/>
      <c r="D29" s="71"/>
      <c r="E29" s="71"/>
      <c r="F29" s="71"/>
      <c r="G29" s="71"/>
      <c r="H29" s="71"/>
      <c r="I29" s="71"/>
    </row>
    <row r="30" spans="2:9" x14ac:dyDescent="0.25">
      <c r="B30" s="71"/>
      <c r="C30" s="71"/>
      <c r="D30" s="71"/>
      <c r="E30" s="71"/>
      <c r="F30" s="71"/>
      <c r="G30" s="71"/>
      <c r="H30" s="71"/>
      <c r="I30" s="71"/>
    </row>
    <row r="31" spans="2:9" x14ac:dyDescent="0.25">
      <c r="B31" s="71"/>
      <c r="C31" s="71"/>
      <c r="D31" s="71"/>
      <c r="E31" s="71"/>
      <c r="F31" s="71"/>
      <c r="G31" s="71"/>
      <c r="H31" s="71"/>
      <c r="I31" s="71"/>
    </row>
    <row r="32" spans="2:9" x14ac:dyDescent="0.25">
      <c r="B32" s="95" t="s">
        <v>124</v>
      </c>
      <c r="C32" s="71"/>
      <c r="D32" s="71"/>
      <c r="E32" s="71"/>
      <c r="F32" s="71"/>
      <c r="G32" s="71"/>
      <c r="H32" s="71"/>
      <c r="I32" s="71"/>
    </row>
  </sheetData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32"/>
  <sheetViews>
    <sheetView workbookViewId="0">
      <selection activeCell="L44" sqref="L44"/>
    </sheetView>
  </sheetViews>
  <sheetFormatPr baseColWidth="10" defaultRowHeight="15" x14ac:dyDescent="0.25"/>
  <cols>
    <col min="1" max="1" width="14.28515625" style="5" customWidth="1"/>
    <col min="2" max="16384" width="11.42578125" style="5"/>
  </cols>
  <sheetData>
    <row r="1" spans="1:12" x14ac:dyDescent="0.25">
      <c r="B1" s="5">
        <v>100</v>
      </c>
    </row>
    <row r="2" spans="1:12" x14ac:dyDescent="0.25">
      <c r="A2" s="63" t="s">
        <v>43</v>
      </c>
    </row>
    <row r="4" spans="1:12" x14ac:dyDescent="0.25">
      <c r="B4" s="68">
        <v>41699</v>
      </c>
      <c r="C4" s="68">
        <v>41791</v>
      </c>
      <c r="D4" s="68">
        <v>41883</v>
      </c>
      <c r="E4" s="68">
        <v>41974</v>
      </c>
      <c r="F4" s="68">
        <v>42064</v>
      </c>
      <c r="G4" s="68">
        <v>42156</v>
      </c>
      <c r="H4" s="68">
        <v>42248</v>
      </c>
      <c r="I4" s="68">
        <v>42339</v>
      </c>
      <c r="J4" s="68">
        <v>42430</v>
      </c>
      <c r="K4" s="68">
        <v>42522</v>
      </c>
      <c r="L4" s="68">
        <v>42614</v>
      </c>
    </row>
    <row r="5" spans="1:12" ht="15" customHeight="1" x14ac:dyDescent="0.25">
      <c r="A5" s="5" t="s">
        <v>2</v>
      </c>
      <c r="B5" s="62">
        <v>0</v>
      </c>
      <c r="C5" s="62">
        <v>-20</v>
      </c>
      <c r="D5" s="62">
        <v>0</v>
      </c>
      <c r="E5" s="62">
        <v>0</v>
      </c>
      <c r="F5" s="62">
        <v>-50</v>
      </c>
      <c r="G5" s="62">
        <v>0</v>
      </c>
      <c r="H5" s="62">
        <v>-40</v>
      </c>
      <c r="I5" s="62">
        <v>40</v>
      </c>
      <c r="J5" s="62">
        <v>0</v>
      </c>
      <c r="K5" s="5">
        <v>-20</v>
      </c>
      <c r="L5" s="5">
        <v>25</v>
      </c>
    </row>
    <row r="6" spans="1:12" x14ac:dyDescent="0.25">
      <c r="A6" s="5" t="s">
        <v>3</v>
      </c>
      <c r="B6" s="62">
        <v>40</v>
      </c>
      <c r="C6" s="62">
        <v>20</v>
      </c>
      <c r="D6" s="62">
        <v>-25</v>
      </c>
      <c r="E6" s="62">
        <v>-50</v>
      </c>
      <c r="F6" s="62">
        <v>-50</v>
      </c>
      <c r="G6" s="62">
        <v>0</v>
      </c>
      <c r="H6" s="62">
        <v>-60</v>
      </c>
      <c r="I6" s="62">
        <v>-20</v>
      </c>
      <c r="J6" s="62">
        <v>-20</v>
      </c>
      <c r="K6" s="5">
        <v>-60</v>
      </c>
      <c r="L6" s="5">
        <v>0</v>
      </c>
    </row>
    <row r="7" spans="1:12" x14ac:dyDescent="0.25">
      <c r="A7" s="5" t="s">
        <v>4</v>
      </c>
      <c r="B7" s="62">
        <v>-40</v>
      </c>
      <c r="C7" s="62">
        <v>-40</v>
      </c>
      <c r="D7" s="62">
        <v>-75</v>
      </c>
      <c r="E7" s="62">
        <v>-50</v>
      </c>
      <c r="F7" s="62">
        <v>-25</v>
      </c>
      <c r="G7" s="62">
        <v>-25</v>
      </c>
      <c r="H7" s="62">
        <v>-40</v>
      </c>
      <c r="I7" s="62">
        <v>-20</v>
      </c>
      <c r="J7" s="62">
        <v>-40</v>
      </c>
      <c r="K7" s="5">
        <v>-60</v>
      </c>
      <c r="L7" s="5">
        <v>-50</v>
      </c>
    </row>
    <row r="8" spans="1:12" x14ac:dyDescent="0.25">
      <c r="A8" s="5" t="s">
        <v>5</v>
      </c>
      <c r="B8" s="62">
        <v>0</v>
      </c>
      <c r="C8" s="62">
        <v>20</v>
      </c>
      <c r="D8" s="62">
        <v>-25</v>
      </c>
      <c r="E8" s="62">
        <v>0</v>
      </c>
      <c r="F8" s="62">
        <v>-50</v>
      </c>
      <c r="G8" s="62">
        <v>25</v>
      </c>
      <c r="H8" s="62">
        <v>-60</v>
      </c>
      <c r="I8" s="62">
        <v>-20</v>
      </c>
      <c r="J8" s="62">
        <v>-20</v>
      </c>
      <c r="K8" s="5">
        <v>-40</v>
      </c>
      <c r="L8" s="5">
        <v>-25</v>
      </c>
    </row>
    <row r="9" spans="1:12" x14ac:dyDescent="0.25">
      <c r="B9" s="62"/>
      <c r="C9" s="62"/>
      <c r="D9" s="62"/>
      <c r="E9" s="62"/>
      <c r="F9" s="62"/>
      <c r="G9" s="62"/>
    </row>
    <row r="11" spans="1:12" x14ac:dyDescent="0.25">
      <c r="B11" s="77" t="s">
        <v>50</v>
      </c>
      <c r="C11" s="71"/>
      <c r="D11" s="71"/>
      <c r="E11" s="71"/>
      <c r="F11" s="71"/>
      <c r="G11" s="71"/>
      <c r="H11" s="71"/>
      <c r="I11" s="71"/>
    </row>
    <row r="12" spans="1:12" x14ac:dyDescent="0.25">
      <c r="B12" s="71"/>
      <c r="C12" s="71"/>
      <c r="D12" s="71"/>
      <c r="E12" s="71"/>
      <c r="F12" s="71"/>
      <c r="G12" s="71"/>
      <c r="H12" s="71"/>
      <c r="I12" s="71"/>
    </row>
    <row r="13" spans="1:12" x14ac:dyDescent="0.25">
      <c r="B13" s="77" t="s">
        <v>47</v>
      </c>
      <c r="C13" s="71"/>
      <c r="D13" s="71"/>
      <c r="E13" s="71"/>
      <c r="F13" s="71"/>
      <c r="G13" s="71"/>
      <c r="H13" s="71"/>
      <c r="I13" s="71"/>
    </row>
    <row r="14" spans="1:12" x14ac:dyDescent="0.25">
      <c r="B14" s="71"/>
      <c r="C14" s="71"/>
      <c r="D14" s="71"/>
      <c r="E14" s="71"/>
      <c r="F14" s="71"/>
      <c r="G14" s="71"/>
      <c r="H14" s="71"/>
      <c r="I14" s="71"/>
    </row>
    <row r="15" spans="1:12" x14ac:dyDescent="0.25">
      <c r="B15" s="71"/>
      <c r="C15" s="71"/>
      <c r="D15" s="71"/>
      <c r="E15" s="71"/>
      <c r="F15" s="71"/>
      <c r="G15" s="71"/>
      <c r="H15" s="71"/>
      <c r="I15" s="71"/>
    </row>
    <row r="16" spans="1:12" x14ac:dyDescent="0.25">
      <c r="B16" s="71"/>
      <c r="C16" s="71"/>
      <c r="D16" s="71"/>
      <c r="E16" s="71"/>
      <c r="F16" s="71"/>
      <c r="G16" s="71"/>
      <c r="H16" s="71"/>
      <c r="I16" s="71"/>
    </row>
    <row r="17" spans="2:9" x14ac:dyDescent="0.25">
      <c r="B17" s="71"/>
      <c r="C17" s="71"/>
      <c r="D17" s="71"/>
      <c r="E17" s="71"/>
      <c r="F17" s="71"/>
      <c r="G17" s="71"/>
      <c r="H17" s="71"/>
      <c r="I17" s="71"/>
    </row>
    <row r="18" spans="2:9" x14ac:dyDescent="0.25">
      <c r="B18" s="71"/>
      <c r="C18" s="71"/>
      <c r="D18" s="71"/>
      <c r="E18" s="71"/>
      <c r="F18" s="71"/>
      <c r="G18" s="71"/>
      <c r="H18" s="71"/>
      <c r="I18" s="71"/>
    </row>
    <row r="19" spans="2:9" x14ac:dyDescent="0.25">
      <c r="B19" s="71"/>
      <c r="C19" s="71"/>
      <c r="D19" s="71"/>
      <c r="E19" s="71"/>
      <c r="F19" s="71"/>
      <c r="G19" s="71"/>
      <c r="H19" s="71"/>
      <c r="I19" s="71"/>
    </row>
    <row r="20" spans="2:9" x14ac:dyDescent="0.25">
      <c r="B20" s="71"/>
      <c r="C20" s="71"/>
      <c r="D20" s="71"/>
      <c r="E20" s="71"/>
      <c r="F20" s="71"/>
      <c r="G20" s="71"/>
      <c r="H20" s="71"/>
      <c r="I20" s="71"/>
    </row>
    <row r="21" spans="2:9" x14ac:dyDescent="0.25">
      <c r="B21" s="71"/>
      <c r="C21" s="71"/>
      <c r="D21" s="71"/>
      <c r="E21" s="71"/>
      <c r="F21" s="71"/>
      <c r="G21" s="71"/>
      <c r="H21" s="71"/>
      <c r="I21" s="71"/>
    </row>
    <row r="22" spans="2:9" x14ac:dyDescent="0.25">
      <c r="B22" s="71"/>
      <c r="C22" s="71"/>
      <c r="D22" s="71"/>
      <c r="E22" s="71"/>
      <c r="F22" s="71"/>
      <c r="G22" s="71"/>
      <c r="H22" s="71"/>
      <c r="I22" s="71"/>
    </row>
    <row r="23" spans="2:9" x14ac:dyDescent="0.25">
      <c r="B23" s="71"/>
      <c r="C23" s="71"/>
      <c r="D23" s="71"/>
      <c r="E23" s="71"/>
      <c r="F23" s="71"/>
      <c r="G23" s="71"/>
      <c r="H23" s="71"/>
      <c r="I23" s="71"/>
    </row>
    <row r="24" spans="2:9" x14ac:dyDescent="0.25">
      <c r="B24" s="71"/>
      <c r="C24" s="71"/>
      <c r="D24" s="71"/>
      <c r="E24" s="71"/>
      <c r="F24" s="71"/>
      <c r="G24" s="71"/>
      <c r="H24" s="71"/>
      <c r="I24" s="71"/>
    </row>
    <row r="25" spans="2:9" x14ac:dyDescent="0.25">
      <c r="B25" s="71"/>
      <c r="C25" s="71"/>
      <c r="D25" s="71"/>
      <c r="E25" s="71"/>
      <c r="F25" s="71"/>
      <c r="G25" s="71"/>
      <c r="H25" s="71"/>
      <c r="I25" s="71"/>
    </row>
    <row r="26" spans="2:9" x14ac:dyDescent="0.25">
      <c r="B26" s="71"/>
      <c r="C26" s="71"/>
      <c r="D26" s="71"/>
      <c r="E26" s="71"/>
      <c r="F26" s="71"/>
      <c r="G26" s="71"/>
      <c r="H26" s="71"/>
      <c r="I26" s="71"/>
    </row>
    <row r="27" spans="2:9" x14ac:dyDescent="0.25">
      <c r="B27" s="71"/>
      <c r="C27" s="71"/>
      <c r="D27" s="71"/>
      <c r="E27" s="71"/>
      <c r="F27" s="71"/>
      <c r="G27" s="71"/>
      <c r="H27" s="71"/>
      <c r="I27" s="71"/>
    </row>
    <row r="28" spans="2:9" x14ac:dyDescent="0.25">
      <c r="B28" s="71"/>
      <c r="C28" s="71"/>
      <c r="D28" s="71"/>
      <c r="E28" s="71"/>
      <c r="F28" s="71"/>
      <c r="G28" s="71"/>
      <c r="H28" s="71"/>
      <c r="I28" s="71"/>
    </row>
    <row r="29" spans="2:9" x14ac:dyDescent="0.25">
      <c r="B29" s="71"/>
      <c r="C29" s="71"/>
      <c r="D29" s="71"/>
      <c r="E29" s="71"/>
      <c r="F29" s="71"/>
      <c r="G29" s="71"/>
      <c r="H29" s="71"/>
      <c r="I29" s="71"/>
    </row>
    <row r="30" spans="2:9" x14ac:dyDescent="0.25">
      <c r="B30" s="71"/>
      <c r="C30" s="71"/>
      <c r="D30" s="71"/>
      <c r="E30" s="71"/>
      <c r="F30" s="71"/>
      <c r="G30" s="71"/>
      <c r="H30" s="71"/>
      <c r="I30" s="71"/>
    </row>
    <row r="31" spans="2:9" x14ac:dyDescent="0.25">
      <c r="B31" s="71"/>
      <c r="C31" s="71"/>
      <c r="D31" s="71"/>
      <c r="E31" s="71"/>
      <c r="F31" s="71"/>
      <c r="G31" s="71"/>
      <c r="H31" s="71"/>
      <c r="I31" s="71"/>
    </row>
    <row r="32" spans="2:9" x14ac:dyDescent="0.25">
      <c r="B32" s="91" t="s">
        <v>124</v>
      </c>
      <c r="C32" s="71"/>
      <c r="D32" s="71"/>
      <c r="E32" s="71"/>
      <c r="F32" s="71"/>
      <c r="G32" s="71"/>
      <c r="H32" s="71"/>
      <c r="I32" s="71"/>
    </row>
  </sheetData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2:N58"/>
  <sheetViews>
    <sheetView view="pageBreakPreview" topLeftCell="A31" zoomScale="85" zoomScaleNormal="70" zoomScaleSheetLayoutView="85" workbookViewId="0">
      <selection activeCell="I21" sqref="I21"/>
    </sheetView>
  </sheetViews>
  <sheetFormatPr baseColWidth="10" defaultRowHeight="15" x14ac:dyDescent="0.25"/>
  <cols>
    <col min="1" max="1" width="11.42578125" style="1"/>
    <col min="2" max="2" width="28.28515625" style="1" bestFit="1" customWidth="1"/>
    <col min="3" max="3" width="28.28515625" style="1" customWidth="1"/>
    <col min="4" max="4" width="12.42578125" style="1" bestFit="1" customWidth="1"/>
    <col min="5" max="5" width="19.85546875" style="1" bestFit="1" customWidth="1"/>
    <col min="6" max="6" width="18.140625" style="1" customWidth="1"/>
    <col min="7" max="7" width="27.140625" style="1" bestFit="1" customWidth="1"/>
    <col min="8" max="8" width="15.7109375" style="1" bestFit="1" customWidth="1"/>
    <col min="9" max="9" width="29.7109375" style="1" bestFit="1" customWidth="1"/>
    <col min="10" max="10" width="12.7109375" style="1" bestFit="1" customWidth="1"/>
    <col min="11" max="11" width="20.7109375" style="1" bestFit="1" customWidth="1"/>
    <col min="12" max="12" width="22.7109375" style="1" bestFit="1" customWidth="1"/>
    <col min="13" max="13" width="14.7109375" style="1" bestFit="1" customWidth="1"/>
    <col min="14" max="16384" width="11.42578125" style="1"/>
  </cols>
  <sheetData>
    <row r="2" spans="1:13" x14ac:dyDescent="0.25">
      <c r="C2" s="2"/>
      <c r="D2" s="12"/>
      <c r="G2" s="1">
        <v>-1</v>
      </c>
    </row>
    <row r="3" spans="1:13" x14ac:dyDescent="0.25">
      <c r="C3" s="194"/>
      <c r="D3" s="12"/>
      <c r="E3" s="12"/>
    </row>
    <row r="4" spans="1:13" x14ac:dyDescent="0.25">
      <c r="D4" s="194"/>
      <c r="E4" s="12"/>
      <c r="F4" s="12"/>
      <c r="K4" s="1">
        <v>100</v>
      </c>
    </row>
    <row r="5" spans="1:13" ht="15" customHeight="1" x14ac:dyDescent="0.25">
      <c r="D5" s="194"/>
      <c r="E5" s="12"/>
      <c r="F5" s="12"/>
      <c r="H5" s="410" t="s">
        <v>101</v>
      </c>
      <c r="I5" s="410"/>
      <c r="J5" s="410"/>
      <c r="K5" s="410"/>
    </row>
    <row r="6" spans="1:13" x14ac:dyDescent="0.25">
      <c r="A6" s="133" t="s">
        <v>0</v>
      </c>
      <c r="B6" s="195" t="s">
        <v>122</v>
      </c>
      <c r="C6" s="195" t="s">
        <v>103</v>
      </c>
      <c r="F6" s="411" t="s">
        <v>104</v>
      </c>
      <c r="G6" s="412"/>
      <c r="H6" s="411" t="s">
        <v>105</v>
      </c>
      <c r="I6" s="411"/>
    </row>
    <row r="7" spans="1:13" x14ac:dyDescent="0.25">
      <c r="A7" s="13" t="s">
        <v>14</v>
      </c>
      <c r="B7" s="197">
        <f t="shared" ref="B7:B17" si="0">+VLOOKUP($A7,$F$7:$H$17,2,0)</f>
        <v>3.8</v>
      </c>
      <c r="C7" s="197">
        <f t="shared" ref="C7:C17" si="1">+VLOOKUP($A7,$F$7:$H$17,3,0)</f>
        <v>33.299999999999997</v>
      </c>
      <c r="F7" s="196" t="s">
        <v>6</v>
      </c>
      <c r="G7" s="30">
        <v>2.8666666666666667</v>
      </c>
      <c r="H7" s="30">
        <v>0</v>
      </c>
      <c r="J7" s="413"/>
      <c r="K7" s="413"/>
      <c r="L7" s="413"/>
      <c r="M7" s="413"/>
    </row>
    <row r="8" spans="1:13" x14ac:dyDescent="0.25">
      <c r="A8" s="13" t="s">
        <v>11</v>
      </c>
      <c r="B8" s="197">
        <f t="shared" si="0"/>
        <v>3.2666666666666666</v>
      </c>
      <c r="C8" s="197">
        <f t="shared" si="1"/>
        <v>13.3</v>
      </c>
      <c r="F8" s="196" t="s">
        <v>7</v>
      </c>
      <c r="G8" s="30">
        <v>3.1333333333333333</v>
      </c>
      <c r="H8" s="30">
        <v>13.3</v>
      </c>
      <c r="I8" s="13"/>
      <c r="J8" s="13"/>
      <c r="K8" s="13"/>
      <c r="L8" s="13"/>
    </row>
    <row r="9" spans="1:13" x14ac:dyDescent="0.25">
      <c r="A9" s="196" t="s">
        <v>8</v>
      </c>
      <c r="B9" s="197">
        <f t="shared" si="0"/>
        <v>3.2666666666666666</v>
      </c>
      <c r="C9" s="197">
        <f t="shared" si="1"/>
        <v>20</v>
      </c>
      <c r="F9" s="196" t="s">
        <v>8</v>
      </c>
      <c r="G9" s="30">
        <v>3.2666666666666666</v>
      </c>
      <c r="H9" s="30">
        <v>20</v>
      </c>
      <c r="I9" s="13"/>
      <c r="J9" s="13"/>
      <c r="K9" s="13"/>
      <c r="L9" s="13"/>
    </row>
    <row r="10" spans="1:13" x14ac:dyDescent="0.25">
      <c r="A10" s="13" t="s">
        <v>7</v>
      </c>
      <c r="B10" s="197">
        <f t="shared" si="0"/>
        <v>3.1333333333333333</v>
      </c>
      <c r="C10" s="197">
        <f t="shared" si="1"/>
        <v>13.3</v>
      </c>
      <c r="F10" s="196" t="s">
        <v>9</v>
      </c>
      <c r="G10" s="30">
        <v>2.7333333333333334</v>
      </c>
      <c r="H10" s="30">
        <v>6.7</v>
      </c>
      <c r="I10" s="13"/>
      <c r="J10" s="13"/>
      <c r="K10" s="13"/>
      <c r="L10" s="13"/>
    </row>
    <row r="11" spans="1:13" x14ac:dyDescent="0.25">
      <c r="A11" s="14" t="s">
        <v>6</v>
      </c>
      <c r="B11" s="197">
        <f t="shared" si="0"/>
        <v>2.8666666666666667</v>
      </c>
      <c r="C11" s="197">
        <f t="shared" si="1"/>
        <v>0</v>
      </c>
      <c r="F11" s="196" t="s">
        <v>10</v>
      </c>
      <c r="G11" s="30">
        <v>2.0666666666666669</v>
      </c>
      <c r="H11" s="30">
        <v>93.3</v>
      </c>
      <c r="I11" s="13"/>
      <c r="J11" s="13"/>
      <c r="K11" s="13"/>
      <c r="L11" s="13"/>
    </row>
    <row r="12" spans="1:13" x14ac:dyDescent="0.25">
      <c r="A12" s="13" t="s">
        <v>12</v>
      </c>
      <c r="B12" s="197">
        <f t="shared" si="0"/>
        <v>2.8</v>
      </c>
      <c r="C12" s="197">
        <f t="shared" si="1"/>
        <v>0</v>
      </c>
      <c r="F12" s="196" t="s">
        <v>12</v>
      </c>
      <c r="G12" s="30">
        <v>2.8</v>
      </c>
      <c r="H12" s="30">
        <v>0</v>
      </c>
      <c r="I12" s="13"/>
      <c r="J12" s="13"/>
      <c r="K12" s="13"/>
      <c r="L12" s="13"/>
    </row>
    <row r="13" spans="1:13" x14ac:dyDescent="0.25">
      <c r="A13" s="13" t="s">
        <v>9</v>
      </c>
      <c r="B13" s="197">
        <f t="shared" si="0"/>
        <v>2.7333333333333334</v>
      </c>
      <c r="C13" s="197">
        <f t="shared" si="1"/>
        <v>6.7</v>
      </c>
      <c r="F13" s="196" t="s">
        <v>11</v>
      </c>
      <c r="G13" s="30">
        <v>3.2666666666666666</v>
      </c>
      <c r="H13" s="30">
        <v>13.3</v>
      </c>
      <c r="I13" s="13"/>
      <c r="J13" s="13"/>
      <c r="K13" s="13"/>
      <c r="L13" s="13"/>
    </row>
    <row r="14" spans="1:13" x14ac:dyDescent="0.25">
      <c r="A14" s="13" t="s">
        <v>13</v>
      </c>
      <c r="B14" s="197">
        <f t="shared" si="0"/>
        <v>2.6666666666666665</v>
      </c>
      <c r="C14" s="197">
        <f t="shared" si="1"/>
        <v>20</v>
      </c>
      <c r="F14" s="196" t="s">
        <v>13</v>
      </c>
      <c r="G14" s="30">
        <v>2.6666666666666665</v>
      </c>
      <c r="H14" s="30">
        <v>20</v>
      </c>
      <c r="I14" s="13"/>
      <c r="J14" s="13"/>
      <c r="K14" s="13"/>
      <c r="L14" s="13"/>
    </row>
    <row r="15" spans="1:13" x14ac:dyDescent="0.25">
      <c r="A15" s="13" t="s">
        <v>98</v>
      </c>
      <c r="B15" s="197">
        <f t="shared" si="0"/>
        <v>2.0666666666666669</v>
      </c>
      <c r="C15" s="197">
        <f t="shared" si="1"/>
        <v>46.7</v>
      </c>
      <c r="F15" s="196" t="s">
        <v>98</v>
      </c>
      <c r="G15" s="30">
        <v>2.0666666666666669</v>
      </c>
      <c r="H15" s="30">
        <v>46.7</v>
      </c>
      <c r="I15" s="13"/>
      <c r="J15" s="13"/>
      <c r="K15" s="13"/>
      <c r="L15" s="13"/>
    </row>
    <row r="16" spans="1:13" x14ac:dyDescent="0.25">
      <c r="A16" s="196" t="s">
        <v>10</v>
      </c>
      <c r="B16" s="197">
        <f t="shared" si="0"/>
        <v>2.0666666666666669</v>
      </c>
      <c r="C16" s="197">
        <f t="shared" si="1"/>
        <v>93.3</v>
      </c>
      <c r="F16" s="196" t="s">
        <v>14</v>
      </c>
      <c r="G16" s="30">
        <v>3.8</v>
      </c>
      <c r="H16" s="30">
        <v>33.299999999999997</v>
      </c>
      <c r="I16" s="13"/>
      <c r="J16" s="13"/>
      <c r="K16" s="13"/>
      <c r="L16" s="13"/>
    </row>
    <row r="17" spans="1:14" x14ac:dyDescent="0.25">
      <c r="A17" s="14" t="s">
        <v>15</v>
      </c>
      <c r="B17" s="197">
        <f t="shared" si="0"/>
        <v>4</v>
      </c>
      <c r="C17" s="197">
        <f t="shared" si="1"/>
        <v>13.3</v>
      </c>
      <c r="F17" s="196" t="s">
        <v>15</v>
      </c>
      <c r="G17" s="30">
        <v>4</v>
      </c>
      <c r="H17" s="30">
        <v>13.3</v>
      </c>
      <c r="I17" s="13"/>
      <c r="J17" s="13"/>
      <c r="K17" s="13"/>
      <c r="L17" s="13"/>
    </row>
    <row r="18" spans="1:14" x14ac:dyDescent="0.25">
      <c r="B18" s="198"/>
      <c r="C18" s="198"/>
      <c r="D18" s="15"/>
      <c r="E18" s="194"/>
      <c r="F18" s="15"/>
      <c r="H18" s="196"/>
      <c r="K18" s="13"/>
      <c r="L18" s="13"/>
      <c r="M18" s="13"/>
      <c r="N18" s="13"/>
    </row>
    <row r="19" spans="1:14" x14ac:dyDescent="0.25">
      <c r="F19" s="15"/>
      <c r="K19" s="13"/>
      <c r="L19" s="13"/>
      <c r="M19" s="13"/>
      <c r="N19" s="13"/>
    </row>
    <row r="20" spans="1:14" x14ac:dyDescent="0.25">
      <c r="B20" s="198"/>
      <c r="C20" s="198"/>
      <c r="D20" s="15"/>
      <c r="E20" s="15"/>
      <c r="F20" s="15"/>
      <c r="K20" s="13"/>
      <c r="L20" s="13"/>
      <c r="M20" s="13"/>
      <c r="N20" s="13"/>
    </row>
    <row r="21" spans="1:14" x14ac:dyDescent="0.25">
      <c r="B21" s="198"/>
      <c r="C21" s="15"/>
      <c r="D21" s="15"/>
      <c r="E21" s="15"/>
      <c r="J21" s="13"/>
      <c r="K21" s="13"/>
      <c r="L21" s="13"/>
      <c r="M21" s="13"/>
    </row>
    <row r="22" spans="1:14" x14ac:dyDescent="0.25">
      <c r="B22" s="199" t="s">
        <v>27</v>
      </c>
      <c r="C22" s="200"/>
      <c r="D22" s="200"/>
      <c r="E22" s="200"/>
      <c r="F22" s="71"/>
      <c r="J22" s="13"/>
      <c r="K22" s="13"/>
      <c r="L22" s="13"/>
      <c r="M22" s="13"/>
    </row>
    <row r="23" spans="1:14" x14ac:dyDescent="0.25">
      <c r="B23" s="73" t="s">
        <v>106</v>
      </c>
      <c r="C23" s="200"/>
      <c r="D23" s="200"/>
      <c r="E23" s="200"/>
      <c r="F23" s="71"/>
      <c r="J23" s="13"/>
      <c r="K23" s="13"/>
      <c r="L23" s="13"/>
      <c r="M23" s="13"/>
    </row>
    <row r="24" spans="1:14" x14ac:dyDescent="0.25">
      <c r="B24" s="71"/>
      <c r="C24" s="71"/>
      <c r="D24" s="71"/>
      <c r="E24" s="71"/>
      <c r="F24" s="71"/>
      <c r="J24" s="13"/>
      <c r="K24" s="13"/>
      <c r="L24" s="13"/>
      <c r="M24" s="13"/>
    </row>
    <row r="25" spans="1:14" x14ac:dyDescent="0.25">
      <c r="B25" s="71" t="s">
        <v>45</v>
      </c>
      <c r="C25" s="71"/>
      <c r="D25" s="71"/>
      <c r="E25" s="71"/>
      <c r="F25" s="71"/>
      <c r="J25" s="13"/>
      <c r="K25" s="13"/>
      <c r="L25" s="13"/>
      <c r="M25" s="13"/>
    </row>
    <row r="26" spans="1:14" x14ac:dyDescent="0.25">
      <c r="B26" s="71"/>
      <c r="C26" s="71"/>
      <c r="D26" s="71"/>
      <c r="E26" s="71"/>
      <c r="F26" s="71"/>
      <c r="J26" s="13"/>
      <c r="K26" s="13"/>
      <c r="L26" s="13"/>
      <c r="M26" s="13"/>
    </row>
    <row r="27" spans="1:14" x14ac:dyDescent="0.25">
      <c r="B27" s="71"/>
      <c r="C27" s="71"/>
      <c r="D27" s="71"/>
      <c r="E27" s="71"/>
      <c r="F27" s="71"/>
      <c r="J27" s="13"/>
      <c r="K27" s="13"/>
      <c r="L27" s="13"/>
      <c r="M27" s="13"/>
    </row>
    <row r="28" spans="1:14" x14ac:dyDescent="0.25">
      <c r="B28" s="71"/>
      <c r="C28" s="71"/>
      <c r="D28" s="71"/>
      <c r="E28" s="71"/>
      <c r="F28" s="71"/>
      <c r="J28" s="13"/>
      <c r="K28" s="13"/>
      <c r="L28" s="13"/>
      <c r="M28" s="13"/>
    </row>
    <row r="29" spans="1:14" x14ac:dyDescent="0.25">
      <c r="B29" s="71"/>
      <c r="C29" s="71"/>
      <c r="D29" s="71"/>
      <c r="E29" s="71"/>
      <c r="F29" s="71"/>
      <c r="K29" s="160"/>
      <c r="L29" s="197"/>
      <c r="M29" s="197"/>
    </row>
    <row r="30" spans="1:14" x14ac:dyDescent="0.25">
      <c r="B30" s="71"/>
      <c r="C30" s="71"/>
      <c r="D30" s="71"/>
      <c r="E30" s="71"/>
      <c r="F30" s="71"/>
      <c r="K30" s="160"/>
      <c r="L30" s="197"/>
      <c r="M30" s="197"/>
    </row>
    <row r="31" spans="1:14" x14ac:dyDescent="0.25">
      <c r="B31" s="71"/>
      <c r="C31" s="71"/>
      <c r="D31" s="71"/>
      <c r="E31" s="71"/>
      <c r="F31" s="71"/>
      <c r="L31" s="194"/>
    </row>
    <row r="32" spans="1:14" x14ac:dyDescent="0.25">
      <c r="B32" s="71"/>
      <c r="C32" s="71"/>
      <c r="D32" s="71"/>
      <c r="E32" s="71"/>
      <c r="F32" s="71"/>
    </row>
    <row r="33" spans="2:6" x14ac:dyDescent="0.25">
      <c r="B33" s="71"/>
      <c r="C33" s="71"/>
      <c r="D33" s="71"/>
      <c r="E33" s="71"/>
      <c r="F33" s="71"/>
    </row>
    <row r="34" spans="2:6" x14ac:dyDescent="0.25">
      <c r="B34" s="71"/>
      <c r="C34" s="71"/>
      <c r="D34" s="71"/>
      <c r="E34" s="71"/>
      <c r="F34" s="71"/>
    </row>
    <row r="35" spans="2:6" x14ac:dyDescent="0.25">
      <c r="B35" s="71"/>
      <c r="C35" s="71"/>
      <c r="D35" s="71"/>
      <c r="E35" s="71"/>
      <c r="F35" s="71"/>
    </row>
    <row r="36" spans="2:6" x14ac:dyDescent="0.25">
      <c r="B36" s="71"/>
      <c r="C36" s="71"/>
      <c r="D36" s="71"/>
      <c r="E36" s="71"/>
      <c r="F36" s="71"/>
    </row>
    <row r="37" spans="2:6" x14ac:dyDescent="0.25">
      <c r="B37" s="71"/>
      <c r="C37" s="71"/>
      <c r="D37" s="71"/>
      <c r="E37" s="71"/>
      <c r="F37" s="71"/>
    </row>
    <row r="38" spans="2:6" x14ac:dyDescent="0.25">
      <c r="B38" s="71"/>
      <c r="C38" s="71"/>
      <c r="D38" s="71"/>
      <c r="E38" s="71"/>
      <c r="F38" s="71"/>
    </row>
    <row r="39" spans="2:6" x14ac:dyDescent="0.25">
      <c r="B39" s="71"/>
      <c r="C39" s="71"/>
      <c r="D39" s="71"/>
      <c r="E39" s="71"/>
      <c r="F39" s="71"/>
    </row>
    <row r="40" spans="2:6" x14ac:dyDescent="0.25">
      <c r="B40" s="71"/>
      <c r="C40" s="71"/>
      <c r="D40" s="71"/>
      <c r="E40" s="71"/>
      <c r="F40" s="71"/>
    </row>
    <row r="41" spans="2:6" x14ac:dyDescent="0.25">
      <c r="B41" s="71"/>
      <c r="C41" s="71"/>
      <c r="D41" s="71"/>
      <c r="E41" s="71"/>
      <c r="F41" s="71"/>
    </row>
    <row r="42" spans="2:6" x14ac:dyDescent="0.25">
      <c r="B42" s="71"/>
      <c r="C42" s="71"/>
      <c r="D42" s="71"/>
      <c r="E42" s="71"/>
      <c r="F42" s="71"/>
    </row>
    <row r="43" spans="2:6" x14ac:dyDescent="0.25">
      <c r="B43" s="71"/>
      <c r="C43" s="71"/>
      <c r="D43" s="71"/>
      <c r="E43" s="71"/>
      <c r="F43" s="71"/>
    </row>
    <row r="44" spans="2:6" x14ac:dyDescent="0.25">
      <c r="B44" s="71"/>
      <c r="C44" s="71"/>
      <c r="D44" s="71"/>
      <c r="E44" s="71"/>
      <c r="F44" s="71"/>
    </row>
    <row r="45" spans="2:6" x14ac:dyDescent="0.25">
      <c r="B45" s="71"/>
      <c r="C45" s="71"/>
      <c r="D45" s="71"/>
      <c r="E45" s="71"/>
      <c r="F45" s="71"/>
    </row>
    <row r="46" spans="2:6" x14ac:dyDescent="0.25">
      <c r="B46" s="71"/>
      <c r="C46" s="71"/>
      <c r="D46" s="71"/>
      <c r="E46" s="71"/>
      <c r="F46" s="71"/>
    </row>
    <row r="47" spans="2:6" x14ac:dyDescent="0.25">
      <c r="B47" s="71"/>
      <c r="C47" s="71"/>
      <c r="D47" s="71"/>
      <c r="E47" s="71"/>
      <c r="F47" s="71"/>
    </row>
    <row r="48" spans="2:6" x14ac:dyDescent="0.25">
      <c r="B48" s="71"/>
      <c r="C48" s="71"/>
      <c r="D48" s="71"/>
      <c r="E48" s="71"/>
      <c r="F48" s="71"/>
    </row>
    <row r="49" spans="2:6" x14ac:dyDescent="0.25">
      <c r="B49" s="71"/>
      <c r="C49" s="71"/>
      <c r="D49" s="71"/>
      <c r="E49" s="71"/>
      <c r="F49" s="71"/>
    </row>
    <row r="50" spans="2:6" x14ac:dyDescent="0.25">
      <c r="B50" s="71"/>
      <c r="C50" s="71"/>
      <c r="D50" s="71"/>
      <c r="E50" s="71"/>
      <c r="F50" s="71"/>
    </row>
    <row r="51" spans="2:6" x14ac:dyDescent="0.25">
      <c r="B51" s="71"/>
      <c r="C51" s="71"/>
      <c r="D51" s="71"/>
      <c r="E51" s="71"/>
      <c r="F51" s="71"/>
    </row>
    <row r="52" spans="2:6" x14ac:dyDescent="0.25">
      <c r="B52" s="71"/>
      <c r="C52" s="71"/>
      <c r="D52" s="71"/>
      <c r="E52" s="71"/>
      <c r="F52" s="71"/>
    </row>
    <row r="53" spans="2:6" x14ac:dyDescent="0.25">
      <c r="B53" s="71"/>
      <c r="C53" s="71"/>
      <c r="D53" s="71"/>
      <c r="E53" s="71"/>
      <c r="F53" s="71"/>
    </row>
    <row r="54" spans="2:6" x14ac:dyDescent="0.25">
      <c r="B54" s="71"/>
      <c r="C54" s="71"/>
      <c r="D54" s="71"/>
      <c r="E54" s="71"/>
      <c r="F54" s="71"/>
    </row>
    <row r="55" spans="2:6" x14ac:dyDescent="0.25">
      <c r="B55" s="71"/>
      <c r="C55" s="71"/>
      <c r="D55" s="71"/>
      <c r="E55" s="71"/>
      <c r="F55" s="71"/>
    </row>
    <row r="56" spans="2:6" x14ac:dyDescent="0.25">
      <c r="B56" s="71"/>
      <c r="C56" s="71"/>
      <c r="D56" s="71"/>
      <c r="E56" s="71"/>
      <c r="F56" s="71"/>
    </row>
    <row r="57" spans="2:6" x14ac:dyDescent="0.25">
      <c r="B57" s="71"/>
      <c r="C57" s="71"/>
      <c r="D57" s="71"/>
      <c r="E57" s="71"/>
      <c r="F57" s="71"/>
    </row>
    <row r="58" spans="2:6" x14ac:dyDescent="0.25">
      <c r="B58" s="71" t="s">
        <v>51</v>
      </c>
      <c r="C58" s="71"/>
      <c r="D58" s="71"/>
      <c r="E58" s="71"/>
      <c r="F58" s="71"/>
    </row>
  </sheetData>
  <sortState ref="A7:B17">
    <sortCondition descending="1" ref="B7:B17"/>
  </sortState>
  <mergeCells count="4">
    <mergeCell ref="H5:K5"/>
    <mergeCell ref="F6:G6"/>
    <mergeCell ref="H6:I6"/>
    <mergeCell ref="J7:M7"/>
  </mergeCells>
  <pageMargins left="0.7" right="0.7" top="0.75" bottom="0.75" header="0.3" footer="0.3"/>
  <pageSetup scale="84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Q57"/>
  <sheetViews>
    <sheetView view="pageBreakPreview" zoomScale="85" zoomScaleNormal="85" zoomScaleSheetLayoutView="85" workbookViewId="0">
      <selection activeCell="L24" sqref="L24:M24"/>
    </sheetView>
  </sheetViews>
  <sheetFormatPr baseColWidth="10" defaultRowHeight="15" x14ac:dyDescent="0.25"/>
  <cols>
    <col min="1" max="1" width="11.42578125" style="1"/>
    <col min="2" max="2" width="23.85546875" style="1" customWidth="1"/>
    <col min="3" max="3" width="12.42578125" style="1" customWidth="1"/>
    <col min="4" max="4" width="15" style="1" customWidth="1"/>
    <col min="5" max="11" width="11.42578125" style="1"/>
    <col min="12" max="12" width="26.7109375" style="1" bestFit="1" customWidth="1"/>
    <col min="13" max="13" width="13.7109375" style="1" bestFit="1" customWidth="1"/>
    <col min="14" max="14" width="30" style="1" bestFit="1" customWidth="1"/>
    <col min="15" max="15" width="12.7109375" style="1" bestFit="1" customWidth="1"/>
    <col min="16" max="16384" width="11.42578125" style="1"/>
  </cols>
  <sheetData>
    <row r="1" spans="2:17" x14ac:dyDescent="0.25">
      <c r="B1" s="134"/>
      <c r="L1" s="410" t="s">
        <v>101</v>
      </c>
      <c r="M1" s="410"/>
      <c r="N1" s="410"/>
      <c r="O1" s="410"/>
    </row>
    <row r="2" spans="2:17" x14ac:dyDescent="0.25">
      <c r="B2" s="133" t="s">
        <v>1</v>
      </c>
      <c r="C2" s="201" t="s">
        <v>102</v>
      </c>
      <c r="D2" s="201" t="s">
        <v>103</v>
      </c>
      <c r="L2" s="411" t="s">
        <v>104</v>
      </c>
      <c r="M2" s="412"/>
      <c r="N2" s="411" t="s">
        <v>105</v>
      </c>
      <c r="O2" s="411"/>
      <c r="Q2" s="1">
        <v>100</v>
      </c>
    </row>
    <row r="3" spans="2:17" x14ac:dyDescent="0.25">
      <c r="B3" s="13" t="s">
        <v>9</v>
      </c>
      <c r="C3" s="202">
        <f t="shared" ref="C3:C13" si="0">+VLOOKUP($B3,$L$3:$N$13,2,0)</f>
        <v>-17.592592592592592</v>
      </c>
      <c r="D3" s="202">
        <f t="shared" ref="D3:D13" si="1">+VLOOKUP($B3,$L$3:$N$13,3,0)</f>
        <v>0</v>
      </c>
      <c r="L3" s="196" t="s">
        <v>6</v>
      </c>
      <c r="M3" s="197">
        <v>-9.2592592592592595</v>
      </c>
      <c r="N3" s="197">
        <v>10</v>
      </c>
    </row>
    <row r="4" spans="2:17" x14ac:dyDescent="0.25">
      <c r="B4" s="196" t="s">
        <v>10</v>
      </c>
      <c r="C4" s="202">
        <f t="shared" si="0"/>
        <v>-15.423280423280422</v>
      </c>
      <c r="D4" s="202">
        <f t="shared" si="1"/>
        <v>90</v>
      </c>
      <c r="L4" s="196" t="s">
        <v>7</v>
      </c>
      <c r="M4" s="197">
        <v>-9.8148148148148149</v>
      </c>
      <c r="N4" s="197">
        <v>10</v>
      </c>
      <c r="O4" s="13"/>
    </row>
    <row r="5" spans="2:17" ht="15" customHeight="1" x14ac:dyDescent="0.25">
      <c r="B5" s="196" t="s">
        <v>8</v>
      </c>
      <c r="C5" s="202">
        <f t="shared" si="0"/>
        <v>-11.481481481481481</v>
      </c>
      <c r="D5" s="202">
        <f t="shared" si="1"/>
        <v>30</v>
      </c>
      <c r="L5" s="196" t="s">
        <v>8</v>
      </c>
      <c r="M5" s="197">
        <v>-11.481481481481481</v>
      </c>
      <c r="N5" s="197">
        <v>30</v>
      </c>
      <c r="O5" s="13"/>
    </row>
    <row r="6" spans="2:17" x14ac:dyDescent="0.25">
      <c r="B6" s="13" t="s">
        <v>13</v>
      </c>
      <c r="C6" s="202">
        <f t="shared" si="0"/>
        <v>-10.952380952380953</v>
      </c>
      <c r="D6" s="202">
        <f t="shared" si="1"/>
        <v>10</v>
      </c>
      <c r="G6" s="245"/>
      <c r="L6" s="196" t="s">
        <v>9</v>
      </c>
      <c r="M6" s="197">
        <v>-17.592592592592592</v>
      </c>
      <c r="N6" s="197">
        <v>0</v>
      </c>
      <c r="O6" s="13"/>
    </row>
    <row r="7" spans="2:17" x14ac:dyDescent="0.25">
      <c r="B7" s="13" t="s">
        <v>7</v>
      </c>
      <c r="C7" s="202">
        <f t="shared" si="0"/>
        <v>-9.8148148148148149</v>
      </c>
      <c r="D7" s="202">
        <f t="shared" si="1"/>
        <v>10</v>
      </c>
      <c r="L7" s="196" t="s">
        <v>10</v>
      </c>
      <c r="M7" s="197">
        <v>-15.423280423280422</v>
      </c>
      <c r="N7" s="197">
        <v>90</v>
      </c>
      <c r="O7" s="13"/>
    </row>
    <row r="8" spans="2:17" x14ac:dyDescent="0.25">
      <c r="B8" s="14" t="s">
        <v>6</v>
      </c>
      <c r="C8" s="202">
        <f t="shared" si="0"/>
        <v>-9.2592592592592595</v>
      </c>
      <c r="D8" s="202">
        <f t="shared" si="1"/>
        <v>10</v>
      </c>
      <c r="L8" s="196" t="s">
        <v>12</v>
      </c>
      <c r="M8" s="197">
        <v>-4.2857142857142856</v>
      </c>
      <c r="N8" s="197">
        <v>0</v>
      </c>
      <c r="O8" s="13"/>
    </row>
    <row r="9" spans="2:17" ht="27.75" x14ac:dyDescent="0.4">
      <c r="B9" s="13" t="s">
        <v>14</v>
      </c>
      <c r="C9" s="202">
        <f t="shared" si="0"/>
        <v>-9.1005291005291014</v>
      </c>
      <c r="D9" s="202">
        <f t="shared" si="1"/>
        <v>30</v>
      </c>
      <c r="F9" s="246" t="s">
        <v>123</v>
      </c>
      <c r="L9" s="196" t="s">
        <v>11</v>
      </c>
      <c r="M9" s="197">
        <v>-2.4338624338624339</v>
      </c>
      <c r="N9" s="197">
        <v>20</v>
      </c>
      <c r="O9" s="13"/>
    </row>
    <row r="10" spans="2:17" x14ac:dyDescent="0.25">
      <c r="B10" s="13" t="s">
        <v>98</v>
      </c>
      <c r="C10" s="202">
        <f t="shared" si="0"/>
        <v>-6.8783068783068781</v>
      </c>
      <c r="D10" s="202">
        <f t="shared" si="1"/>
        <v>20</v>
      </c>
      <c r="L10" s="196" t="s">
        <v>13</v>
      </c>
      <c r="M10" s="197">
        <v>-10.952380952380953</v>
      </c>
      <c r="N10" s="197">
        <v>10</v>
      </c>
      <c r="O10" s="13"/>
    </row>
    <row r="11" spans="2:17" x14ac:dyDescent="0.25">
      <c r="B11" s="13" t="s">
        <v>12</v>
      </c>
      <c r="C11" s="202">
        <f t="shared" si="0"/>
        <v>-4.2857142857142856</v>
      </c>
      <c r="D11" s="202">
        <f t="shared" si="1"/>
        <v>0</v>
      </c>
      <c r="L11" s="196" t="s">
        <v>98</v>
      </c>
      <c r="M11" s="197">
        <v>-6.8783068783068781</v>
      </c>
      <c r="N11" s="197">
        <v>20</v>
      </c>
      <c r="O11" s="13"/>
    </row>
    <row r="12" spans="2:17" x14ac:dyDescent="0.25">
      <c r="B12" s="14" t="s">
        <v>15</v>
      </c>
      <c r="C12" s="202">
        <f t="shared" si="0"/>
        <v>-2.7777777777777777</v>
      </c>
      <c r="D12" s="202">
        <f t="shared" si="1"/>
        <v>10</v>
      </c>
      <c r="L12" s="196" t="s">
        <v>14</v>
      </c>
      <c r="M12" s="197">
        <v>-9.1005291005291014</v>
      </c>
      <c r="N12" s="197">
        <v>30</v>
      </c>
      <c r="O12" s="13"/>
    </row>
    <row r="13" spans="2:17" x14ac:dyDescent="0.25">
      <c r="B13" s="13" t="s">
        <v>11</v>
      </c>
      <c r="C13" s="202">
        <f t="shared" si="0"/>
        <v>-2.4338624338624339</v>
      </c>
      <c r="D13" s="202">
        <f t="shared" si="1"/>
        <v>20</v>
      </c>
      <c r="L13" s="196" t="s">
        <v>15</v>
      </c>
      <c r="M13" s="197">
        <v>-2.7777777777777777</v>
      </c>
      <c r="N13" s="197">
        <v>10</v>
      </c>
      <c r="O13" s="13"/>
    </row>
    <row r="14" spans="2:17" x14ac:dyDescent="0.25">
      <c r="H14" s="2"/>
      <c r="L14" s="203"/>
      <c r="M14" s="136"/>
      <c r="N14" s="136"/>
    </row>
    <row r="15" spans="2:17" x14ac:dyDescent="0.25">
      <c r="E15" s="2"/>
    </row>
    <row r="16" spans="2:17" x14ac:dyDescent="0.25">
      <c r="B16" s="199" t="s">
        <v>27</v>
      </c>
      <c r="C16" s="73"/>
      <c r="D16" s="73"/>
      <c r="E16" s="73"/>
      <c r="F16" s="71"/>
      <c r="G16" s="71"/>
      <c r="H16" s="71"/>
    </row>
    <row r="17" spans="2:15" x14ac:dyDescent="0.25">
      <c r="B17" s="73" t="s">
        <v>106</v>
      </c>
      <c r="C17" s="73"/>
      <c r="D17" s="73"/>
      <c r="E17" s="71"/>
      <c r="F17" s="71"/>
      <c r="G17" s="71"/>
      <c r="H17" s="71"/>
    </row>
    <row r="18" spans="2:15" x14ac:dyDescent="0.25">
      <c r="B18" s="71"/>
      <c r="C18" s="73"/>
      <c r="D18" s="73"/>
      <c r="E18" s="71"/>
      <c r="F18" s="71"/>
      <c r="G18" s="71"/>
      <c r="H18" s="71"/>
      <c r="L18" s="414"/>
      <c r="M18" s="414"/>
    </row>
    <row r="19" spans="2:15" x14ac:dyDescent="0.25">
      <c r="B19" s="71" t="s">
        <v>46</v>
      </c>
      <c r="C19" s="73"/>
      <c r="D19" s="73"/>
      <c r="E19" s="71"/>
      <c r="F19" s="71"/>
      <c r="G19" s="71"/>
      <c r="H19" s="71"/>
      <c r="L19" s="414"/>
      <c r="M19" s="414"/>
    </row>
    <row r="20" spans="2:15" x14ac:dyDescent="0.25">
      <c r="B20" s="73"/>
      <c r="C20" s="73"/>
      <c r="D20" s="73"/>
      <c r="E20" s="71"/>
      <c r="F20" s="71"/>
      <c r="G20" s="71"/>
      <c r="H20" s="71"/>
      <c r="L20" s="414"/>
      <c r="M20" s="414"/>
    </row>
    <row r="21" spans="2:15" x14ac:dyDescent="0.25">
      <c r="B21" s="71"/>
      <c r="C21" s="71"/>
      <c r="D21" s="71"/>
      <c r="E21" s="71"/>
      <c r="F21" s="71"/>
      <c r="G21" s="71"/>
      <c r="H21" s="71"/>
      <c r="L21" s="414"/>
      <c r="M21" s="414"/>
    </row>
    <row r="22" spans="2:15" x14ac:dyDescent="0.25">
      <c r="B22" s="71"/>
      <c r="C22" s="71"/>
      <c r="D22" s="71"/>
      <c r="E22" s="71"/>
      <c r="F22" s="71"/>
      <c r="G22" s="71"/>
      <c r="H22" s="71"/>
      <c r="L22" s="414"/>
      <c r="M22" s="414"/>
    </row>
    <row r="23" spans="2:15" x14ac:dyDescent="0.25">
      <c r="B23" s="71"/>
      <c r="C23" s="71"/>
      <c r="D23" s="71"/>
      <c r="E23" s="71"/>
      <c r="F23" s="71"/>
      <c r="G23" s="71"/>
      <c r="H23" s="71"/>
      <c r="L23" s="414"/>
      <c r="M23" s="414"/>
    </row>
    <row r="24" spans="2:15" x14ac:dyDescent="0.25">
      <c r="B24" s="71"/>
      <c r="C24" s="71"/>
      <c r="D24" s="71"/>
      <c r="E24" s="71"/>
      <c r="F24" s="71"/>
      <c r="G24" s="71"/>
      <c r="H24" s="71"/>
      <c r="K24" s="204"/>
      <c r="L24" s="414"/>
      <c r="M24" s="414"/>
    </row>
    <row r="25" spans="2:15" x14ac:dyDescent="0.25">
      <c r="B25" s="71"/>
      <c r="C25" s="71"/>
      <c r="D25" s="71"/>
      <c r="E25" s="71"/>
      <c r="F25" s="71"/>
      <c r="G25" s="71"/>
      <c r="H25" s="71"/>
      <c r="K25" s="204"/>
      <c r="L25" s="414"/>
      <c r="M25" s="414"/>
    </row>
    <row r="26" spans="2:15" x14ac:dyDescent="0.25">
      <c r="B26" s="71"/>
      <c r="C26" s="71"/>
      <c r="D26" s="71"/>
      <c r="E26" s="71"/>
      <c r="F26" s="71"/>
      <c r="G26" s="71"/>
      <c r="H26" s="71"/>
      <c r="K26" s="204"/>
      <c r="L26" s="414"/>
      <c r="M26" s="414"/>
    </row>
    <row r="27" spans="2:15" x14ac:dyDescent="0.25">
      <c r="B27" s="71"/>
      <c r="C27" s="71"/>
      <c r="D27" s="71"/>
      <c r="E27" s="71"/>
      <c r="F27" s="71"/>
      <c r="G27" s="71"/>
      <c r="H27" s="71"/>
      <c r="K27" s="204"/>
      <c r="L27" s="414"/>
      <c r="M27" s="414"/>
    </row>
    <row r="28" spans="2:15" x14ac:dyDescent="0.25">
      <c r="B28" s="71"/>
      <c r="C28" s="71"/>
      <c r="D28" s="71"/>
      <c r="E28" s="71"/>
      <c r="F28" s="71"/>
      <c r="G28" s="71"/>
      <c r="H28" s="71"/>
      <c r="K28" s="204"/>
      <c r="L28" s="414"/>
      <c r="M28" s="414"/>
    </row>
    <row r="29" spans="2:15" x14ac:dyDescent="0.25">
      <c r="B29" s="71"/>
      <c r="C29" s="71"/>
      <c r="D29" s="71"/>
      <c r="E29" s="71"/>
      <c r="F29" s="71"/>
      <c r="G29" s="71"/>
      <c r="H29" s="71"/>
      <c r="K29" s="204"/>
      <c r="O29" s="160"/>
    </row>
    <row r="30" spans="2:15" x14ac:dyDescent="0.25">
      <c r="B30" s="71"/>
      <c r="C30" s="71"/>
      <c r="D30" s="71"/>
      <c r="E30" s="71"/>
      <c r="F30" s="71"/>
      <c r="G30" s="71"/>
      <c r="H30" s="71"/>
      <c r="K30" s="204"/>
    </row>
    <row r="31" spans="2:15" x14ac:dyDescent="0.25">
      <c r="B31" s="71"/>
      <c r="C31" s="71"/>
      <c r="D31" s="71"/>
      <c r="E31" s="71"/>
      <c r="F31" s="71"/>
      <c r="G31" s="71"/>
      <c r="H31" s="71"/>
      <c r="K31" s="204"/>
    </row>
    <row r="32" spans="2:15" x14ac:dyDescent="0.25">
      <c r="B32" s="71"/>
      <c r="C32" s="71"/>
      <c r="D32" s="71"/>
      <c r="E32" s="71"/>
      <c r="F32" s="71"/>
      <c r="G32" s="71"/>
      <c r="H32" s="71"/>
    </row>
    <row r="33" spans="2:8" x14ac:dyDescent="0.25">
      <c r="B33" s="71"/>
      <c r="C33" s="71"/>
      <c r="D33" s="71"/>
      <c r="E33" s="71"/>
      <c r="F33" s="71"/>
      <c r="G33" s="71"/>
      <c r="H33" s="71"/>
    </row>
    <row r="34" spans="2:8" x14ac:dyDescent="0.25">
      <c r="B34" s="71"/>
      <c r="C34" s="71"/>
      <c r="D34" s="71"/>
      <c r="E34" s="71"/>
      <c r="F34" s="71"/>
      <c r="G34" s="71"/>
      <c r="H34" s="71"/>
    </row>
    <row r="35" spans="2:8" x14ac:dyDescent="0.25">
      <c r="B35" s="71"/>
      <c r="C35" s="71"/>
      <c r="D35" s="71"/>
      <c r="E35" s="71"/>
      <c r="F35" s="71"/>
      <c r="G35" s="71"/>
      <c r="H35" s="71"/>
    </row>
    <row r="36" spans="2:8" x14ac:dyDescent="0.25">
      <c r="B36" s="71"/>
      <c r="C36" s="71"/>
      <c r="D36" s="71"/>
      <c r="E36" s="71"/>
      <c r="F36" s="71"/>
      <c r="G36" s="71"/>
      <c r="H36" s="71"/>
    </row>
    <row r="37" spans="2:8" x14ac:dyDescent="0.25">
      <c r="B37" s="71"/>
      <c r="C37" s="71"/>
      <c r="D37" s="71"/>
      <c r="E37" s="71"/>
      <c r="F37" s="71"/>
      <c r="G37" s="71"/>
      <c r="H37" s="71"/>
    </row>
    <row r="38" spans="2:8" x14ac:dyDescent="0.25">
      <c r="B38" s="72"/>
      <c r="C38" s="71"/>
      <c r="D38" s="71"/>
      <c r="E38" s="71"/>
      <c r="F38" s="71"/>
      <c r="G38" s="71"/>
      <c r="H38" s="71"/>
    </row>
    <row r="39" spans="2:8" x14ac:dyDescent="0.25">
      <c r="B39" s="94"/>
      <c r="C39" s="200"/>
      <c r="D39" s="200"/>
      <c r="E39" s="73"/>
      <c r="F39" s="71"/>
      <c r="G39" s="71"/>
      <c r="H39" s="71"/>
    </row>
    <row r="40" spans="2:8" x14ac:dyDescent="0.25">
      <c r="B40" s="94"/>
      <c r="C40" s="200"/>
      <c r="D40" s="200"/>
      <c r="E40" s="73"/>
      <c r="F40" s="71"/>
      <c r="G40" s="71"/>
      <c r="H40" s="71"/>
    </row>
    <row r="41" spans="2:8" x14ac:dyDescent="0.25">
      <c r="B41" s="94"/>
      <c r="C41" s="200"/>
      <c r="D41" s="200"/>
      <c r="E41" s="73"/>
      <c r="F41" s="71"/>
      <c r="G41" s="71"/>
      <c r="H41" s="71"/>
    </row>
    <row r="42" spans="2:8" x14ac:dyDescent="0.25">
      <c r="B42" s="94"/>
      <c r="C42" s="200"/>
      <c r="D42" s="200"/>
      <c r="E42" s="73"/>
      <c r="F42" s="71"/>
      <c r="G42" s="71"/>
      <c r="H42" s="71"/>
    </row>
    <row r="43" spans="2:8" x14ac:dyDescent="0.25">
      <c r="B43" s="94"/>
      <c r="C43" s="200"/>
      <c r="D43" s="200"/>
      <c r="E43" s="73"/>
      <c r="F43" s="71"/>
      <c r="G43" s="71"/>
      <c r="H43" s="71"/>
    </row>
    <row r="44" spans="2:8" x14ac:dyDescent="0.25">
      <c r="B44" s="94"/>
      <c r="C44" s="200"/>
      <c r="D44" s="200"/>
      <c r="E44" s="73"/>
      <c r="F44" s="71"/>
      <c r="G44" s="71"/>
      <c r="H44" s="71"/>
    </row>
    <row r="45" spans="2:8" x14ac:dyDescent="0.25">
      <c r="B45" s="94"/>
      <c r="C45" s="73"/>
      <c r="D45" s="73"/>
      <c r="E45" s="73"/>
      <c r="F45" s="71"/>
      <c r="G45" s="71"/>
      <c r="H45" s="71"/>
    </row>
    <row r="46" spans="2:8" x14ac:dyDescent="0.25">
      <c r="B46" s="94"/>
      <c r="C46" s="73"/>
      <c r="D46" s="205"/>
      <c r="E46" s="200"/>
      <c r="F46" s="71"/>
      <c r="G46" s="71"/>
      <c r="H46" s="71"/>
    </row>
    <row r="47" spans="2:8" x14ac:dyDescent="0.25">
      <c r="B47" s="94"/>
      <c r="C47" s="73"/>
      <c r="D47" s="205"/>
      <c r="E47" s="200"/>
      <c r="F47" s="71"/>
      <c r="G47" s="71"/>
      <c r="H47" s="71"/>
    </row>
    <row r="48" spans="2:8" x14ac:dyDescent="0.25">
      <c r="B48" s="94"/>
      <c r="C48" s="73"/>
      <c r="D48" s="205"/>
      <c r="E48" s="200"/>
      <c r="F48" s="71"/>
      <c r="G48" s="71"/>
      <c r="H48" s="71"/>
    </row>
    <row r="49" spans="2:8" x14ac:dyDescent="0.25">
      <c r="B49" s="94"/>
      <c r="C49" s="200"/>
      <c r="D49" s="205"/>
      <c r="E49" s="200"/>
      <c r="F49" s="71"/>
      <c r="G49" s="71"/>
      <c r="H49" s="71"/>
    </row>
    <row r="50" spans="2:8" x14ac:dyDescent="0.25">
      <c r="B50" s="72"/>
      <c r="C50" s="71"/>
      <c r="D50" s="205"/>
      <c r="E50" s="206"/>
      <c r="F50" s="71"/>
      <c r="G50" s="71"/>
      <c r="H50" s="71"/>
    </row>
    <row r="51" spans="2:8" x14ac:dyDescent="0.25">
      <c r="B51" s="207" t="s">
        <v>51</v>
      </c>
      <c r="C51" s="206"/>
      <c r="D51" s="205"/>
      <c r="E51" s="206"/>
      <c r="F51" s="71"/>
      <c r="G51" s="71"/>
      <c r="H51" s="71"/>
    </row>
    <row r="52" spans="2:8" x14ac:dyDescent="0.25">
      <c r="B52" s="14"/>
      <c r="C52" s="203"/>
      <c r="D52" s="16"/>
      <c r="E52" s="203"/>
    </row>
    <row r="53" spans="2:8" x14ac:dyDescent="0.25">
      <c r="B53" s="13"/>
      <c r="D53" s="16"/>
      <c r="E53" s="203"/>
    </row>
    <row r="54" spans="2:8" x14ac:dyDescent="0.25">
      <c r="B54" s="13"/>
      <c r="D54" s="16"/>
      <c r="E54" s="203"/>
    </row>
    <row r="55" spans="2:8" x14ac:dyDescent="0.25">
      <c r="B55" s="13"/>
      <c r="C55" s="203"/>
      <c r="D55" s="16"/>
      <c r="E55" s="203"/>
    </row>
    <row r="56" spans="2:8" x14ac:dyDescent="0.25">
      <c r="B56" s="13"/>
      <c r="D56" s="16"/>
      <c r="E56" s="203"/>
    </row>
    <row r="57" spans="2:8" x14ac:dyDescent="0.25">
      <c r="D57" s="16"/>
      <c r="E57" s="208"/>
    </row>
  </sheetData>
  <mergeCells count="14">
    <mergeCell ref="L27:M27"/>
    <mergeCell ref="L28:M28"/>
    <mergeCell ref="L21:M21"/>
    <mergeCell ref="L22:M22"/>
    <mergeCell ref="L23:M23"/>
    <mergeCell ref="L24:M24"/>
    <mergeCell ref="L25:M25"/>
    <mergeCell ref="L26:M26"/>
    <mergeCell ref="L20:M20"/>
    <mergeCell ref="L1:O1"/>
    <mergeCell ref="L2:M2"/>
    <mergeCell ref="N2:O2"/>
    <mergeCell ref="L18:M18"/>
    <mergeCell ref="L19:M19"/>
  </mergeCells>
  <pageMargins left="0.7" right="0.7" top="0.75" bottom="0.75" header="0.3" footer="0.3"/>
  <pageSetup paperSize="9" scale="90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U57"/>
  <sheetViews>
    <sheetView view="pageBreakPreview" topLeftCell="A10" zoomScale="85" zoomScaleNormal="85" zoomScaleSheetLayoutView="85" workbookViewId="0">
      <selection activeCell="J35" sqref="J35"/>
    </sheetView>
  </sheetViews>
  <sheetFormatPr baseColWidth="10" defaultRowHeight="15" x14ac:dyDescent="0.25"/>
  <cols>
    <col min="1" max="1" width="11.42578125" style="1"/>
    <col min="2" max="2" width="26.7109375" style="1" bestFit="1" customWidth="1"/>
    <col min="3" max="3" width="19.85546875" style="1" bestFit="1" customWidth="1"/>
    <col min="4" max="10" width="11.42578125" style="1"/>
    <col min="11" max="11" width="15" style="1" customWidth="1"/>
    <col min="12" max="12" width="26.7109375" style="1" bestFit="1" customWidth="1"/>
    <col min="13" max="13" width="11.42578125" style="1"/>
    <col min="14" max="14" width="29.7109375" style="1" bestFit="1" customWidth="1"/>
    <col min="15" max="15" width="12.7109375" style="1" bestFit="1" customWidth="1"/>
    <col min="16" max="16384" width="11.42578125" style="1"/>
  </cols>
  <sheetData>
    <row r="1" spans="1:21" x14ac:dyDescent="0.25">
      <c r="B1" s="134"/>
      <c r="L1" s="410" t="s">
        <v>101</v>
      </c>
      <c r="M1" s="410"/>
      <c r="N1" s="410"/>
      <c r="O1" s="410"/>
    </row>
    <row r="2" spans="1:21" x14ac:dyDescent="0.25">
      <c r="B2" s="64" t="s">
        <v>94</v>
      </c>
      <c r="C2" s="201" t="s">
        <v>102</v>
      </c>
      <c r="D2" s="201" t="s">
        <v>103</v>
      </c>
      <c r="E2" s="2"/>
      <c r="L2" s="411" t="s">
        <v>104</v>
      </c>
      <c r="M2" s="412"/>
      <c r="N2" s="411" t="s">
        <v>105</v>
      </c>
      <c r="O2" s="411"/>
    </row>
    <row r="3" spans="1:21" x14ac:dyDescent="0.25">
      <c r="B3" s="209" t="s">
        <v>14</v>
      </c>
      <c r="C3" s="197">
        <f t="shared" ref="C3:C13" si="0">+VLOOKUP($B3,$L$3:$N$13,2,0)</f>
        <v>3.75</v>
      </c>
      <c r="D3" s="197">
        <f t="shared" ref="D3:D13" si="1">+VLOOKUP($B3,$L$3:$N$13,3,0)</f>
        <v>0</v>
      </c>
      <c r="E3" s="132"/>
      <c r="J3" s="1">
        <v>100</v>
      </c>
      <c r="L3" s="196" t="s">
        <v>6</v>
      </c>
      <c r="M3" s="202">
        <v>3.25</v>
      </c>
      <c r="N3" s="202">
        <v>0</v>
      </c>
    </row>
    <row r="4" spans="1:21" x14ac:dyDescent="0.25">
      <c r="B4" s="14" t="s">
        <v>11</v>
      </c>
      <c r="C4" s="197">
        <f t="shared" si="0"/>
        <v>3.5</v>
      </c>
      <c r="D4" s="197">
        <f t="shared" si="1"/>
        <v>0</v>
      </c>
      <c r="E4" s="132"/>
      <c r="L4" s="196" t="s">
        <v>7</v>
      </c>
      <c r="M4" s="202">
        <v>3.25</v>
      </c>
      <c r="N4" s="202">
        <v>0</v>
      </c>
      <c r="O4" s="13"/>
    </row>
    <row r="5" spans="1:21" ht="15" customHeight="1" x14ac:dyDescent="0.25">
      <c r="B5" s="13" t="s">
        <v>8</v>
      </c>
      <c r="C5" s="197">
        <f t="shared" si="0"/>
        <v>3.25</v>
      </c>
      <c r="D5" s="197">
        <f t="shared" si="1"/>
        <v>0</v>
      </c>
      <c r="E5" s="132"/>
      <c r="L5" s="196" t="s">
        <v>8</v>
      </c>
      <c r="M5" s="202">
        <v>3.25</v>
      </c>
      <c r="N5" s="202">
        <v>0</v>
      </c>
      <c r="O5" s="13"/>
    </row>
    <row r="6" spans="1:21" x14ac:dyDescent="0.25">
      <c r="B6" s="13" t="s">
        <v>7</v>
      </c>
      <c r="C6" s="197">
        <f t="shared" si="0"/>
        <v>3.25</v>
      </c>
      <c r="D6" s="197">
        <f t="shared" si="1"/>
        <v>0</v>
      </c>
      <c r="E6" s="132"/>
      <c r="L6" s="196" t="s">
        <v>9</v>
      </c>
      <c r="M6" s="202">
        <v>2.5</v>
      </c>
      <c r="N6" s="202">
        <v>75</v>
      </c>
      <c r="O6" s="13"/>
    </row>
    <row r="7" spans="1:21" x14ac:dyDescent="0.25">
      <c r="B7" s="14" t="s">
        <v>6</v>
      </c>
      <c r="C7" s="197">
        <f t="shared" si="0"/>
        <v>3.25</v>
      </c>
      <c r="D7" s="197">
        <f t="shared" si="1"/>
        <v>0</v>
      </c>
      <c r="E7" s="132"/>
      <c r="L7" s="196" t="s">
        <v>10</v>
      </c>
      <c r="M7" s="202">
        <v>2.25</v>
      </c>
      <c r="N7" s="202">
        <v>100</v>
      </c>
      <c r="O7" s="13"/>
    </row>
    <row r="8" spans="1:21" x14ac:dyDescent="0.25">
      <c r="B8" s="13" t="s">
        <v>12</v>
      </c>
      <c r="C8" s="197">
        <f t="shared" si="0"/>
        <v>2.75</v>
      </c>
      <c r="D8" s="197">
        <f t="shared" si="1"/>
        <v>0</v>
      </c>
      <c r="E8" s="132"/>
      <c r="L8" s="196" t="s">
        <v>12</v>
      </c>
      <c r="M8" s="202">
        <v>2.75</v>
      </c>
      <c r="N8" s="202">
        <v>0</v>
      </c>
      <c r="O8" s="13"/>
    </row>
    <row r="9" spans="1:21" x14ac:dyDescent="0.25">
      <c r="B9" s="13" t="s">
        <v>9</v>
      </c>
      <c r="C9" s="197">
        <f t="shared" si="0"/>
        <v>2.5</v>
      </c>
      <c r="D9" s="197">
        <f t="shared" si="1"/>
        <v>75</v>
      </c>
      <c r="E9" s="132"/>
      <c r="L9" s="196" t="s">
        <v>11</v>
      </c>
      <c r="M9" s="202">
        <v>3.5</v>
      </c>
      <c r="N9" s="202">
        <v>0</v>
      </c>
      <c r="O9" s="13"/>
    </row>
    <row r="10" spans="1:21" x14ac:dyDescent="0.25">
      <c r="B10" s="13" t="s">
        <v>98</v>
      </c>
      <c r="C10" s="197">
        <f t="shared" si="0"/>
        <v>2.5</v>
      </c>
      <c r="D10" s="197">
        <f t="shared" si="1"/>
        <v>0</v>
      </c>
      <c r="E10" s="132"/>
      <c r="L10" s="196" t="s">
        <v>13</v>
      </c>
      <c r="M10" s="202">
        <v>2.25</v>
      </c>
      <c r="N10" s="202">
        <v>25</v>
      </c>
      <c r="O10" s="13"/>
    </row>
    <row r="11" spans="1:21" x14ac:dyDescent="0.25">
      <c r="B11" s="14" t="s">
        <v>10</v>
      </c>
      <c r="C11" s="197">
        <f t="shared" si="0"/>
        <v>2.25</v>
      </c>
      <c r="D11" s="197">
        <f t="shared" si="1"/>
        <v>100</v>
      </c>
      <c r="E11" s="132"/>
      <c r="L11" s="196" t="s">
        <v>98</v>
      </c>
      <c r="M11" s="202">
        <v>2.5</v>
      </c>
      <c r="N11" s="202">
        <v>0</v>
      </c>
      <c r="O11" s="13"/>
    </row>
    <row r="12" spans="1:21" x14ac:dyDescent="0.25">
      <c r="B12" s="13" t="s">
        <v>13</v>
      </c>
      <c r="C12" s="197">
        <f t="shared" si="0"/>
        <v>2.25</v>
      </c>
      <c r="D12" s="197">
        <f t="shared" si="1"/>
        <v>25</v>
      </c>
      <c r="E12" s="132"/>
      <c r="L12" s="196" t="s">
        <v>14</v>
      </c>
      <c r="M12" s="202">
        <v>3.75</v>
      </c>
      <c r="N12" s="202">
        <v>0</v>
      </c>
      <c r="O12" s="13"/>
    </row>
    <row r="13" spans="1:21" x14ac:dyDescent="0.25">
      <c r="B13" s="1" t="s">
        <v>15</v>
      </c>
      <c r="C13" s="197">
        <f t="shared" si="0"/>
        <v>0</v>
      </c>
      <c r="D13" s="197">
        <f t="shared" si="1"/>
        <v>0</v>
      </c>
      <c r="E13" s="131"/>
      <c r="L13" s="196" t="s">
        <v>15</v>
      </c>
      <c r="M13" s="202">
        <v>0</v>
      </c>
      <c r="N13" s="202">
        <v>0</v>
      </c>
      <c r="O13" s="13"/>
    </row>
    <row r="14" spans="1:21" x14ac:dyDescent="0.25">
      <c r="A14" s="14"/>
      <c r="B14" s="210"/>
      <c r="C14" s="210"/>
      <c r="D14" s="2"/>
      <c r="F14" s="14"/>
      <c r="G14" s="210"/>
      <c r="H14" s="210"/>
      <c r="I14" s="2"/>
      <c r="K14" s="14"/>
      <c r="L14" s="210"/>
      <c r="M14" s="210"/>
      <c r="N14" s="2"/>
      <c r="S14" s="13"/>
      <c r="T14" s="131"/>
      <c r="U14" s="211"/>
    </row>
    <row r="15" spans="1:21" x14ac:dyDescent="0.25">
      <c r="F15" s="14"/>
      <c r="G15" s="210"/>
      <c r="H15" s="210"/>
      <c r="I15" s="2"/>
      <c r="L15" s="212"/>
      <c r="M15" s="203"/>
    </row>
    <row r="16" spans="1:21" x14ac:dyDescent="0.25">
      <c r="B16" s="199" t="s">
        <v>27</v>
      </c>
      <c r="C16" s="71"/>
      <c r="D16" s="71"/>
      <c r="E16" s="73"/>
      <c r="F16" s="71"/>
      <c r="G16" s="71"/>
      <c r="H16" s="213"/>
      <c r="I16" s="203"/>
    </row>
    <row r="17" spans="2:12" x14ac:dyDescent="0.25">
      <c r="B17" s="73" t="s">
        <v>106</v>
      </c>
      <c r="C17" s="71"/>
      <c r="D17" s="71"/>
      <c r="E17" s="71"/>
      <c r="F17" s="71"/>
      <c r="G17" s="71"/>
      <c r="H17" s="71"/>
    </row>
    <row r="18" spans="2:12" x14ac:dyDescent="0.25">
      <c r="B18" s="71"/>
      <c r="C18" s="71"/>
      <c r="D18" s="71"/>
      <c r="E18" s="71"/>
      <c r="F18" s="71"/>
      <c r="G18" s="71"/>
      <c r="H18" s="71"/>
    </row>
    <row r="19" spans="2:12" x14ac:dyDescent="0.25">
      <c r="B19" s="71" t="s">
        <v>47</v>
      </c>
      <c r="C19" s="71"/>
      <c r="D19" s="71"/>
      <c r="E19" s="71"/>
      <c r="F19" s="71"/>
      <c r="G19" s="71"/>
      <c r="H19" s="71"/>
    </row>
    <row r="20" spans="2:12" x14ac:dyDescent="0.25">
      <c r="B20" s="71"/>
      <c r="C20" s="71"/>
      <c r="D20" s="71"/>
      <c r="E20" s="71"/>
      <c r="F20" s="71"/>
      <c r="G20" s="71"/>
      <c r="H20" s="71"/>
    </row>
    <row r="21" spans="2:12" x14ac:dyDescent="0.25">
      <c r="B21" s="71"/>
      <c r="C21" s="71"/>
      <c r="D21" s="71"/>
      <c r="E21" s="71"/>
      <c r="F21" s="71"/>
      <c r="G21" s="71"/>
      <c r="H21" s="71"/>
    </row>
    <row r="22" spans="2:12" x14ac:dyDescent="0.25">
      <c r="B22" s="71"/>
      <c r="C22" s="71"/>
      <c r="D22" s="71"/>
      <c r="E22" s="71"/>
      <c r="F22" s="71"/>
      <c r="G22" s="71"/>
      <c r="H22" s="71"/>
    </row>
    <row r="23" spans="2:12" x14ac:dyDescent="0.25">
      <c r="B23" s="71"/>
      <c r="C23" s="71"/>
      <c r="D23" s="71"/>
      <c r="E23" s="71"/>
      <c r="F23" s="71"/>
      <c r="G23" s="71"/>
      <c r="H23" s="71"/>
    </row>
    <row r="24" spans="2:12" x14ac:dyDescent="0.25">
      <c r="B24" s="71"/>
      <c r="C24" s="71"/>
      <c r="D24" s="71"/>
      <c r="E24" s="71"/>
      <c r="F24" s="71"/>
      <c r="G24" s="71"/>
      <c r="H24" s="71"/>
    </row>
    <row r="25" spans="2:12" x14ac:dyDescent="0.25">
      <c r="B25" s="71"/>
      <c r="C25" s="71"/>
      <c r="D25" s="71"/>
      <c r="E25" s="71"/>
      <c r="F25" s="71"/>
      <c r="G25" s="71"/>
      <c r="H25" s="71"/>
    </row>
    <row r="26" spans="2:12" x14ac:dyDescent="0.25">
      <c r="B26" s="71"/>
      <c r="C26" s="71"/>
      <c r="D26" s="71"/>
      <c r="E26" s="71"/>
      <c r="F26" s="71"/>
      <c r="G26" s="71"/>
      <c r="H26" s="71"/>
    </row>
    <row r="27" spans="2:12" x14ac:dyDescent="0.25">
      <c r="B27" s="71"/>
      <c r="C27" s="71"/>
      <c r="D27" s="71"/>
      <c r="E27" s="71"/>
      <c r="F27" s="71"/>
      <c r="G27" s="71"/>
      <c r="H27" s="71"/>
    </row>
    <row r="28" spans="2:12" x14ac:dyDescent="0.25">
      <c r="B28" s="71"/>
      <c r="C28" s="71"/>
      <c r="D28" s="71"/>
      <c r="E28" s="71"/>
      <c r="F28" s="71"/>
      <c r="G28" s="71"/>
      <c r="H28" s="71"/>
      <c r="L28" s="160"/>
    </row>
    <row r="29" spans="2:12" x14ac:dyDescent="0.25">
      <c r="B29" s="71"/>
      <c r="C29" s="71"/>
      <c r="D29" s="71"/>
      <c r="E29" s="71"/>
      <c r="F29" s="71"/>
      <c r="G29" s="71"/>
      <c r="H29" s="71"/>
      <c r="L29" s="160"/>
    </row>
    <row r="30" spans="2:12" x14ac:dyDescent="0.25">
      <c r="B30" s="71"/>
      <c r="C30" s="71"/>
      <c r="D30" s="71"/>
      <c r="E30" s="71"/>
      <c r="F30" s="71"/>
      <c r="G30" s="71"/>
      <c r="H30" s="71"/>
    </row>
    <row r="31" spans="2:12" x14ac:dyDescent="0.25">
      <c r="B31" s="71"/>
      <c r="C31" s="71"/>
      <c r="D31" s="71"/>
      <c r="E31" s="71"/>
      <c r="F31" s="71"/>
      <c r="G31" s="71"/>
      <c r="H31" s="71"/>
    </row>
    <row r="32" spans="2:12" x14ac:dyDescent="0.25">
      <c r="B32" s="71"/>
      <c r="C32" s="71"/>
      <c r="D32" s="71"/>
      <c r="E32" s="71"/>
      <c r="F32" s="71"/>
      <c r="G32" s="71"/>
      <c r="H32" s="71"/>
    </row>
    <row r="33" spans="2:8" x14ac:dyDescent="0.25">
      <c r="B33" s="71"/>
      <c r="C33" s="71"/>
      <c r="D33" s="71"/>
      <c r="E33" s="71"/>
      <c r="F33" s="71"/>
      <c r="G33" s="71"/>
      <c r="H33" s="71"/>
    </row>
    <row r="34" spans="2:8" x14ac:dyDescent="0.25">
      <c r="B34" s="71"/>
      <c r="C34" s="71"/>
      <c r="D34" s="71"/>
      <c r="E34" s="71"/>
      <c r="F34" s="71"/>
      <c r="G34" s="71"/>
      <c r="H34" s="71"/>
    </row>
    <row r="35" spans="2:8" x14ac:dyDescent="0.25">
      <c r="B35" s="71"/>
      <c r="C35" s="71"/>
      <c r="D35" s="71"/>
      <c r="E35" s="71"/>
      <c r="F35" s="71"/>
      <c r="G35" s="71"/>
      <c r="H35" s="71"/>
    </row>
    <row r="36" spans="2:8" x14ac:dyDescent="0.25">
      <c r="B36" s="71"/>
      <c r="C36" s="71"/>
      <c r="D36" s="71"/>
      <c r="E36" s="71"/>
      <c r="F36" s="71"/>
      <c r="G36" s="71"/>
      <c r="H36" s="71"/>
    </row>
    <row r="37" spans="2:8" x14ac:dyDescent="0.25">
      <c r="B37" s="71"/>
      <c r="C37" s="71"/>
      <c r="D37" s="71"/>
      <c r="E37" s="71"/>
      <c r="F37" s="71"/>
      <c r="G37" s="71"/>
      <c r="H37" s="71"/>
    </row>
    <row r="38" spans="2:8" x14ac:dyDescent="0.25">
      <c r="B38" s="71"/>
      <c r="C38" s="71"/>
      <c r="D38" s="71"/>
      <c r="E38" s="71"/>
      <c r="F38" s="71"/>
      <c r="G38" s="71"/>
      <c r="H38" s="71"/>
    </row>
    <row r="39" spans="2:8" x14ac:dyDescent="0.25">
      <c r="B39" s="71"/>
      <c r="C39" s="71"/>
      <c r="D39" s="71"/>
      <c r="E39" s="71"/>
      <c r="F39" s="71"/>
      <c r="G39" s="71"/>
      <c r="H39" s="71"/>
    </row>
    <row r="40" spans="2:8" x14ac:dyDescent="0.25">
      <c r="B40" s="71"/>
      <c r="C40" s="71"/>
      <c r="D40" s="71"/>
      <c r="E40" s="71"/>
      <c r="F40" s="71"/>
      <c r="G40" s="71"/>
      <c r="H40" s="71"/>
    </row>
    <row r="41" spans="2:8" x14ac:dyDescent="0.25">
      <c r="B41" s="73"/>
      <c r="C41" s="73"/>
      <c r="D41" s="73"/>
      <c r="E41" s="71"/>
      <c r="F41" s="71"/>
      <c r="G41" s="71"/>
      <c r="H41" s="71"/>
    </row>
    <row r="42" spans="2:8" x14ac:dyDescent="0.25">
      <c r="B42" s="94"/>
      <c r="C42" s="200"/>
      <c r="D42" s="200"/>
      <c r="E42" s="73"/>
      <c r="F42" s="73"/>
      <c r="G42" s="71"/>
      <c r="H42" s="71"/>
    </row>
    <row r="43" spans="2:8" x14ac:dyDescent="0.25">
      <c r="B43" s="94"/>
      <c r="C43" s="214"/>
      <c r="D43" s="214"/>
      <c r="E43" s="73"/>
      <c r="F43" s="73"/>
      <c r="G43" s="71"/>
      <c r="H43" s="71"/>
    </row>
    <row r="44" spans="2:8" x14ac:dyDescent="0.25">
      <c r="B44" s="94"/>
      <c r="C44" s="200"/>
      <c r="D44" s="200"/>
      <c r="E44" s="73"/>
      <c r="F44" s="73"/>
      <c r="G44" s="71"/>
      <c r="H44" s="71"/>
    </row>
    <row r="45" spans="2:8" x14ac:dyDescent="0.25">
      <c r="B45" s="94"/>
      <c r="C45" s="200"/>
      <c r="D45" s="200"/>
      <c r="E45" s="73"/>
      <c r="F45" s="73"/>
      <c r="G45" s="71"/>
      <c r="H45" s="71"/>
    </row>
    <row r="46" spans="2:8" x14ac:dyDescent="0.25">
      <c r="B46" s="94"/>
      <c r="C46" s="200"/>
      <c r="D46" s="200"/>
      <c r="E46" s="73"/>
      <c r="F46" s="73"/>
      <c r="G46" s="71"/>
      <c r="H46" s="71"/>
    </row>
    <row r="47" spans="2:8" x14ac:dyDescent="0.25">
      <c r="B47" s="94"/>
      <c r="C47" s="200"/>
      <c r="D47" s="200"/>
      <c r="E47" s="73"/>
      <c r="F47" s="73"/>
      <c r="G47" s="71"/>
      <c r="H47" s="71"/>
    </row>
    <row r="48" spans="2:8" x14ac:dyDescent="0.25">
      <c r="B48" s="94"/>
      <c r="C48" s="200"/>
      <c r="D48" s="200"/>
      <c r="E48" s="73"/>
      <c r="F48" s="73"/>
      <c r="G48" s="71"/>
      <c r="H48" s="71"/>
    </row>
    <row r="49" spans="2:8" x14ac:dyDescent="0.25">
      <c r="B49" s="94"/>
      <c r="C49" s="200"/>
      <c r="D49" s="200"/>
      <c r="E49" s="73"/>
      <c r="F49" s="73"/>
      <c r="G49" s="71"/>
      <c r="H49" s="71"/>
    </row>
    <row r="50" spans="2:8" x14ac:dyDescent="0.25">
      <c r="B50" s="94"/>
      <c r="C50" s="200"/>
      <c r="D50" s="200"/>
      <c r="E50" s="73"/>
      <c r="F50" s="73"/>
      <c r="G50" s="71"/>
      <c r="H50" s="71"/>
    </row>
    <row r="51" spans="2:8" x14ac:dyDescent="0.25">
      <c r="B51" s="94"/>
      <c r="C51" s="200"/>
      <c r="D51" s="200"/>
      <c r="E51" s="73"/>
      <c r="F51" s="73"/>
      <c r="G51" s="71"/>
      <c r="H51" s="71"/>
    </row>
    <row r="52" spans="2:8" x14ac:dyDescent="0.25">
      <c r="B52" s="94"/>
      <c r="C52" s="200"/>
      <c r="D52" s="200"/>
      <c r="E52" s="73"/>
      <c r="F52" s="73"/>
      <c r="G52" s="71"/>
      <c r="H52" s="71"/>
    </row>
    <row r="53" spans="2:8" x14ac:dyDescent="0.25">
      <c r="B53" s="94"/>
      <c r="C53" s="200"/>
      <c r="D53" s="200"/>
      <c r="E53" s="73"/>
      <c r="F53" s="73"/>
      <c r="G53" s="71"/>
      <c r="H53" s="71"/>
    </row>
    <row r="54" spans="2:8" x14ac:dyDescent="0.25">
      <c r="B54" s="91" t="s">
        <v>51</v>
      </c>
      <c r="C54" s="200"/>
      <c r="D54" s="200"/>
      <c r="E54" s="73"/>
      <c r="F54" s="73"/>
      <c r="G54" s="71"/>
      <c r="H54" s="71"/>
    </row>
    <row r="55" spans="2:8" x14ac:dyDescent="0.25">
      <c r="B55" s="2"/>
      <c r="C55" s="2"/>
      <c r="D55" s="2"/>
      <c r="E55" s="2"/>
      <c r="F55" s="2"/>
    </row>
    <row r="56" spans="2:8" x14ac:dyDescent="0.25">
      <c r="B56" s="2"/>
      <c r="C56" s="2"/>
      <c r="D56" s="2"/>
      <c r="E56" s="2"/>
      <c r="F56" s="2"/>
    </row>
    <row r="57" spans="2:8" x14ac:dyDescent="0.25">
      <c r="E57" s="2"/>
      <c r="F57" s="2"/>
    </row>
  </sheetData>
  <sortState ref="B3:C13">
    <sortCondition descending="1" ref="C3:C13"/>
  </sortState>
  <mergeCells count="3">
    <mergeCell ref="L1:O1"/>
    <mergeCell ref="L2:M2"/>
    <mergeCell ref="N2:O2"/>
  </mergeCells>
  <pageMargins left="0.7" right="0.7" top="0.75" bottom="0.75" header="0.3" footer="0.3"/>
  <pageSetup scale="87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88"/>
  <sheetViews>
    <sheetView view="pageBreakPreview" topLeftCell="A3" zoomScale="80" zoomScaleNormal="70" zoomScaleSheetLayoutView="80" workbookViewId="0">
      <pane xSplit="2" ySplit="2" topLeftCell="C53" activePane="bottomRight" state="frozen"/>
      <selection activeCell="U73" sqref="U73"/>
      <selection pane="topRight" activeCell="U73" sqref="U73"/>
      <selection pane="bottomLeft" activeCell="U73" sqref="U73"/>
      <selection pane="bottomRight" activeCell="B88" sqref="B88"/>
    </sheetView>
  </sheetViews>
  <sheetFormatPr baseColWidth="10" defaultRowHeight="15" x14ac:dyDescent="0.25"/>
  <cols>
    <col min="1" max="1" width="11.42578125" style="2"/>
    <col min="2" max="2" width="8.28515625" style="2" customWidth="1"/>
    <col min="3" max="3" width="19.85546875" style="2" customWidth="1"/>
    <col min="4" max="4" width="20.7109375" style="2" customWidth="1"/>
    <col min="5" max="5" width="18.5703125" style="2" bestFit="1" customWidth="1"/>
    <col min="6" max="6" width="17" style="2" bestFit="1" customWidth="1"/>
    <col min="7" max="7" width="14.5703125" style="2" bestFit="1" customWidth="1"/>
    <col min="8" max="8" width="18.42578125" style="2" bestFit="1" customWidth="1"/>
    <col min="9" max="9" width="18.140625" style="2" bestFit="1" customWidth="1"/>
    <col min="10" max="10" width="16.5703125" style="2" bestFit="1" customWidth="1"/>
    <col min="11" max="11" width="11.42578125" style="2"/>
    <col min="12" max="12" width="14" style="2" customWidth="1"/>
    <col min="13" max="13" width="12.28515625" style="2" customWidth="1"/>
    <col min="14" max="14" width="18.5703125" style="2" bestFit="1" customWidth="1"/>
    <col min="15" max="15" width="17" style="2" bestFit="1" customWidth="1"/>
    <col min="16" max="16" width="14.5703125" style="2" bestFit="1" customWidth="1"/>
    <col min="17" max="17" width="18.7109375" style="2" bestFit="1" customWidth="1"/>
    <col min="18" max="18" width="18.5703125" style="2" bestFit="1" customWidth="1"/>
    <col min="19" max="19" width="17" style="2" bestFit="1" customWidth="1"/>
    <col min="20" max="20" width="14.5703125" style="2" bestFit="1" customWidth="1"/>
    <col min="21" max="21" width="18.7109375" style="2" bestFit="1" customWidth="1"/>
    <col min="22" max="22" width="18.5703125" style="2" bestFit="1" customWidth="1"/>
    <col min="23" max="23" width="17" style="2" bestFit="1" customWidth="1"/>
    <col min="24" max="16384" width="11.42578125" style="2"/>
  </cols>
  <sheetData>
    <row r="1" spans="1:28" x14ac:dyDescent="0.25">
      <c r="A1" s="2">
        <v>100</v>
      </c>
      <c r="B1" s="2">
        <v>100</v>
      </c>
    </row>
    <row r="2" spans="1:28" x14ac:dyDescent="0.25">
      <c r="C2" s="386"/>
      <c r="D2" s="386"/>
      <c r="E2" s="386"/>
      <c r="G2" s="386"/>
      <c r="H2" s="386"/>
      <c r="I2" s="386"/>
    </row>
    <row r="3" spans="1:28" x14ac:dyDescent="0.25">
      <c r="B3" s="2" t="s">
        <v>68</v>
      </c>
      <c r="C3" s="386" t="s">
        <v>0</v>
      </c>
      <c r="D3" s="386"/>
      <c r="E3" s="386"/>
      <c r="F3" s="386"/>
      <c r="G3" s="386" t="s">
        <v>1</v>
      </c>
      <c r="H3" s="386"/>
      <c r="I3" s="386"/>
      <c r="J3" s="386"/>
      <c r="K3" s="386" t="s">
        <v>16</v>
      </c>
      <c r="L3" s="386"/>
      <c r="M3" s="386"/>
      <c r="N3" s="386"/>
    </row>
    <row r="4" spans="1:28" x14ac:dyDescent="0.25">
      <c r="C4" s="2" t="s">
        <v>69</v>
      </c>
      <c r="D4" s="2" t="s">
        <v>70</v>
      </c>
      <c r="E4" s="2" t="s">
        <v>71</v>
      </c>
      <c r="F4" s="144" t="s">
        <v>72</v>
      </c>
      <c r="G4" s="2" t="s">
        <v>69</v>
      </c>
      <c r="H4" s="2" t="s">
        <v>70</v>
      </c>
      <c r="I4" s="2" t="s">
        <v>71</v>
      </c>
      <c r="J4" s="144" t="s">
        <v>72</v>
      </c>
      <c r="K4" s="2" t="s">
        <v>69</v>
      </c>
      <c r="L4" s="2" t="s">
        <v>70</v>
      </c>
      <c r="M4" s="2" t="s">
        <v>71</v>
      </c>
      <c r="N4" s="2" t="s">
        <v>72</v>
      </c>
    </row>
    <row r="5" spans="1:28" ht="15.75" customHeight="1" x14ac:dyDescent="0.25">
      <c r="B5" s="145">
        <v>39965</v>
      </c>
      <c r="C5" s="135">
        <v>-26.315789473684209</v>
      </c>
      <c r="D5" s="135">
        <v>-31.578947368421051</v>
      </c>
      <c r="E5" s="135">
        <v>-15.789473684210526</v>
      </c>
      <c r="F5" s="146">
        <v>-5.2631578947368416</v>
      </c>
      <c r="G5" s="135">
        <v>-35</v>
      </c>
      <c r="H5" s="135">
        <v>-50</v>
      </c>
      <c r="I5" s="135">
        <v>-55.000000000000007</v>
      </c>
      <c r="J5" s="146">
        <v>-35</v>
      </c>
      <c r="K5" s="135">
        <v>-14.285714285714285</v>
      </c>
      <c r="L5" s="135">
        <v>-14.285714285714285</v>
      </c>
      <c r="M5" s="135">
        <v>0</v>
      </c>
      <c r="N5" s="135">
        <v>-28.571428571428569</v>
      </c>
      <c r="P5" s="2">
        <f t="shared" ref="P5:AA26" si="0">+IF(C5&lt;0,1,0)</f>
        <v>1</v>
      </c>
      <c r="Q5" s="2">
        <f t="shared" si="0"/>
        <v>1</v>
      </c>
      <c r="R5" s="2">
        <f t="shared" si="0"/>
        <v>1</v>
      </c>
      <c r="S5" s="2">
        <f t="shared" si="0"/>
        <v>1</v>
      </c>
      <c r="T5" s="2">
        <f t="shared" si="0"/>
        <v>1</v>
      </c>
      <c r="U5" s="2">
        <f t="shared" si="0"/>
        <v>1</v>
      </c>
      <c r="V5" s="2">
        <f t="shared" si="0"/>
        <v>1</v>
      </c>
      <c r="W5" s="2">
        <f t="shared" si="0"/>
        <v>1</v>
      </c>
      <c r="X5" s="2">
        <f t="shared" si="0"/>
        <v>1</v>
      </c>
      <c r="Y5" s="2">
        <f t="shared" si="0"/>
        <v>1</v>
      </c>
      <c r="Z5" s="2">
        <f t="shared" si="0"/>
        <v>0</v>
      </c>
      <c r="AA5" s="2">
        <f t="shared" si="0"/>
        <v>1</v>
      </c>
      <c r="AB5" s="2">
        <f t="shared" ref="AB5:AB32" si="1">+SUM(P5:AA5)</f>
        <v>11</v>
      </c>
    </row>
    <row r="6" spans="1:28" x14ac:dyDescent="0.25">
      <c r="B6" s="145">
        <v>40057</v>
      </c>
      <c r="C6" s="135">
        <v>-27.777777777777779</v>
      </c>
      <c r="D6" s="135">
        <v>-11.111111111111111</v>
      </c>
      <c r="E6" s="135">
        <v>0</v>
      </c>
      <c r="F6" s="146">
        <v>-5.5555555555555554</v>
      </c>
      <c r="G6" s="135">
        <v>-45.454545454545453</v>
      </c>
      <c r="H6" s="135">
        <v>-31.818181818181817</v>
      </c>
      <c r="I6" s="135">
        <v>-36.363636363636367</v>
      </c>
      <c r="J6" s="146">
        <v>-36.363636363636367</v>
      </c>
      <c r="K6" s="135">
        <v>-16.666666666666664</v>
      </c>
      <c r="L6" s="135">
        <v>-16.666666666666664</v>
      </c>
      <c r="M6" s="135">
        <v>-16.666666666666664</v>
      </c>
      <c r="N6" s="135">
        <v>0</v>
      </c>
      <c r="P6" s="2">
        <f t="shared" si="0"/>
        <v>1</v>
      </c>
      <c r="Q6" s="2">
        <f t="shared" si="0"/>
        <v>1</v>
      </c>
      <c r="R6" s="2">
        <f t="shared" si="0"/>
        <v>0</v>
      </c>
      <c r="S6" s="2">
        <f t="shared" si="0"/>
        <v>1</v>
      </c>
      <c r="T6" s="2">
        <f t="shared" si="0"/>
        <v>1</v>
      </c>
      <c r="U6" s="2">
        <f t="shared" si="0"/>
        <v>1</v>
      </c>
      <c r="V6" s="2">
        <f t="shared" si="0"/>
        <v>1</v>
      </c>
      <c r="W6" s="2">
        <f t="shared" si="0"/>
        <v>1</v>
      </c>
      <c r="X6" s="2">
        <f t="shared" si="0"/>
        <v>1</v>
      </c>
      <c r="Y6" s="2">
        <f t="shared" si="0"/>
        <v>1</v>
      </c>
      <c r="Z6" s="2">
        <f t="shared" si="0"/>
        <v>1</v>
      </c>
      <c r="AA6" s="2">
        <f t="shared" si="0"/>
        <v>0</v>
      </c>
      <c r="AB6" s="2">
        <f t="shared" si="1"/>
        <v>10</v>
      </c>
    </row>
    <row r="7" spans="1:28" x14ac:dyDescent="0.25">
      <c r="B7" s="145">
        <v>40148</v>
      </c>
      <c r="C7" s="135">
        <v>-5.8823529411764701</v>
      </c>
      <c r="D7" s="135">
        <v>-11.76470588235294</v>
      </c>
      <c r="E7" s="135">
        <v>-17.647058823529413</v>
      </c>
      <c r="F7" s="146">
        <v>-23.52941176470588</v>
      </c>
      <c r="G7" s="135">
        <v>-27.27272727272727</v>
      </c>
      <c r="H7" s="135">
        <v>-13.636363636363635</v>
      </c>
      <c r="I7" s="135">
        <v>0</v>
      </c>
      <c r="J7" s="146">
        <v>9.0909090909090917</v>
      </c>
      <c r="K7" s="135">
        <v>-28.571428571428569</v>
      </c>
      <c r="L7" s="135">
        <v>-57.142857142857139</v>
      </c>
      <c r="M7" s="135">
        <v>-57.142857142857139</v>
      </c>
      <c r="N7" s="135">
        <v>-28.571428571428569</v>
      </c>
      <c r="P7" s="2">
        <f t="shared" si="0"/>
        <v>1</v>
      </c>
      <c r="Q7" s="2">
        <f t="shared" si="0"/>
        <v>1</v>
      </c>
      <c r="R7" s="2">
        <f t="shared" si="0"/>
        <v>1</v>
      </c>
      <c r="S7" s="2">
        <f t="shared" si="0"/>
        <v>1</v>
      </c>
      <c r="T7" s="2">
        <f t="shared" si="0"/>
        <v>1</v>
      </c>
      <c r="U7" s="2">
        <f t="shared" si="0"/>
        <v>1</v>
      </c>
      <c r="V7" s="2">
        <f t="shared" si="0"/>
        <v>0</v>
      </c>
      <c r="W7" s="2">
        <f t="shared" si="0"/>
        <v>0</v>
      </c>
      <c r="X7" s="2">
        <f t="shared" si="0"/>
        <v>1</v>
      </c>
      <c r="Y7" s="2">
        <f t="shared" si="0"/>
        <v>1</v>
      </c>
      <c r="Z7" s="2">
        <f t="shared" si="0"/>
        <v>1</v>
      </c>
      <c r="AA7" s="2">
        <f t="shared" si="0"/>
        <v>1</v>
      </c>
      <c r="AB7" s="2">
        <f t="shared" si="1"/>
        <v>10</v>
      </c>
    </row>
    <row r="8" spans="1:28" x14ac:dyDescent="0.25">
      <c r="B8" s="145">
        <v>40238</v>
      </c>
      <c r="C8" s="135">
        <v>22.222222222222221</v>
      </c>
      <c r="D8" s="135">
        <v>22.222222222222221</v>
      </c>
      <c r="E8" s="135">
        <v>27.777777777777779</v>
      </c>
      <c r="F8" s="146">
        <v>-5.5555555555555554</v>
      </c>
      <c r="G8" s="135">
        <v>0</v>
      </c>
      <c r="H8" s="135">
        <v>0</v>
      </c>
      <c r="I8" s="135">
        <v>13.636363636363635</v>
      </c>
      <c r="J8" s="146">
        <v>13.636363636363635</v>
      </c>
      <c r="K8" s="135">
        <v>-28.571428571428569</v>
      </c>
      <c r="L8" s="135">
        <v>-28.571428571428569</v>
      </c>
      <c r="M8" s="135">
        <v>-14.285714285714285</v>
      </c>
      <c r="N8" s="135">
        <v>-14.285714285714285</v>
      </c>
      <c r="P8" s="2">
        <f t="shared" si="0"/>
        <v>0</v>
      </c>
      <c r="Q8" s="2">
        <f t="shared" si="0"/>
        <v>0</v>
      </c>
      <c r="R8" s="2">
        <f t="shared" si="0"/>
        <v>0</v>
      </c>
      <c r="S8" s="2">
        <f t="shared" si="0"/>
        <v>1</v>
      </c>
      <c r="T8" s="2">
        <f t="shared" si="0"/>
        <v>0</v>
      </c>
      <c r="U8" s="2">
        <f t="shared" si="0"/>
        <v>0</v>
      </c>
      <c r="V8" s="2">
        <f t="shared" si="0"/>
        <v>0</v>
      </c>
      <c r="W8" s="2">
        <f t="shared" si="0"/>
        <v>0</v>
      </c>
      <c r="X8" s="2">
        <f t="shared" si="0"/>
        <v>1</v>
      </c>
      <c r="Y8" s="2">
        <f t="shared" si="0"/>
        <v>1</v>
      </c>
      <c r="Z8" s="2">
        <f t="shared" si="0"/>
        <v>1</v>
      </c>
      <c r="AA8" s="2">
        <f t="shared" si="0"/>
        <v>1</v>
      </c>
      <c r="AB8" s="2">
        <f t="shared" si="1"/>
        <v>5</v>
      </c>
    </row>
    <row r="9" spans="1:28" x14ac:dyDescent="0.25">
      <c r="B9" s="145">
        <v>40330</v>
      </c>
      <c r="C9" s="135">
        <v>22.222222222222221</v>
      </c>
      <c r="D9" s="135">
        <v>22.222222222222221</v>
      </c>
      <c r="E9" s="135">
        <v>38.888888888888893</v>
      </c>
      <c r="F9" s="146">
        <v>22.222222222222221</v>
      </c>
      <c r="G9" s="135">
        <v>11.111111111111111</v>
      </c>
      <c r="H9" s="135">
        <v>16.666666666666664</v>
      </c>
      <c r="I9" s="135">
        <v>11.111111111111111</v>
      </c>
      <c r="J9" s="146">
        <v>16.666666666666664</v>
      </c>
      <c r="K9" s="135">
        <v>-28.571428571428569</v>
      </c>
      <c r="L9" s="135">
        <v>-28.571428571428569</v>
      </c>
      <c r="M9" s="135">
        <v>-28.571428571428569</v>
      </c>
      <c r="N9" s="135">
        <v>-57.142857142857139</v>
      </c>
      <c r="P9" s="2">
        <f t="shared" si="0"/>
        <v>0</v>
      </c>
      <c r="Q9" s="2">
        <f t="shared" si="0"/>
        <v>0</v>
      </c>
      <c r="R9" s="2">
        <f t="shared" si="0"/>
        <v>0</v>
      </c>
      <c r="S9" s="2">
        <f t="shared" si="0"/>
        <v>0</v>
      </c>
      <c r="T9" s="2">
        <f t="shared" si="0"/>
        <v>0</v>
      </c>
      <c r="U9" s="2">
        <f t="shared" si="0"/>
        <v>0</v>
      </c>
      <c r="V9" s="2">
        <f t="shared" si="0"/>
        <v>0</v>
      </c>
      <c r="W9" s="2">
        <f t="shared" si="0"/>
        <v>0</v>
      </c>
      <c r="X9" s="2">
        <f t="shared" si="0"/>
        <v>1</v>
      </c>
      <c r="Y9" s="2">
        <f t="shared" si="0"/>
        <v>1</v>
      </c>
      <c r="Z9" s="2">
        <f t="shared" si="0"/>
        <v>1</v>
      </c>
      <c r="AA9" s="2">
        <f t="shared" si="0"/>
        <v>1</v>
      </c>
      <c r="AB9" s="2">
        <f t="shared" si="1"/>
        <v>4</v>
      </c>
    </row>
    <row r="10" spans="1:28" x14ac:dyDescent="0.25">
      <c r="B10" s="145">
        <v>40422</v>
      </c>
      <c r="C10" s="135">
        <v>-5.5555555555555554</v>
      </c>
      <c r="D10" s="135">
        <v>22.222222222222221</v>
      </c>
      <c r="E10" s="135">
        <v>33.333333333333329</v>
      </c>
      <c r="F10" s="146">
        <v>61.111111111111114</v>
      </c>
      <c r="G10" s="135">
        <v>27.777777777777779</v>
      </c>
      <c r="H10" s="135">
        <v>50</v>
      </c>
      <c r="I10" s="135">
        <v>55.555555555555557</v>
      </c>
      <c r="J10" s="146">
        <v>38.888888888888893</v>
      </c>
      <c r="K10" s="135">
        <v>0</v>
      </c>
      <c r="L10" s="135">
        <v>-28.571428571428569</v>
      </c>
      <c r="M10" s="135">
        <v>-42.857142857142854</v>
      </c>
      <c r="N10" s="135">
        <v>-28.571428571428569</v>
      </c>
      <c r="P10" s="2">
        <f t="shared" si="0"/>
        <v>1</v>
      </c>
      <c r="Q10" s="2">
        <f t="shared" si="0"/>
        <v>0</v>
      </c>
      <c r="R10" s="2">
        <f t="shared" si="0"/>
        <v>0</v>
      </c>
      <c r="S10" s="2">
        <f t="shared" si="0"/>
        <v>0</v>
      </c>
      <c r="T10" s="2">
        <f t="shared" si="0"/>
        <v>0</v>
      </c>
      <c r="U10" s="2">
        <f t="shared" si="0"/>
        <v>0</v>
      </c>
      <c r="V10" s="2">
        <f t="shared" si="0"/>
        <v>0</v>
      </c>
      <c r="W10" s="2">
        <f t="shared" si="0"/>
        <v>0</v>
      </c>
      <c r="X10" s="2">
        <f t="shared" si="0"/>
        <v>0</v>
      </c>
      <c r="Y10" s="2">
        <f t="shared" si="0"/>
        <v>1</v>
      </c>
      <c r="Z10" s="2">
        <f t="shared" si="0"/>
        <v>1</v>
      </c>
      <c r="AA10" s="2">
        <f t="shared" si="0"/>
        <v>1</v>
      </c>
      <c r="AB10" s="2">
        <f t="shared" si="1"/>
        <v>4</v>
      </c>
    </row>
    <row r="11" spans="1:28" x14ac:dyDescent="0.25">
      <c r="B11" s="145">
        <v>40513</v>
      </c>
      <c r="C11" s="135">
        <v>23.52941176470588</v>
      </c>
      <c r="D11" s="135">
        <v>23.52941176470588</v>
      </c>
      <c r="E11" s="135">
        <v>52.941176470588239</v>
      </c>
      <c r="F11" s="146">
        <v>64.705882352941174</v>
      </c>
      <c r="G11" s="135">
        <v>16.666666666666664</v>
      </c>
      <c r="H11" s="135">
        <v>38.888888888888893</v>
      </c>
      <c r="I11" s="135">
        <v>61.111111111111114</v>
      </c>
      <c r="J11" s="146">
        <v>38.888888888888893</v>
      </c>
      <c r="K11" s="135">
        <v>66.666666666666657</v>
      </c>
      <c r="L11" s="135">
        <v>50</v>
      </c>
      <c r="M11" s="135">
        <v>50</v>
      </c>
      <c r="N11" s="135">
        <v>0</v>
      </c>
      <c r="P11" s="2">
        <f t="shared" si="0"/>
        <v>0</v>
      </c>
      <c r="Q11" s="2">
        <f t="shared" si="0"/>
        <v>0</v>
      </c>
      <c r="R11" s="2">
        <f t="shared" si="0"/>
        <v>0</v>
      </c>
      <c r="S11" s="2">
        <f t="shared" si="0"/>
        <v>0</v>
      </c>
      <c r="T11" s="2">
        <f t="shared" si="0"/>
        <v>0</v>
      </c>
      <c r="U11" s="2">
        <f t="shared" si="0"/>
        <v>0</v>
      </c>
      <c r="V11" s="2">
        <f t="shared" si="0"/>
        <v>0</v>
      </c>
      <c r="W11" s="2">
        <f t="shared" si="0"/>
        <v>0</v>
      </c>
      <c r="X11" s="2">
        <f t="shared" si="0"/>
        <v>0</v>
      </c>
      <c r="Y11" s="2">
        <f t="shared" si="0"/>
        <v>0</v>
      </c>
      <c r="Z11" s="2">
        <f t="shared" si="0"/>
        <v>0</v>
      </c>
      <c r="AA11" s="2">
        <f t="shared" si="0"/>
        <v>0</v>
      </c>
      <c r="AB11" s="2">
        <f t="shared" si="1"/>
        <v>0</v>
      </c>
    </row>
    <row r="12" spans="1:28" x14ac:dyDescent="0.25">
      <c r="B12" s="145">
        <v>40603</v>
      </c>
      <c r="C12" s="135">
        <v>26.315789473684209</v>
      </c>
      <c r="D12" s="135">
        <v>36.84210526315789</v>
      </c>
      <c r="E12" s="135">
        <v>36.84210526315789</v>
      </c>
      <c r="F12" s="146">
        <v>10.526315789473683</v>
      </c>
      <c r="G12" s="135">
        <v>6.25</v>
      </c>
      <c r="H12" s="135">
        <v>25</v>
      </c>
      <c r="I12" s="135">
        <v>12.5</v>
      </c>
      <c r="J12" s="146">
        <v>-6.25</v>
      </c>
      <c r="K12" s="135">
        <v>42.857142857142854</v>
      </c>
      <c r="L12" s="135">
        <v>28.571428571428569</v>
      </c>
      <c r="M12" s="135">
        <v>-14.285714285714285</v>
      </c>
      <c r="N12" s="135">
        <v>-42.857142857142854</v>
      </c>
      <c r="P12" s="2">
        <f t="shared" si="0"/>
        <v>0</v>
      </c>
      <c r="Q12" s="2">
        <f t="shared" si="0"/>
        <v>0</v>
      </c>
      <c r="R12" s="2">
        <f t="shared" si="0"/>
        <v>0</v>
      </c>
      <c r="S12" s="2">
        <f t="shared" si="0"/>
        <v>0</v>
      </c>
      <c r="T12" s="2">
        <f t="shared" si="0"/>
        <v>0</v>
      </c>
      <c r="U12" s="2">
        <f t="shared" si="0"/>
        <v>0</v>
      </c>
      <c r="V12" s="2">
        <f t="shared" si="0"/>
        <v>0</v>
      </c>
      <c r="W12" s="2">
        <f t="shared" si="0"/>
        <v>1</v>
      </c>
      <c r="X12" s="2">
        <f t="shared" si="0"/>
        <v>0</v>
      </c>
      <c r="Y12" s="2">
        <f t="shared" si="0"/>
        <v>0</v>
      </c>
      <c r="Z12" s="2">
        <f t="shared" si="0"/>
        <v>1</v>
      </c>
      <c r="AA12" s="2">
        <f t="shared" si="0"/>
        <v>1</v>
      </c>
      <c r="AB12" s="2">
        <f t="shared" si="1"/>
        <v>3</v>
      </c>
    </row>
    <row r="13" spans="1:28" x14ac:dyDescent="0.25">
      <c r="B13" s="145">
        <v>40695</v>
      </c>
      <c r="C13" s="135">
        <v>27.777777777777779</v>
      </c>
      <c r="D13" s="135">
        <v>55.555555555555557</v>
      </c>
      <c r="E13" s="135">
        <v>61.111111111111114</v>
      </c>
      <c r="F13" s="146">
        <v>27.777777777777779</v>
      </c>
      <c r="G13" s="135">
        <v>37.5</v>
      </c>
      <c r="H13" s="135">
        <v>43.75</v>
      </c>
      <c r="I13" s="135">
        <v>56.25</v>
      </c>
      <c r="J13" s="146">
        <v>31.25</v>
      </c>
      <c r="K13" s="135">
        <v>66.666666666666657</v>
      </c>
      <c r="L13" s="135">
        <v>33.333333333333329</v>
      </c>
      <c r="M13" s="135">
        <v>16.666666666666664</v>
      </c>
      <c r="N13" s="135">
        <v>0</v>
      </c>
      <c r="P13" s="2">
        <f t="shared" si="0"/>
        <v>0</v>
      </c>
      <c r="Q13" s="2">
        <f t="shared" si="0"/>
        <v>0</v>
      </c>
      <c r="R13" s="2">
        <f t="shared" si="0"/>
        <v>0</v>
      </c>
      <c r="S13" s="2">
        <f t="shared" si="0"/>
        <v>0</v>
      </c>
      <c r="T13" s="2">
        <f t="shared" si="0"/>
        <v>0</v>
      </c>
      <c r="U13" s="2">
        <f t="shared" si="0"/>
        <v>0</v>
      </c>
      <c r="V13" s="2">
        <f t="shared" si="0"/>
        <v>0</v>
      </c>
      <c r="W13" s="2">
        <f t="shared" si="0"/>
        <v>0</v>
      </c>
      <c r="X13" s="2">
        <f t="shared" si="0"/>
        <v>0</v>
      </c>
      <c r="Y13" s="2">
        <f t="shared" si="0"/>
        <v>0</v>
      </c>
      <c r="Z13" s="2">
        <f t="shared" si="0"/>
        <v>0</v>
      </c>
      <c r="AA13" s="2">
        <f t="shared" si="0"/>
        <v>0</v>
      </c>
      <c r="AB13" s="2">
        <f t="shared" si="1"/>
        <v>0</v>
      </c>
    </row>
    <row r="14" spans="1:28" x14ac:dyDescent="0.25">
      <c r="B14" s="145">
        <v>40787</v>
      </c>
      <c r="C14" s="135">
        <v>23.809523809523807</v>
      </c>
      <c r="D14" s="135">
        <v>47.619047619047613</v>
      </c>
      <c r="E14" s="135">
        <v>42.857142857142854</v>
      </c>
      <c r="F14" s="146">
        <v>47.619047619047613</v>
      </c>
      <c r="G14" s="135">
        <v>28.571428571428569</v>
      </c>
      <c r="H14" s="135">
        <v>50</v>
      </c>
      <c r="I14" s="135">
        <v>57.142857142857139</v>
      </c>
      <c r="J14" s="146">
        <v>14.285714285714285</v>
      </c>
      <c r="K14" s="135">
        <v>50</v>
      </c>
      <c r="L14" s="135">
        <v>66.666666666666657</v>
      </c>
      <c r="M14" s="135">
        <v>66.666666666666657</v>
      </c>
      <c r="N14" s="135">
        <v>-16.666666666666664</v>
      </c>
      <c r="P14" s="2">
        <f t="shared" si="0"/>
        <v>0</v>
      </c>
      <c r="Q14" s="2">
        <f t="shared" si="0"/>
        <v>0</v>
      </c>
      <c r="R14" s="2">
        <f t="shared" si="0"/>
        <v>0</v>
      </c>
      <c r="S14" s="2">
        <f t="shared" si="0"/>
        <v>0</v>
      </c>
      <c r="T14" s="2">
        <f t="shared" si="0"/>
        <v>0</v>
      </c>
      <c r="U14" s="2">
        <f t="shared" si="0"/>
        <v>0</v>
      </c>
      <c r="V14" s="2">
        <f t="shared" si="0"/>
        <v>0</v>
      </c>
      <c r="W14" s="2">
        <f t="shared" si="0"/>
        <v>0</v>
      </c>
      <c r="X14" s="2">
        <f t="shared" si="0"/>
        <v>0</v>
      </c>
      <c r="Y14" s="2">
        <f t="shared" si="0"/>
        <v>0</v>
      </c>
      <c r="Z14" s="2">
        <f t="shared" si="0"/>
        <v>0</v>
      </c>
      <c r="AA14" s="2">
        <f t="shared" si="0"/>
        <v>1</v>
      </c>
      <c r="AB14" s="2">
        <f t="shared" si="1"/>
        <v>1</v>
      </c>
    </row>
    <row r="15" spans="1:28" x14ac:dyDescent="0.25">
      <c r="B15" s="145">
        <v>40878</v>
      </c>
      <c r="C15" s="135">
        <v>19.047619047619047</v>
      </c>
      <c r="D15" s="135">
        <v>14.285714285714285</v>
      </c>
      <c r="E15" s="135">
        <v>19.047619047619047</v>
      </c>
      <c r="F15" s="146">
        <v>14.285714285714285</v>
      </c>
      <c r="G15" s="135">
        <v>21.428571428571427</v>
      </c>
      <c r="H15" s="135">
        <v>42.857142857142854</v>
      </c>
      <c r="I15" s="135">
        <v>42.857142857142854</v>
      </c>
      <c r="J15" s="146">
        <v>28.571428571428569</v>
      </c>
      <c r="K15" s="135">
        <v>50</v>
      </c>
      <c r="L15" s="135">
        <v>50</v>
      </c>
      <c r="M15" s="135">
        <v>50</v>
      </c>
      <c r="N15" s="135">
        <v>0</v>
      </c>
      <c r="P15" s="2">
        <f t="shared" si="0"/>
        <v>0</v>
      </c>
      <c r="Q15" s="2">
        <f t="shared" si="0"/>
        <v>0</v>
      </c>
      <c r="R15" s="2">
        <f t="shared" si="0"/>
        <v>0</v>
      </c>
      <c r="S15" s="2">
        <f t="shared" si="0"/>
        <v>0</v>
      </c>
      <c r="T15" s="2">
        <f t="shared" si="0"/>
        <v>0</v>
      </c>
      <c r="U15" s="2">
        <f t="shared" si="0"/>
        <v>0</v>
      </c>
      <c r="V15" s="2">
        <f t="shared" si="0"/>
        <v>0</v>
      </c>
      <c r="W15" s="2">
        <f t="shared" si="0"/>
        <v>0</v>
      </c>
      <c r="X15" s="2">
        <f t="shared" si="0"/>
        <v>0</v>
      </c>
      <c r="Y15" s="2">
        <f t="shared" si="0"/>
        <v>0</v>
      </c>
      <c r="Z15" s="2">
        <f t="shared" si="0"/>
        <v>0</v>
      </c>
      <c r="AA15" s="2">
        <f t="shared" si="0"/>
        <v>0</v>
      </c>
      <c r="AB15" s="2">
        <f t="shared" si="1"/>
        <v>0</v>
      </c>
    </row>
    <row r="16" spans="1:28" x14ac:dyDescent="0.25">
      <c r="B16" s="145">
        <v>40969</v>
      </c>
      <c r="C16" s="135">
        <v>4.7619047619047619</v>
      </c>
      <c r="D16" s="135">
        <v>14.285714285714285</v>
      </c>
      <c r="E16" s="135">
        <v>14.285714285714285</v>
      </c>
      <c r="F16" s="146">
        <v>14.285714285714285</v>
      </c>
      <c r="G16" s="135">
        <v>6.666666666666667</v>
      </c>
      <c r="H16" s="135">
        <v>13.333333333333334</v>
      </c>
      <c r="I16" s="135">
        <v>46.666666666666664</v>
      </c>
      <c r="J16" s="146">
        <v>40</v>
      </c>
      <c r="K16" s="135">
        <v>33.333333333333329</v>
      </c>
      <c r="L16" s="135">
        <v>16.666666666666664</v>
      </c>
      <c r="M16" s="135">
        <v>-16.666666666666664</v>
      </c>
      <c r="N16" s="135">
        <v>-50</v>
      </c>
      <c r="P16" s="2">
        <f t="shared" si="0"/>
        <v>0</v>
      </c>
      <c r="Q16" s="2">
        <f t="shared" si="0"/>
        <v>0</v>
      </c>
      <c r="R16" s="2">
        <f t="shared" si="0"/>
        <v>0</v>
      </c>
      <c r="S16" s="2">
        <f t="shared" si="0"/>
        <v>0</v>
      </c>
      <c r="T16" s="2">
        <f t="shared" si="0"/>
        <v>0</v>
      </c>
      <c r="U16" s="2">
        <f t="shared" si="0"/>
        <v>0</v>
      </c>
      <c r="V16" s="2">
        <f t="shared" si="0"/>
        <v>0</v>
      </c>
      <c r="W16" s="2">
        <f t="shared" si="0"/>
        <v>0</v>
      </c>
      <c r="X16" s="2">
        <f t="shared" si="0"/>
        <v>0</v>
      </c>
      <c r="Y16" s="2">
        <f t="shared" si="0"/>
        <v>0</v>
      </c>
      <c r="Z16" s="2">
        <f t="shared" si="0"/>
        <v>1</v>
      </c>
      <c r="AA16" s="2">
        <f t="shared" si="0"/>
        <v>1</v>
      </c>
      <c r="AB16" s="2">
        <f t="shared" si="1"/>
        <v>2</v>
      </c>
    </row>
    <row r="17" spans="2:28" x14ac:dyDescent="0.25">
      <c r="B17" s="145">
        <v>41061</v>
      </c>
      <c r="C17" s="135">
        <v>-5</v>
      </c>
      <c r="D17" s="135">
        <v>0</v>
      </c>
      <c r="E17" s="135">
        <v>-10</v>
      </c>
      <c r="F17" s="146">
        <v>0</v>
      </c>
      <c r="G17" s="135">
        <v>6.666666666666667</v>
      </c>
      <c r="H17" s="135">
        <v>13.333333333333334</v>
      </c>
      <c r="I17" s="135">
        <v>46.666666666666664</v>
      </c>
      <c r="J17" s="146">
        <v>40</v>
      </c>
      <c r="K17" s="135">
        <v>33.333333333333329</v>
      </c>
      <c r="L17" s="135">
        <v>16.666666666666664</v>
      </c>
      <c r="M17" s="135">
        <v>-16.666666666666664</v>
      </c>
      <c r="N17" s="135">
        <v>-50</v>
      </c>
      <c r="P17" s="2">
        <f t="shared" si="0"/>
        <v>1</v>
      </c>
      <c r="Q17" s="2">
        <f t="shared" si="0"/>
        <v>0</v>
      </c>
      <c r="R17" s="2">
        <f t="shared" si="0"/>
        <v>1</v>
      </c>
      <c r="S17" s="2">
        <f t="shared" si="0"/>
        <v>0</v>
      </c>
      <c r="T17" s="2">
        <f t="shared" si="0"/>
        <v>0</v>
      </c>
      <c r="U17" s="2">
        <f t="shared" si="0"/>
        <v>0</v>
      </c>
      <c r="V17" s="2">
        <f t="shared" si="0"/>
        <v>0</v>
      </c>
      <c r="W17" s="2">
        <f t="shared" si="0"/>
        <v>0</v>
      </c>
      <c r="X17" s="2">
        <f t="shared" si="0"/>
        <v>0</v>
      </c>
      <c r="Y17" s="2">
        <f t="shared" si="0"/>
        <v>0</v>
      </c>
      <c r="Z17" s="2">
        <f t="shared" si="0"/>
        <v>1</v>
      </c>
      <c r="AA17" s="2">
        <f t="shared" si="0"/>
        <v>1</v>
      </c>
      <c r="AB17" s="2">
        <f t="shared" si="1"/>
        <v>4</v>
      </c>
    </row>
    <row r="18" spans="2:28" x14ac:dyDescent="0.25">
      <c r="B18" s="145">
        <v>41153</v>
      </c>
      <c r="C18" s="135">
        <v>-14.000000000000002</v>
      </c>
      <c r="D18" s="135">
        <v>18</v>
      </c>
      <c r="E18" s="135">
        <v>9</v>
      </c>
      <c r="F18" s="146">
        <v>-9</v>
      </c>
      <c r="G18" s="135">
        <v>15</v>
      </c>
      <c r="H18" s="135">
        <v>8</v>
      </c>
      <c r="I18" s="135">
        <v>8</v>
      </c>
      <c r="J18" s="146">
        <v>0</v>
      </c>
      <c r="K18" s="135">
        <v>-17</v>
      </c>
      <c r="L18" s="135">
        <v>0</v>
      </c>
      <c r="M18" s="135">
        <v>-17</v>
      </c>
      <c r="N18" s="135">
        <v>0</v>
      </c>
      <c r="P18" s="2">
        <f t="shared" si="0"/>
        <v>1</v>
      </c>
      <c r="Q18" s="2">
        <f t="shared" si="0"/>
        <v>0</v>
      </c>
      <c r="R18" s="2">
        <f t="shared" si="0"/>
        <v>0</v>
      </c>
      <c r="S18" s="2">
        <f t="shared" si="0"/>
        <v>1</v>
      </c>
      <c r="T18" s="2">
        <f t="shared" si="0"/>
        <v>0</v>
      </c>
      <c r="U18" s="2">
        <f t="shared" si="0"/>
        <v>0</v>
      </c>
      <c r="V18" s="2">
        <f t="shared" si="0"/>
        <v>0</v>
      </c>
      <c r="W18" s="2">
        <f t="shared" si="0"/>
        <v>0</v>
      </c>
      <c r="X18" s="2">
        <f t="shared" si="0"/>
        <v>1</v>
      </c>
      <c r="Y18" s="2">
        <f t="shared" si="0"/>
        <v>0</v>
      </c>
      <c r="Z18" s="2">
        <f t="shared" si="0"/>
        <v>1</v>
      </c>
      <c r="AA18" s="2">
        <f t="shared" si="0"/>
        <v>0</v>
      </c>
      <c r="AB18" s="2">
        <f t="shared" si="1"/>
        <v>4</v>
      </c>
    </row>
    <row r="19" spans="2:28" x14ac:dyDescent="0.25">
      <c r="B19" s="145">
        <v>41244</v>
      </c>
      <c r="C19" s="135">
        <v>8.3333333333333321</v>
      </c>
      <c r="D19" s="135">
        <v>12.5</v>
      </c>
      <c r="E19" s="135">
        <v>29.166666666666668</v>
      </c>
      <c r="F19" s="146">
        <v>8.3333333333333321</v>
      </c>
      <c r="G19" s="135">
        <v>0</v>
      </c>
      <c r="H19" s="135">
        <v>-6.666666666666667</v>
      </c>
      <c r="I19" s="135">
        <v>13.333333333333334</v>
      </c>
      <c r="J19" s="146">
        <v>0</v>
      </c>
      <c r="K19" s="135">
        <v>42.857142857142854</v>
      </c>
      <c r="L19" s="135">
        <v>28.571428571428569</v>
      </c>
      <c r="M19" s="135">
        <v>42.857142857142854</v>
      </c>
      <c r="N19" s="135">
        <v>14.285714285714285</v>
      </c>
      <c r="P19" s="2">
        <f t="shared" si="0"/>
        <v>0</v>
      </c>
      <c r="Q19" s="2">
        <f t="shared" si="0"/>
        <v>0</v>
      </c>
      <c r="R19" s="2">
        <f t="shared" si="0"/>
        <v>0</v>
      </c>
      <c r="S19" s="2">
        <f t="shared" si="0"/>
        <v>0</v>
      </c>
      <c r="T19" s="2">
        <f t="shared" si="0"/>
        <v>0</v>
      </c>
      <c r="U19" s="2">
        <f t="shared" si="0"/>
        <v>1</v>
      </c>
      <c r="V19" s="2">
        <f t="shared" si="0"/>
        <v>0</v>
      </c>
      <c r="W19" s="2">
        <f t="shared" si="0"/>
        <v>0</v>
      </c>
      <c r="X19" s="2">
        <f t="shared" si="0"/>
        <v>0</v>
      </c>
      <c r="Y19" s="2">
        <f t="shared" si="0"/>
        <v>0</v>
      </c>
      <c r="Z19" s="2">
        <f t="shared" si="0"/>
        <v>0</v>
      </c>
      <c r="AA19" s="2">
        <f t="shared" si="0"/>
        <v>0</v>
      </c>
      <c r="AB19" s="2">
        <f t="shared" si="1"/>
        <v>1</v>
      </c>
    </row>
    <row r="20" spans="2:28" x14ac:dyDescent="0.25">
      <c r="B20" s="145">
        <v>41334</v>
      </c>
      <c r="C20" s="135">
        <v>-18.181818181818183</v>
      </c>
      <c r="D20" s="135">
        <v>-27.27272727272727</v>
      </c>
      <c r="E20" s="135">
        <v>-31.818181818181817</v>
      </c>
      <c r="F20" s="146">
        <v>-40.909090909090914</v>
      </c>
      <c r="G20" s="135">
        <v>-18.75</v>
      </c>
      <c r="H20" s="135">
        <v>-25</v>
      </c>
      <c r="I20" s="135">
        <v>-18.75</v>
      </c>
      <c r="J20" s="146">
        <v>-25</v>
      </c>
      <c r="K20" s="135">
        <v>-42.857142857142854</v>
      </c>
      <c r="L20" s="135">
        <v>-42.857142857142854</v>
      </c>
      <c r="M20" s="135">
        <v>-42.857142857142854</v>
      </c>
      <c r="N20" s="135">
        <v>-28.571428571428569</v>
      </c>
      <c r="P20" s="2">
        <f t="shared" si="0"/>
        <v>1</v>
      </c>
      <c r="Q20" s="2">
        <f t="shared" si="0"/>
        <v>1</v>
      </c>
      <c r="R20" s="2">
        <f t="shared" si="0"/>
        <v>1</v>
      </c>
      <c r="S20" s="2">
        <f t="shared" si="0"/>
        <v>1</v>
      </c>
      <c r="T20" s="2">
        <f t="shared" si="0"/>
        <v>1</v>
      </c>
      <c r="U20" s="2">
        <f t="shared" si="0"/>
        <v>1</v>
      </c>
      <c r="V20" s="2">
        <f t="shared" si="0"/>
        <v>1</v>
      </c>
      <c r="W20" s="2">
        <f t="shared" si="0"/>
        <v>1</v>
      </c>
      <c r="X20" s="2">
        <f t="shared" si="0"/>
        <v>1</v>
      </c>
      <c r="Y20" s="2">
        <f t="shared" si="0"/>
        <v>1</v>
      </c>
      <c r="Z20" s="2">
        <f t="shared" si="0"/>
        <v>1</v>
      </c>
      <c r="AA20" s="2">
        <f t="shared" si="0"/>
        <v>1</v>
      </c>
      <c r="AB20" s="2">
        <f t="shared" si="1"/>
        <v>12</v>
      </c>
    </row>
    <row r="21" spans="2:28" x14ac:dyDescent="0.25">
      <c r="B21" s="145">
        <v>41426</v>
      </c>
      <c r="C21" s="135">
        <v>0</v>
      </c>
      <c r="D21" s="135">
        <v>10.526315789473683</v>
      </c>
      <c r="E21" s="135">
        <v>5.2631578947368416</v>
      </c>
      <c r="F21" s="146">
        <v>5.2631578947368416</v>
      </c>
      <c r="G21" s="135">
        <v>-6.666666666666667</v>
      </c>
      <c r="H21" s="135">
        <v>-20</v>
      </c>
      <c r="I21" s="135">
        <v>-33.333333333333329</v>
      </c>
      <c r="J21" s="146">
        <v>-13.333333333333334</v>
      </c>
      <c r="K21" s="135">
        <v>-42.857142857142854</v>
      </c>
      <c r="L21" s="135">
        <v>-28.571428571428569</v>
      </c>
      <c r="M21" s="135">
        <v>-28.571428571428569</v>
      </c>
      <c r="N21" s="135">
        <v>-57.142857142857139</v>
      </c>
      <c r="P21" s="2">
        <f t="shared" si="0"/>
        <v>0</v>
      </c>
      <c r="Q21" s="2">
        <f t="shared" si="0"/>
        <v>0</v>
      </c>
      <c r="R21" s="2">
        <f t="shared" si="0"/>
        <v>0</v>
      </c>
      <c r="S21" s="2">
        <f t="shared" si="0"/>
        <v>0</v>
      </c>
      <c r="T21" s="2">
        <f t="shared" si="0"/>
        <v>1</v>
      </c>
      <c r="U21" s="2">
        <f t="shared" si="0"/>
        <v>1</v>
      </c>
      <c r="V21" s="2">
        <f t="shared" si="0"/>
        <v>1</v>
      </c>
      <c r="W21" s="2">
        <f t="shared" si="0"/>
        <v>1</v>
      </c>
      <c r="X21" s="2">
        <f t="shared" si="0"/>
        <v>1</v>
      </c>
      <c r="Y21" s="2">
        <f t="shared" si="0"/>
        <v>1</v>
      </c>
      <c r="Z21" s="2">
        <f t="shared" si="0"/>
        <v>1</v>
      </c>
      <c r="AA21" s="2">
        <f t="shared" si="0"/>
        <v>1</v>
      </c>
      <c r="AB21" s="2">
        <f t="shared" si="1"/>
        <v>8</v>
      </c>
    </row>
    <row r="22" spans="2:28" x14ac:dyDescent="0.25">
      <c r="B22" s="145">
        <v>41518</v>
      </c>
      <c r="C22" s="135">
        <v>0</v>
      </c>
      <c r="D22" s="135">
        <v>4.7619047619047619</v>
      </c>
      <c r="E22" s="135">
        <v>23.809523809523807</v>
      </c>
      <c r="F22" s="146">
        <v>9.5238095238095237</v>
      </c>
      <c r="G22" s="135">
        <v>-17.647058823529413</v>
      </c>
      <c r="H22" s="135">
        <v>-23.52941176470588</v>
      </c>
      <c r="I22" s="135">
        <v>-17.647058823529413</v>
      </c>
      <c r="J22" s="146">
        <v>-17.647058823529413</v>
      </c>
      <c r="K22" s="135">
        <v>0</v>
      </c>
      <c r="L22" s="135">
        <v>0</v>
      </c>
      <c r="M22" s="135">
        <v>-14.285714285714285</v>
      </c>
      <c r="N22" s="135">
        <v>-28.571428571428569</v>
      </c>
      <c r="P22" s="2">
        <f t="shared" si="0"/>
        <v>0</v>
      </c>
      <c r="Q22" s="2">
        <f t="shared" si="0"/>
        <v>0</v>
      </c>
      <c r="R22" s="2">
        <f t="shared" si="0"/>
        <v>0</v>
      </c>
      <c r="S22" s="2">
        <f t="shared" si="0"/>
        <v>0</v>
      </c>
      <c r="T22" s="2">
        <f t="shared" si="0"/>
        <v>1</v>
      </c>
      <c r="U22" s="2">
        <f t="shared" si="0"/>
        <v>1</v>
      </c>
      <c r="V22" s="2">
        <f t="shared" si="0"/>
        <v>1</v>
      </c>
      <c r="W22" s="2">
        <f t="shared" si="0"/>
        <v>1</v>
      </c>
      <c r="X22" s="2">
        <f t="shared" si="0"/>
        <v>0</v>
      </c>
      <c r="Y22" s="2">
        <f t="shared" si="0"/>
        <v>0</v>
      </c>
      <c r="Z22" s="2">
        <f t="shared" si="0"/>
        <v>1</v>
      </c>
      <c r="AA22" s="2">
        <f t="shared" si="0"/>
        <v>1</v>
      </c>
      <c r="AB22" s="2">
        <f t="shared" si="1"/>
        <v>6</v>
      </c>
    </row>
    <row r="23" spans="2:28" x14ac:dyDescent="0.25">
      <c r="B23" s="145">
        <v>41609</v>
      </c>
      <c r="C23" s="135">
        <v>16.666666666666664</v>
      </c>
      <c r="D23" s="135">
        <v>16.666666666666664</v>
      </c>
      <c r="E23" s="135">
        <v>38.888888888888893</v>
      </c>
      <c r="F23" s="146">
        <v>11.111111111111111</v>
      </c>
      <c r="G23" s="135">
        <v>28.571428571428569</v>
      </c>
      <c r="H23" s="135">
        <v>57.142857142857139</v>
      </c>
      <c r="I23" s="135">
        <v>42.857142857142854</v>
      </c>
      <c r="J23" s="146">
        <v>7.1428571428571423</v>
      </c>
      <c r="K23" s="135">
        <v>14.285714285714285</v>
      </c>
      <c r="L23" s="135">
        <v>0</v>
      </c>
      <c r="M23" s="135">
        <v>0</v>
      </c>
      <c r="N23" s="135">
        <v>-28.571428571428569</v>
      </c>
      <c r="P23" s="2">
        <f t="shared" si="0"/>
        <v>0</v>
      </c>
      <c r="Q23" s="2">
        <f t="shared" si="0"/>
        <v>0</v>
      </c>
      <c r="R23" s="2">
        <f t="shared" si="0"/>
        <v>0</v>
      </c>
      <c r="S23" s="2">
        <f t="shared" si="0"/>
        <v>0</v>
      </c>
      <c r="T23" s="2">
        <f t="shared" si="0"/>
        <v>0</v>
      </c>
      <c r="U23" s="2">
        <f t="shared" si="0"/>
        <v>0</v>
      </c>
      <c r="V23" s="2">
        <f t="shared" si="0"/>
        <v>0</v>
      </c>
      <c r="W23" s="2">
        <f t="shared" si="0"/>
        <v>0</v>
      </c>
      <c r="X23" s="2">
        <f t="shared" si="0"/>
        <v>0</v>
      </c>
      <c r="Y23" s="2">
        <f t="shared" si="0"/>
        <v>0</v>
      </c>
      <c r="Z23" s="2">
        <f t="shared" si="0"/>
        <v>0</v>
      </c>
      <c r="AA23" s="2">
        <f t="shared" si="0"/>
        <v>1</v>
      </c>
      <c r="AB23" s="2">
        <f t="shared" si="1"/>
        <v>1</v>
      </c>
    </row>
    <row r="24" spans="2:28" x14ac:dyDescent="0.25">
      <c r="B24" s="145">
        <v>41699</v>
      </c>
      <c r="C24" s="135">
        <v>-21.052631578947366</v>
      </c>
      <c r="D24" s="135">
        <v>0</v>
      </c>
      <c r="E24" s="135">
        <v>-15.789473684210526</v>
      </c>
      <c r="F24" s="146">
        <v>-15.789473684210526</v>
      </c>
      <c r="G24" s="135">
        <v>0</v>
      </c>
      <c r="H24" s="135">
        <v>0</v>
      </c>
      <c r="I24" s="135">
        <v>-10</v>
      </c>
      <c r="J24" s="146">
        <v>-30</v>
      </c>
      <c r="K24" s="135">
        <v>16.666666666666664</v>
      </c>
      <c r="L24" s="135">
        <v>0</v>
      </c>
      <c r="M24" s="135">
        <v>-33.333333333333329</v>
      </c>
      <c r="N24" s="135">
        <v>-66.666666666666657</v>
      </c>
      <c r="P24" s="2">
        <f t="shared" si="0"/>
        <v>1</v>
      </c>
      <c r="Q24" s="2">
        <f t="shared" si="0"/>
        <v>0</v>
      </c>
      <c r="R24" s="2">
        <f t="shared" si="0"/>
        <v>1</v>
      </c>
      <c r="S24" s="2">
        <f t="shared" si="0"/>
        <v>1</v>
      </c>
      <c r="T24" s="2">
        <f t="shared" si="0"/>
        <v>0</v>
      </c>
      <c r="U24" s="2">
        <f t="shared" si="0"/>
        <v>0</v>
      </c>
      <c r="V24" s="2">
        <f t="shared" si="0"/>
        <v>1</v>
      </c>
      <c r="W24" s="2">
        <f t="shared" si="0"/>
        <v>1</v>
      </c>
      <c r="X24" s="2">
        <f t="shared" si="0"/>
        <v>0</v>
      </c>
      <c r="Y24" s="2">
        <f t="shared" si="0"/>
        <v>0</v>
      </c>
      <c r="Z24" s="2">
        <f t="shared" si="0"/>
        <v>1</v>
      </c>
      <c r="AA24" s="2">
        <f t="shared" si="0"/>
        <v>1</v>
      </c>
      <c r="AB24" s="2">
        <f t="shared" si="1"/>
        <v>7</v>
      </c>
    </row>
    <row r="25" spans="2:28" x14ac:dyDescent="0.25">
      <c r="B25" s="145">
        <v>41791</v>
      </c>
      <c r="C25" s="135">
        <v>-5.5555555555555554</v>
      </c>
      <c r="D25" s="135">
        <v>5.5555555555555554</v>
      </c>
      <c r="E25" s="135">
        <v>11.111111111111111</v>
      </c>
      <c r="F25" s="146">
        <v>11.111111111111111</v>
      </c>
      <c r="G25" s="135">
        <v>-18.181818181818183</v>
      </c>
      <c r="H25" s="135">
        <v>18.181818181818183</v>
      </c>
      <c r="I25" s="135">
        <v>54.54545454545454</v>
      </c>
      <c r="J25" s="146">
        <v>36.363636363636367</v>
      </c>
      <c r="K25" s="135">
        <v>0</v>
      </c>
      <c r="L25" s="135">
        <v>0</v>
      </c>
      <c r="M25" s="135">
        <v>-20</v>
      </c>
      <c r="N25" s="135">
        <v>-20</v>
      </c>
      <c r="P25" s="2">
        <f t="shared" si="0"/>
        <v>1</v>
      </c>
      <c r="Q25" s="2">
        <f t="shared" si="0"/>
        <v>0</v>
      </c>
      <c r="R25" s="2">
        <f t="shared" si="0"/>
        <v>0</v>
      </c>
      <c r="S25" s="2">
        <f t="shared" si="0"/>
        <v>0</v>
      </c>
      <c r="T25" s="2">
        <f t="shared" si="0"/>
        <v>1</v>
      </c>
      <c r="U25" s="2">
        <f t="shared" si="0"/>
        <v>0</v>
      </c>
      <c r="V25" s="2">
        <f t="shared" si="0"/>
        <v>0</v>
      </c>
      <c r="W25" s="2">
        <f t="shared" si="0"/>
        <v>0</v>
      </c>
      <c r="X25" s="2">
        <f t="shared" si="0"/>
        <v>0</v>
      </c>
      <c r="Y25" s="2">
        <f t="shared" si="0"/>
        <v>0</v>
      </c>
      <c r="Z25" s="2">
        <f t="shared" si="0"/>
        <v>1</v>
      </c>
      <c r="AA25" s="2">
        <f t="shared" si="0"/>
        <v>1</v>
      </c>
      <c r="AB25" s="2">
        <f t="shared" si="1"/>
        <v>4</v>
      </c>
    </row>
    <row r="26" spans="2:28" x14ac:dyDescent="0.25">
      <c r="B26" s="145">
        <v>41883</v>
      </c>
      <c r="C26" s="135">
        <v>0</v>
      </c>
      <c r="D26" s="135">
        <v>25</v>
      </c>
      <c r="E26" s="135">
        <v>25</v>
      </c>
      <c r="F26" s="146">
        <v>12.5</v>
      </c>
      <c r="G26" s="135">
        <v>7.1428571428571423</v>
      </c>
      <c r="H26" s="135">
        <v>14.285714285714285</v>
      </c>
      <c r="I26" s="135">
        <v>35.714285714285715</v>
      </c>
      <c r="J26" s="146">
        <v>14.285714285714285</v>
      </c>
      <c r="K26" s="135">
        <v>-50</v>
      </c>
      <c r="L26" s="135">
        <v>-25</v>
      </c>
      <c r="M26" s="135">
        <v>-25</v>
      </c>
      <c r="N26" s="135">
        <v>-75</v>
      </c>
      <c r="P26" s="2">
        <f t="shared" si="0"/>
        <v>0</v>
      </c>
      <c r="Q26" s="2">
        <f t="shared" si="0"/>
        <v>0</v>
      </c>
      <c r="R26" s="2">
        <f t="shared" si="0"/>
        <v>0</v>
      </c>
      <c r="S26" s="2">
        <f t="shared" ref="S26:AA32" si="2">+IF(F26&lt;0,1,0)</f>
        <v>0</v>
      </c>
      <c r="T26" s="2">
        <f t="shared" si="2"/>
        <v>0</v>
      </c>
      <c r="U26" s="2">
        <f t="shared" si="2"/>
        <v>0</v>
      </c>
      <c r="V26" s="2">
        <f t="shared" si="2"/>
        <v>0</v>
      </c>
      <c r="W26" s="2">
        <f t="shared" si="2"/>
        <v>0</v>
      </c>
      <c r="X26" s="2">
        <f t="shared" si="2"/>
        <v>1</v>
      </c>
      <c r="Y26" s="2">
        <f t="shared" si="2"/>
        <v>1</v>
      </c>
      <c r="Z26" s="2">
        <f t="shared" si="2"/>
        <v>1</v>
      </c>
      <c r="AA26" s="2">
        <f t="shared" si="2"/>
        <v>1</v>
      </c>
      <c r="AB26" s="2">
        <f t="shared" si="1"/>
        <v>4</v>
      </c>
    </row>
    <row r="27" spans="2:28" x14ac:dyDescent="0.25">
      <c r="B27" s="145">
        <v>41974</v>
      </c>
      <c r="C27" s="135">
        <v>23.076923076923077</v>
      </c>
      <c r="D27" s="135">
        <v>15.384615384615385</v>
      </c>
      <c r="E27" s="135">
        <v>15.384615384615385</v>
      </c>
      <c r="F27" s="146">
        <v>38.461538461538467</v>
      </c>
      <c r="G27" s="135">
        <v>-11.111111111111111</v>
      </c>
      <c r="H27" s="135">
        <v>-11.111111111111111</v>
      </c>
      <c r="I27" s="135">
        <v>-11.111111111111111</v>
      </c>
      <c r="J27" s="146">
        <v>-11.111111111111111</v>
      </c>
      <c r="K27" s="135">
        <v>-25</v>
      </c>
      <c r="L27" s="135">
        <v>-75</v>
      </c>
      <c r="M27" s="135">
        <v>-75</v>
      </c>
      <c r="N27" s="135">
        <v>-75</v>
      </c>
      <c r="P27" s="2">
        <f t="shared" ref="P27:R32" si="3">+IF(C27&lt;0,1,0)</f>
        <v>0</v>
      </c>
      <c r="Q27" s="2">
        <f t="shared" si="3"/>
        <v>0</v>
      </c>
      <c r="R27" s="2">
        <f t="shared" si="3"/>
        <v>0</v>
      </c>
      <c r="S27" s="2">
        <f t="shared" si="2"/>
        <v>0</v>
      </c>
      <c r="T27" s="2">
        <f t="shared" si="2"/>
        <v>1</v>
      </c>
      <c r="U27" s="2">
        <f t="shared" si="2"/>
        <v>1</v>
      </c>
      <c r="V27" s="2">
        <f t="shared" si="2"/>
        <v>1</v>
      </c>
      <c r="W27" s="2">
        <f t="shared" si="2"/>
        <v>1</v>
      </c>
      <c r="X27" s="2">
        <f t="shared" si="2"/>
        <v>1</v>
      </c>
      <c r="Y27" s="2">
        <f t="shared" si="2"/>
        <v>1</v>
      </c>
      <c r="Z27" s="2">
        <f t="shared" si="2"/>
        <v>1</v>
      </c>
      <c r="AA27" s="2">
        <f t="shared" si="2"/>
        <v>1</v>
      </c>
      <c r="AB27" s="2">
        <f t="shared" si="1"/>
        <v>8</v>
      </c>
    </row>
    <row r="28" spans="2:28" x14ac:dyDescent="0.25">
      <c r="B28" s="145">
        <v>42064</v>
      </c>
      <c r="C28" s="135">
        <v>6.666666666666667</v>
      </c>
      <c r="D28" s="135">
        <v>20</v>
      </c>
      <c r="E28" s="135">
        <v>13.333333333333334</v>
      </c>
      <c r="F28" s="146">
        <v>33.333333333333329</v>
      </c>
      <c r="G28" s="147">
        <v>0</v>
      </c>
      <c r="H28" s="147">
        <v>-11.111111111111111</v>
      </c>
      <c r="I28" s="147">
        <v>-22.222222222222221</v>
      </c>
      <c r="J28" s="148">
        <v>-22.222222222222221</v>
      </c>
      <c r="K28" s="147">
        <v>25</v>
      </c>
      <c r="L28" s="147">
        <v>25</v>
      </c>
      <c r="M28" s="147">
        <v>0</v>
      </c>
      <c r="N28" s="147">
        <v>-75</v>
      </c>
      <c r="P28" s="2">
        <f t="shared" si="3"/>
        <v>0</v>
      </c>
      <c r="Q28" s="2">
        <f t="shared" si="3"/>
        <v>0</v>
      </c>
      <c r="R28" s="2">
        <f t="shared" si="3"/>
        <v>0</v>
      </c>
      <c r="S28" s="2">
        <f t="shared" si="2"/>
        <v>0</v>
      </c>
      <c r="T28" s="2">
        <f t="shared" si="2"/>
        <v>0</v>
      </c>
      <c r="U28" s="2">
        <f t="shared" si="2"/>
        <v>1</v>
      </c>
      <c r="V28" s="2">
        <f t="shared" si="2"/>
        <v>1</v>
      </c>
      <c r="W28" s="2">
        <f t="shared" si="2"/>
        <v>1</v>
      </c>
      <c r="X28" s="2">
        <f t="shared" si="2"/>
        <v>0</v>
      </c>
      <c r="Y28" s="2">
        <f t="shared" si="2"/>
        <v>0</v>
      </c>
      <c r="Z28" s="2">
        <f t="shared" si="2"/>
        <v>0</v>
      </c>
      <c r="AA28" s="2">
        <f t="shared" si="2"/>
        <v>1</v>
      </c>
      <c r="AB28" s="2">
        <f t="shared" si="1"/>
        <v>4</v>
      </c>
    </row>
    <row r="29" spans="2:28" x14ac:dyDescent="0.25">
      <c r="B29" s="145">
        <v>42156</v>
      </c>
      <c r="C29" s="135">
        <v>-5.8823529411764701</v>
      </c>
      <c r="D29" s="135">
        <v>0</v>
      </c>
      <c r="E29" s="135">
        <v>5.8823529411764701</v>
      </c>
      <c r="F29" s="146">
        <v>11.76470588235294</v>
      </c>
      <c r="G29" s="147">
        <v>7.1428571428571423</v>
      </c>
      <c r="H29" s="147">
        <v>7.1428571428571423</v>
      </c>
      <c r="I29" s="147">
        <v>-7.1428571428571423</v>
      </c>
      <c r="J29" s="148">
        <v>-28.571428571428569</v>
      </c>
      <c r="K29" s="147">
        <v>-40</v>
      </c>
      <c r="L29" s="147">
        <v>-60</v>
      </c>
      <c r="M29" s="147">
        <v>-40</v>
      </c>
      <c r="N29" s="147">
        <v>-60</v>
      </c>
      <c r="P29" s="2">
        <f t="shared" si="3"/>
        <v>1</v>
      </c>
      <c r="Q29" s="2">
        <f t="shared" si="3"/>
        <v>0</v>
      </c>
      <c r="R29" s="2">
        <f t="shared" si="3"/>
        <v>0</v>
      </c>
      <c r="S29" s="2">
        <f t="shared" si="2"/>
        <v>0</v>
      </c>
      <c r="T29" s="2">
        <f t="shared" si="2"/>
        <v>0</v>
      </c>
      <c r="U29" s="2">
        <f t="shared" si="2"/>
        <v>0</v>
      </c>
      <c r="V29" s="2">
        <f t="shared" si="2"/>
        <v>1</v>
      </c>
      <c r="W29" s="2">
        <f t="shared" si="2"/>
        <v>1</v>
      </c>
      <c r="X29" s="2">
        <f t="shared" si="2"/>
        <v>1</v>
      </c>
      <c r="Y29" s="2">
        <f t="shared" si="2"/>
        <v>1</v>
      </c>
      <c r="Z29" s="2">
        <f t="shared" si="2"/>
        <v>1</v>
      </c>
      <c r="AA29" s="2">
        <f t="shared" si="2"/>
        <v>1</v>
      </c>
      <c r="AB29" s="2">
        <f t="shared" si="1"/>
        <v>7</v>
      </c>
    </row>
    <row r="30" spans="2:28" x14ac:dyDescent="0.25">
      <c r="B30" s="145">
        <v>42248</v>
      </c>
      <c r="C30" s="135">
        <v>0</v>
      </c>
      <c r="D30" s="135">
        <v>21.428571428571427</v>
      </c>
      <c r="E30" s="135">
        <v>14.285714285714285</v>
      </c>
      <c r="F30" s="146">
        <v>28.571428571428569</v>
      </c>
      <c r="G30" s="147">
        <v>7.6923076923076925</v>
      </c>
      <c r="H30" s="147">
        <v>-7.6923076923076925</v>
      </c>
      <c r="I30" s="147">
        <v>-7.6923076923076925</v>
      </c>
      <c r="J30" s="148">
        <v>7.6923076923076925</v>
      </c>
      <c r="K30" s="147">
        <v>0</v>
      </c>
      <c r="L30" s="147">
        <v>-20</v>
      </c>
      <c r="M30" s="147">
        <v>0</v>
      </c>
      <c r="N30" s="147">
        <v>-40</v>
      </c>
      <c r="P30" s="2">
        <f t="shared" si="3"/>
        <v>0</v>
      </c>
      <c r="Q30" s="2">
        <f t="shared" si="3"/>
        <v>0</v>
      </c>
      <c r="R30" s="2">
        <f t="shared" si="3"/>
        <v>0</v>
      </c>
      <c r="S30" s="2">
        <f t="shared" si="2"/>
        <v>0</v>
      </c>
      <c r="T30" s="2">
        <f t="shared" si="2"/>
        <v>0</v>
      </c>
      <c r="U30" s="2">
        <f t="shared" si="2"/>
        <v>1</v>
      </c>
      <c r="V30" s="2">
        <f t="shared" si="2"/>
        <v>1</v>
      </c>
      <c r="W30" s="2">
        <f t="shared" si="2"/>
        <v>0</v>
      </c>
      <c r="X30" s="2">
        <f t="shared" si="2"/>
        <v>0</v>
      </c>
      <c r="Y30" s="2">
        <f t="shared" si="2"/>
        <v>1</v>
      </c>
      <c r="Z30" s="2">
        <f t="shared" si="2"/>
        <v>0</v>
      </c>
      <c r="AA30" s="2">
        <f t="shared" si="2"/>
        <v>1</v>
      </c>
      <c r="AB30" s="2">
        <f t="shared" si="1"/>
        <v>4</v>
      </c>
    </row>
    <row r="31" spans="2:28" x14ac:dyDescent="0.25">
      <c r="B31" s="145">
        <v>42339</v>
      </c>
      <c r="C31" s="135">
        <v>0</v>
      </c>
      <c r="D31" s="135">
        <v>13.333333333333334</v>
      </c>
      <c r="E31" s="135">
        <v>20</v>
      </c>
      <c r="F31" s="146">
        <v>53.333333333333336</v>
      </c>
      <c r="G31" s="147">
        <v>9.0909090909090917</v>
      </c>
      <c r="H31" s="147">
        <v>18.181818181818183</v>
      </c>
      <c r="I31" s="147">
        <v>0</v>
      </c>
      <c r="J31" s="148">
        <v>9.0909090909090917</v>
      </c>
      <c r="K31" s="147">
        <v>0</v>
      </c>
      <c r="L31" s="147">
        <v>40</v>
      </c>
      <c r="M31" s="147">
        <v>-20</v>
      </c>
      <c r="N31" s="147">
        <v>-40</v>
      </c>
      <c r="O31" s="135"/>
      <c r="P31" s="2">
        <f t="shared" si="3"/>
        <v>0</v>
      </c>
      <c r="Q31" s="2">
        <f t="shared" si="3"/>
        <v>0</v>
      </c>
      <c r="R31" s="2">
        <f t="shared" si="3"/>
        <v>0</v>
      </c>
      <c r="S31" s="2">
        <f t="shared" si="2"/>
        <v>0</v>
      </c>
      <c r="T31" s="2">
        <f t="shared" si="2"/>
        <v>0</v>
      </c>
      <c r="U31" s="2">
        <f t="shared" si="2"/>
        <v>0</v>
      </c>
      <c r="V31" s="2">
        <f t="shared" si="2"/>
        <v>0</v>
      </c>
      <c r="W31" s="2">
        <f t="shared" si="2"/>
        <v>0</v>
      </c>
      <c r="X31" s="2">
        <f t="shared" si="2"/>
        <v>0</v>
      </c>
      <c r="Y31" s="2">
        <f t="shared" si="2"/>
        <v>0</v>
      </c>
      <c r="Z31" s="2">
        <f t="shared" si="2"/>
        <v>1</v>
      </c>
      <c r="AA31" s="2">
        <f t="shared" si="2"/>
        <v>1</v>
      </c>
      <c r="AB31" s="2">
        <f t="shared" si="1"/>
        <v>2</v>
      </c>
    </row>
    <row r="32" spans="2:28" x14ac:dyDescent="0.25">
      <c r="B32" s="145">
        <v>42430</v>
      </c>
      <c r="C32" s="135">
        <v>-31.25</v>
      </c>
      <c r="D32" s="135">
        <v>-18.75</v>
      </c>
      <c r="E32" s="135">
        <v>-25</v>
      </c>
      <c r="F32" s="146">
        <v>-25</v>
      </c>
      <c r="G32" s="147">
        <v>-11.111111111111111</v>
      </c>
      <c r="H32" s="147">
        <v>-33.333333333333329</v>
      </c>
      <c r="I32" s="147">
        <v>-33.333333333333329</v>
      </c>
      <c r="J32" s="148">
        <v>-22.222222222222221</v>
      </c>
      <c r="K32" s="147">
        <v>-40</v>
      </c>
      <c r="L32" s="147">
        <v>-60</v>
      </c>
      <c r="M32" s="147">
        <v>-40</v>
      </c>
      <c r="N32" s="147">
        <v>-60</v>
      </c>
      <c r="O32" s="135"/>
      <c r="P32" s="2">
        <f t="shared" si="3"/>
        <v>1</v>
      </c>
      <c r="Q32" s="2">
        <f t="shared" si="3"/>
        <v>1</v>
      </c>
      <c r="R32" s="2">
        <f t="shared" si="3"/>
        <v>1</v>
      </c>
      <c r="S32" s="2">
        <f t="shared" si="2"/>
        <v>1</v>
      </c>
      <c r="T32" s="2">
        <f t="shared" si="2"/>
        <v>1</v>
      </c>
      <c r="U32" s="2">
        <f t="shared" si="2"/>
        <v>1</v>
      </c>
      <c r="V32" s="2">
        <f t="shared" si="2"/>
        <v>1</v>
      </c>
      <c r="W32" s="2">
        <f t="shared" si="2"/>
        <v>1</v>
      </c>
      <c r="X32" s="2">
        <f t="shared" si="2"/>
        <v>1</v>
      </c>
      <c r="Y32" s="2">
        <f t="shared" si="2"/>
        <v>1</v>
      </c>
      <c r="Z32" s="2">
        <f t="shared" si="2"/>
        <v>1</v>
      </c>
      <c r="AA32" s="2">
        <f t="shared" si="2"/>
        <v>1</v>
      </c>
      <c r="AB32" s="2">
        <f t="shared" si="1"/>
        <v>12</v>
      </c>
    </row>
    <row r="33" spans="1:16" x14ac:dyDescent="0.25">
      <c r="B33" s="145">
        <v>42522</v>
      </c>
      <c r="C33" s="135">
        <v>5.5555555555555554</v>
      </c>
      <c r="D33" s="135">
        <v>11.111111111111111</v>
      </c>
      <c r="E33" s="135">
        <v>-11.111111111111111</v>
      </c>
      <c r="F33" s="146">
        <v>-16.666666666666664</v>
      </c>
      <c r="G33" s="147">
        <v>-10</v>
      </c>
      <c r="H33" s="147">
        <v>-10</v>
      </c>
      <c r="I33" s="147">
        <v>0</v>
      </c>
      <c r="J33" s="148">
        <v>-10</v>
      </c>
      <c r="K33" s="147">
        <v>0</v>
      </c>
      <c r="L33" s="147">
        <v>0</v>
      </c>
      <c r="M33" s="147">
        <v>0</v>
      </c>
      <c r="N33" s="147">
        <v>-40</v>
      </c>
    </row>
    <row r="34" spans="1:16" x14ac:dyDescent="0.25">
      <c r="B34" s="145">
        <v>42614</v>
      </c>
      <c r="C34" s="135">
        <v>-6.666666666666667</v>
      </c>
      <c r="D34" s="135">
        <v>-6.666666666666667</v>
      </c>
      <c r="E34" s="135">
        <v>-20</v>
      </c>
      <c r="F34" s="146">
        <v>-33.333333333333329</v>
      </c>
      <c r="G34" s="147">
        <v>-25</v>
      </c>
      <c r="H34" s="147">
        <v>-37.5</v>
      </c>
      <c r="I34" s="147">
        <v>-37.5</v>
      </c>
      <c r="J34" s="147">
        <v>-50</v>
      </c>
      <c r="K34" s="147">
        <v>-25</v>
      </c>
      <c r="L34" s="147">
        <v>-25</v>
      </c>
      <c r="M34" s="147">
        <v>-25</v>
      </c>
      <c r="N34" s="147">
        <v>-50</v>
      </c>
    </row>
    <row r="35" spans="1:16" x14ac:dyDescent="0.25">
      <c r="B35" s="145">
        <v>42705</v>
      </c>
      <c r="C35" s="135">
        <v>20</v>
      </c>
      <c r="D35" s="135">
        <v>13.333333333333334</v>
      </c>
      <c r="E35" s="135">
        <v>13.333333333333334</v>
      </c>
      <c r="F35" s="146">
        <v>-13.333333333333334</v>
      </c>
      <c r="G35" s="147">
        <v>10</v>
      </c>
      <c r="H35" s="147">
        <v>20</v>
      </c>
      <c r="I35" s="147">
        <v>0</v>
      </c>
      <c r="J35" s="147">
        <v>-20</v>
      </c>
      <c r="K35" s="147">
        <v>-40</v>
      </c>
      <c r="L35" s="147">
        <v>-60</v>
      </c>
      <c r="M35" s="147">
        <v>-60</v>
      </c>
      <c r="N35" s="147">
        <v>-40</v>
      </c>
    </row>
    <row r="36" spans="1:16" x14ac:dyDescent="0.25">
      <c r="B36" s="145">
        <v>42795</v>
      </c>
      <c r="C36" s="135">
        <v>-6.666666666666667</v>
      </c>
      <c r="D36" s="135">
        <v>-46.666666666666664</v>
      </c>
      <c r="E36" s="135">
        <v>-20</v>
      </c>
      <c r="F36" s="146">
        <v>-33.333333333333329</v>
      </c>
      <c r="G36" s="147">
        <v>-10</v>
      </c>
      <c r="H36" s="147">
        <v>-10</v>
      </c>
      <c r="I36" s="147">
        <v>-20</v>
      </c>
      <c r="J36" s="147">
        <v>-30</v>
      </c>
      <c r="K36" s="147">
        <v>0</v>
      </c>
      <c r="L36" s="147">
        <v>-60</v>
      </c>
      <c r="M36" s="147">
        <v>-60</v>
      </c>
      <c r="N36" s="147">
        <v>-60</v>
      </c>
    </row>
    <row r="37" spans="1:16" x14ac:dyDescent="0.25">
      <c r="B37" s="145">
        <v>42887</v>
      </c>
      <c r="C37" s="135">
        <v>-23.52941176470588</v>
      </c>
      <c r="D37" s="135">
        <v>-5.8823529411764701</v>
      </c>
      <c r="E37" s="135">
        <v>5.8823529411764701</v>
      </c>
      <c r="F37" s="146">
        <v>-11.76470588235294</v>
      </c>
      <c r="G37" s="147">
        <v>-10</v>
      </c>
      <c r="H37" s="147">
        <v>-20</v>
      </c>
      <c r="I37" s="147">
        <v>-50</v>
      </c>
      <c r="J37" s="147">
        <v>-60</v>
      </c>
      <c r="K37" s="147">
        <v>40</v>
      </c>
      <c r="L37" s="147">
        <v>20</v>
      </c>
      <c r="M37" s="147">
        <v>20</v>
      </c>
      <c r="N37" s="147">
        <v>-20</v>
      </c>
    </row>
    <row r="38" spans="1:16" x14ac:dyDescent="0.25">
      <c r="B38" s="145">
        <v>42979</v>
      </c>
      <c r="C38" s="135">
        <v>0</v>
      </c>
      <c r="D38" s="135">
        <v>-29.411764705882355</v>
      </c>
      <c r="E38" s="135">
        <v>-23.52941176470588</v>
      </c>
      <c r="F38" s="146">
        <v>-35.294117647058826</v>
      </c>
      <c r="G38" s="147">
        <v>11.111111111111111</v>
      </c>
      <c r="H38" s="147">
        <v>-11.111111111111111</v>
      </c>
      <c r="I38" s="147">
        <v>11.111111111111111</v>
      </c>
      <c r="J38" s="147">
        <v>-11.111111111111111</v>
      </c>
      <c r="K38" s="369">
        <v>-66.666666666666657</v>
      </c>
      <c r="L38" s="370">
        <v>-66.666666666666657</v>
      </c>
      <c r="M38" s="371">
        <v>-33.333333333333329</v>
      </c>
      <c r="N38" s="372">
        <v>-100</v>
      </c>
    </row>
    <row r="39" spans="1:16" x14ac:dyDescent="0.25">
      <c r="B39" s="145"/>
      <c r="C39" s="149"/>
      <c r="D39" s="149"/>
      <c r="E39" s="149"/>
      <c r="F39" s="149"/>
      <c r="G39" s="150"/>
      <c r="H39" s="150"/>
      <c r="I39" s="150"/>
      <c r="J39" s="151"/>
      <c r="K39" s="152"/>
      <c r="L39" s="152"/>
      <c r="M39" s="152"/>
      <c r="N39" s="152"/>
    </row>
    <row r="40" spans="1:16" x14ac:dyDescent="0.25">
      <c r="B40" s="145"/>
      <c r="C40" s="140"/>
      <c r="D40" s="140"/>
      <c r="E40" s="140"/>
      <c r="F40" s="140"/>
      <c r="G40" s="140"/>
      <c r="H40" s="140"/>
      <c r="I40" s="140"/>
      <c r="J40" s="140"/>
      <c r="K40" s="140"/>
      <c r="L40" s="140"/>
      <c r="M40" s="140"/>
      <c r="N40" s="140"/>
      <c r="P40" s="2">
        <v>100</v>
      </c>
    </row>
    <row r="41" spans="1:16" s="6" customFormat="1" x14ac:dyDescent="0.25">
      <c r="A41" s="2"/>
      <c r="B41" s="6" t="s">
        <v>38</v>
      </c>
    </row>
    <row r="42" spans="1:16" s="6" customFormat="1" ht="16.5" x14ac:dyDescent="0.25">
      <c r="A42" s="2"/>
      <c r="B42" s="153" t="s">
        <v>73</v>
      </c>
    </row>
    <row r="43" spans="1:16" s="6" customFormat="1" x14ac:dyDescent="0.25">
      <c r="A43" s="2"/>
    </row>
    <row r="44" spans="1:16" s="6" customFormat="1" ht="15.75" x14ac:dyDescent="0.25">
      <c r="A44" s="2"/>
      <c r="C44" s="6" t="s">
        <v>45</v>
      </c>
      <c r="G44" s="154" t="s">
        <v>46</v>
      </c>
    </row>
    <row r="45" spans="1:16" s="6" customFormat="1" x14ac:dyDescent="0.25">
      <c r="A45" s="2"/>
    </row>
    <row r="46" spans="1:16" s="6" customFormat="1" x14ac:dyDescent="0.25">
      <c r="A46" s="2"/>
    </row>
    <row r="47" spans="1:16" s="6" customFormat="1" x14ac:dyDescent="0.25">
      <c r="A47" s="2"/>
    </row>
    <row r="48" spans="1:16" s="6" customFormat="1" x14ac:dyDescent="0.25">
      <c r="A48" s="2"/>
    </row>
    <row r="49" spans="1:1" s="6" customFormat="1" x14ac:dyDescent="0.25">
      <c r="A49" s="2"/>
    </row>
    <row r="50" spans="1:1" s="6" customFormat="1" x14ac:dyDescent="0.25">
      <c r="A50" s="2"/>
    </row>
    <row r="51" spans="1:1" s="6" customFormat="1" x14ac:dyDescent="0.25">
      <c r="A51" s="2"/>
    </row>
    <row r="52" spans="1:1" s="6" customFormat="1" x14ac:dyDescent="0.25">
      <c r="A52" s="2"/>
    </row>
    <row r="53" spans="1:1" s="6" customFormat="1" x14ac:dyDescent="0.25">
      <c r="A53" s="2"/>
    </row>
    <row r="54" spans="1:1" s="6" customFormat="1" x14ac:dyDescent="0.25">
      <c r="A54" s="2"/>
    </row>
    <row r="55" spans="1:1" s="6" customFormat="1" x14ac:dyDescent="0.25">
      <c r="A55" s="2"/>
    </row>
    <row r="56" spans="1:1" s="6" customFormat="1" x14ac:dyDescent="0.25">
      <c r="A56" s="2"/>
    </row>
    <row r="57" spans="1:1" s="6" customFormat="1" x14ac:dyDescent="0.25">
      <c r="A57" s="2"/>
    </row>
    <row r="58" spans="1:1" s="6" customFormat="1" x14ac:dyDescent="0.25">
      <c r="A58" s="2"/>
    </row>
    <row r="59" spans="1:1" s="6" customFormat="1" x14ac:dyDescent="0.25">
      <c r="A59" s="2"/>
    </row>
    <row r="60" spans="1:1" s="6" customFormat="1" x14ac:dyDescent="0.25">
      <c r="A60" s="2"/>
    </row>
    <row r="61" spans="1:1" s="6" customFormat="1" x14ac:dyDescent="0.25">
      <c r="A61" s="2"/>
    </row>
    <row r="62" spans="1:1" s="6" customFormat="1" x14ac:dyDescent="0.25">
      <c r="A62" s="2"/>
    </row>
    <row r="63" spans="1:1" s="6" customFormat="1" x14ac:dyDescent="0.25">
      <c r="A63" s="2"/>
    </row>
    <row r="64" spans="1:1" s="6" customFormat="1" x14ac:dyDescent="0.25">
      <c r="A64" s="2"/>
    </row>
    <row r="65" spans="1:4" s="6" customFormat="1" x14ac:dyDescent="0.25">
      <c r="A65" s="2"/>
    </row>
    <row r="66" spans="1:4" s="6" customFormat="1" x14ac:dyDescent="0.25">
      <c r="A66" s="2"/>
    </row>
    <row r="67" spans="1:4" s="6" customFormat="1" ht="15.75" x14ac:dyDescent="0.25">
      <c r="A67" s="2"/>
      <c r="D67" s="154" t="s">
        <v>47</v>
      </c>
    </row>
    <row r="68" spans="1:4" s="6" customFormat="1" x14ac:dyDescent="0.25">
      <c r="A68" s="2"/>
    </row>
    <row r="69" spans="1:4" s="6" customFormat="1" x14ac:dyDescent="0.25">
      <c r="A69" s="2"/>
    </row>
    <row r="70" spans="1:4" s="6" customFormat="1" x14ac:dyDescent="0.25">
      <c r="A70" s="2"/>
    </row>
    <row r="71" spans="1:4" s="6" customFormat="1" x14ac:dyDescent="0.25">
      <c r="A71" s="2"/>
    </row>
    <row r="72" spans="1:4" s="6" customFormat="1" x14ac:dyDescent="0.25">
      <c r="A72" s="2"/>
    </row>
    <row r="73" spans="1:4" s="6" customFormat="1" x14ac:dyDescent="0.25">
      <c r="A73" s="2"/>
    </row>
    <row r="74" spans="1:4" s="6" customFormat="1" x14ac:dyDescent="0.25">
      <c r="A74" s="2"/>
    </row>
    <row r="75" spans="1:4" s="6" customFormat="1" x14ac:dyDescent="0.25">
      <c r="A75" s="2"/>
    </row>
    <row r="76" spans="1:4" s="6" customFormat="1" x14ac:dyDescent="0.25">
      <c r="A76" s="2"/>
    </row>
    <row r="77" spans="1:4" s="6" customFormat="1" x14ac:dyDescent="0.25">
      <c r="A77" s="2"/>
    </row>
    <row r="78" spans="1:4" s="6" customFormat="1" x14ac:dyDescent="0.25">
      <c r="A78" s="2"/>
    </row>
    <row r="79" spans="1:4" s="6" customFormat="1" x14ac:dyDescent="0.25">
      <c r="A79" s="2"/>
    </row>
    <row r="80" spans="1:4" s="6" customFormat="1" x14ac:dyDescent="0.25">
      <c r="A80" s="2"/>
    </row>
    <row r="81" spans="1:2" s="6" customFormat="1" x14ac:dyDescent="0.25">
      <c r="A81" s="2"/>
    </row>
    <row r="82" spans="1:2" s="6" customFormat="1" x14ac:dyDescent="0.25">
      <c r="A82" s="2"/>
    </row>
    <row r="83" spans="1:2" s="6" customFormat="1" x14ac:dyDescent="0.25">
      <c r="A83" s="2"/>
    </row>
    <row r="84" spans="1:2" s="6" customFormat="1" x14ac:dyDescent="0.25">
      <c r="A84" s="2"/>
    </row>
    <row r="85" spans="1:2" s="6" customFormat="1" x14ac:dyDescent="0.25">
      <c r="A85" s="2"/>
    </row>
    <row r="86" spans="1:2" s="6" customFormat="1" x14ac:dyDescent="0.25">
      <c r="A86" s="2"/>
    </row>
    <row r="87" spans="1:2" s="6" customFormat="1" x14ac:dyDescent="0.25">
      <c r="A87" s="2"/>
    </row>
    <row r="88" spans="1:2" s="6" customFormat="1" x14ac:dyDescent="0.25">
      <c r="A88" s="2"/>
      <c r="B88" s="155"/>
    </row>
  </sheetData>
  <mergeCells count="5">
    <mergeCell ref="C2:E2"/>
    <mergeCell ref="G2:I2"/>
    <mergeCell ref="C3:F3"/>
    <mergeCell ref="G3:J3"/>
    <mergeCell ref="K3:N3"/>
  </mergeCells>
  <pageMargins left="0.7" right="0.7" top="0.75" bottom="0.75" header="0.3" footer="0.3"/>
  <pageSetup scale="44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B1:XFD199"/>
  <sheetViews>
    <sheetView view="pageBreakPreview" zoomScale="70" zoomScaleNormal="55" zoomScaleSheetLayoutView="70" workbookViewId="0">
      <pane xSplit="4" ySplit="2" topLeftCell="E153" activePane="bottomRight" state="frozen"/>
      <selection activeCell="U73" sqref="U73"/>
      <selection pane="topRight" activeCell="U73" sqref="U73"/>
      <selection pane="bottomLeft" activeCell="U73" sqref="U73"/>
      <selection pane="bottomRight" activeCell="B199" sqref="B199"/>
    </sheetView>
  </sheetViews>
  <sheetFormatPr baseColWidth="10" defaultRowHeight="15" x14ac:dyDescent="0.25"/>
  <cols>
    <col min="1" max="3" width="11.42578125" style="6"/>
    <col min="4" max="18" width="20" style="6" customWidth="1"/>
    <col min="19" max="19" width="49" style="6" bestFit="1" customWidth="1"/>
    <col min="20" max="20" width="7.140625" style="6" bestFit="1" customWidth="1"/>
    <col min="21" max="16384" width="11.42578125" style="6"/>
  </cols>
  <sheetData>
    <row r="1" spans="2:34" x14ac:dyDescent="0.25">
      <c r="B1" s="6">
        <v>100</v>
      </c>
      <c r="C1" s="175" t="s">
        <v>0</v>
      </c>
      <c r="D1" s="175"/>
      <c r="E1" s="175"/>
    </row>
    <row r="2" spans="2:34" x14ac:dyDescent="0.25">
      <c r="D2" s="6" t="s">
        <v>89</v>
      </c>
      <c r="E2" s="6" t="s">
        <v>191</v>
      </c>
      <c r="F2" s="6" t="s">
        <v>192</v>
      </c>
      <c r="G2" s="6" t="s">
        <v>193</v>
      </c>
      <c r="H2" s="6" t="s">
        <v>194</v>
      </c>
      <c r="I2" s="6" t="s">
        <v>195</v>
      </c>
      <c r="J2" s="6" t="s">
        <v>196</v>
      </c>
      <c r="K2" s="6" t="s">
        <v>88</v>
      </c>
      <c r="L2" s="6" t="s">
        <v>90</v>
      </c>
      <c r="M2" s="6" t="s">
        <v>197</v>
      </c>
      <c r="N2" s="6" t="s">
        <v>91</v>
      </c>
      <c r="O2" s="6" t="s">
        <v>198</v>
      </c>
      <c r="P2" s="6" t="s">
        <v>199</v>
      </c>
      <c r="Q2" s="6" t="s">
        <v>200</v>
      </c>
      <c r="R2" s="6" t="s">
        <v>15</v>
      </c>
      <c r="AC2" s="176"/>
      <c r="AD2" s="176"/>
      <c r="AE2" s="176"/>
      <c r="AF2" s="176"/>
      <c r="AG2" s="176"/>
      <c r="AH2" s="176"/>
    </row>
    <row r="3" spans="2:34" x14ac:dyDescent="0.25">
      <c r="C3" s="177">
        <v>39539</v>
      </c>
      <c r="D3" s="361">
        <v>5.7142857142857144</v>
      </c>
      <c r="K3" s="361">
        <v>11.428571428571429</v>
      </c>
      <c r="L3" s="361">
        <v>25.714285714285712</v>
      </c>
      <c r="N3" s="361">
        <v>8.5714285714285712</v>
      </c>
      <c r="P3" s="361">
        <v>4.7619047619047619</v>
      </c>
      <c r="AC3" s="178"/>
      <c r="AD3" s="178"/>
      <c r="AE3" s="178"/>
      <c r="AF3" s="178"/>
      <c r="AG3" s="179"/>
    </row>
    <row r="4" spans="2:34" x14ac:dyDescent="0.25">
      <c r="C4" s="177">
        <v>39630</v>
      </c>
      <c r="D4" s="361">
        <v>6.666666666666667</v>
      </c>
      <c r="K4" s="361">
        <v>12.888888888888889</v>
      </c>
      <c r="L4" s="361">
        <v>21.333333333333336</v>
      </c>
      <c r="N4" s="361">
        <v>5.7777777777777786</v>
      </c>
      <c r="P4" s="361">
        <v>5.7777777777777786</v>
      </c>
      <c r="AC4" s="178"/>
      <c r="AD4" s="178"/>
      <c r="AE4" s="178"/>
      <c r="AF4" s="178"/>
      <c r="AG4" s="179"/>
    </row>
    <row r="5" spans="2:34" ht="15" customHeight="1" x14ac:dyDescent="0.25">
      <c r="C5" s="177">
        <v>39722</v>
      </c>
      <c r="D5" s="361">
        <v>12.549019607843137</v>
      </c>
      <c r="K5" s="361">
        <v>11.76470588235294</v>
      </c>
      <c r="L5" s="361">
        <v>19.6078431372549</v>
      </c>
      <c r="N5" s="361">
        <v>2.3529411764705883</v>
      </c>
      <c r="P5" s="361">
        <v>6.2745098039215685</v>
      </c>
      <c r="AC5" s="179"/>
      <c r="AD5" s="179"/>
      <c r="AE5" s="179"/>
      <c r="AF5" s="179"/>
      <c r="AG5" s="179"/>
    </row>
    <row r="6" spans="2:34" x14ac:dyDescent="0.25">
      <c r="C6" s="177">
        <v>39783</v>
      </c>
      <c r="D6" s="361">
        <v>18.947496947496948</v>
      </c>
      <c r="K6" s="361">
        <v>8</v>
      </c>
      <c r="L6" s="361">
        <v>17.995115995115995</v>
      </c>
      <c r="N6" s="361">
        <v>6.7765567765567765</v>
      </c>
      <c r="P6" s="361">
        <v>5.2380952380952372</v>
      </c>
      <c r="AC6" s="179"/>
      <c r="AD6" s="179"/>
      <c r="AE6" s="179"/>
      <c r="AF6" s="179"/>
      <c r="AG6" s="179"/>
    </row>
    <row r="7" spans="2:34" x14ac:dyDescent="0.25">
      <c r="C7" s="177">
        <v>39873</v>
      </c>
      <c r="D7" s="361">
        <v>19.49776401788786</v>
      </c>
      <c r="K7" s="361">
        <v>7.7628712303634915</v>
      </c>
      <c r="L7" s="361">
        <v>14.587776631120287</v>
      </c>
      <c r="N7" s="361">
        <v>5.5555555555555554</v>
      </c>
      <c r="P7" s="361">
        <v>5.894524959742351</v>
      </c>
      <c r="AC7" s="179"/>
      <c r="AD7" s="179"/>
      <c r="AE7" s="179"/>
      <c r="AF7" s="179"/>
      <c r="AG7" s="179"/>
    </row>
    <row r="8" spans="2:34" x14ac:dyDescent="0.25">
      <c r="C8" s="177">
        <v>39965</v>
      </c>
      <c r="D8" s="361">
        <v>12.982456140350878</v>
      </c>
      <c r="E8" s="361">
        <v>2.4561403508771931</v>
      </c>
      <c r="F8" s="361">
        <v>4.2105263157894726</v>
      </c>
      <c r="G8" s="361">
        <v>11.578947368421051</v>
      </c>
      <c r="H8" s="361">
        <v>3.5087719298245612</v>
      </c>
      <c r="I8" s="361">
        <v>10.17543859649123</v>
      </c>
      <c r="J8" s="361">
        <v>4.2105263157894735</v>
      </c>
      <c r="K8" s="361">
        <v>11.92982456140351</v>
      </c>
      <c r="L8" s="361">
        <v>18.245614035087719</v>
      </c>
      <c r="M8" s="361">
        <v>1.0526315789473684</v>
      </c>
      <c r="N8" s="361">
        <v>5.6140350877192979</v>
      </c>
      <c r="O8" s="361">
        <v>6.666666666666667</v>
      </c>
      <c r="P8" s="361">
        <v>7.0175438596491224</v>
      </c>
      <c r="Q8" s="361">
        <v>0.35087719298245612</v>
      </c>
      <c r="R8" s="361">
        <v>0</v>
      </c>
      <c r="AC8" s="179"/>
      <c r="AD8" s="179"/>
      <c r="AE8" s="179"/>
      <c r="AF8" s="179"/>
      <c r="AG8" s="179"/>
      <c r="AH8" s="178"/>
    </row>
    <row r="9" spans="2:34" x14ac:dyDescent="0.25">
      <c r="C9" s="177">
        <v>40057</v>
      </c>
      <c r="D9" s="361">
        <v>18.653824102740511</v>
      </c>
      <c r="E9" s="361">
        <v>0.74074074074074081</v>
      </c>
      <c r="F9" s="361">
        <v>5.9568856782479074</v>
      </c>
      <c r="G9" s="361">
        <v>10.06994610709781</v>
      </c>
      <c r="H9" s="361">
        <v>5.8869395711500978</v>
      </c>
      <c r="I9" s="361">
        <v>9.4771241830065378</v>
      </c>
      <c r="J9" s="361">
        <v>1.4424951267056532</v>
      </c>
      <c r="K9" s="361">
        <v>9.5860566448801734</v>
      </c>
      <c r="L9" s="361">
        <v>18.327026717119598</v>
      </c>
      <c r="M9" s="361">
        <v>1.091617933723197</v>
      </c>
      <c r="N9" s="361">
        <v>5.6644880174291945</v>
      </c>
      <c r="O9" s="361">
        <v>5.1656920077972703</v>
      </c>
      <c r="P9" s="361">
        <v>7.9371631693613125</v>
      </c>
      <c r="Q9" s="361">
        <v>0</v>
      </c>
      <c r="R9" s="361">
        <v>0</v>
      </c>
      <c r="AC9" s="179"/>
      <c r="AD9" s="179"/>
      <c r="AE9" s="179"/>
      <c r="AF9" s="179"/>
      <c r="AG9" s="179"/>
      <c r="AH9" s="178"/>
    </row>
    <row r="10" spans="2:34" x14ac:dyDescent="0.25">
      <c r="C10" s="177">
        <v>40148</v>
      </c>
      <c r="D10" s="361">
        <v>13.022875816993462</v>
      </c>
      <c r="E10" s="361">
        <v>0.74074074074074081</v>
      </c>
      <c r="F10" s="361">
        <v>4.8529411764705888</v>
      </c>
      <c r="G10" s="361">
        <v>11.721132897603486</v>
      </c>
      <c r="H10" s="361">
        <v>5.1279956427015243</v>
      </c>
      <c r="I10" s="361">
        <v>9.8774509803921564</v>
      </c>
      <c r="J10" s="361">
        <v>6.007625272331155</v>
      </c>
      <c r="K10" s="361">
        <v>9.9291938997821347</v>
      </c>
      <c r="L10" s="361">
        <v>15.958605664488019</v>
      </c>
      <c r="M10" s="361">
        <v>3.9215686274509802</v>
      </c>
      <c r="N10" s="361">
        <v>3.9515250544662304</v>
      </c>
      <c r="O10" s="361">
        <v>3.9733115468409581</v>
      </c>
      <c r="P10" s="361">
        <v>8.60566448801743</v>
      </c>
      <c r="Q10" s="361">
        <v>0.74074074074074081</v>
      </c>
      <c r="R10" s="361">
        <v>1.5686274509803921</v>
      </c>
      <c r="AC10" s="179"/>
      <c r="AD10" s="179"/>
      <c r="AE10" s="179"/>
      <c r="AF10" s="179"/>
      <c r="AG10" s="179"/>
      <c r="AH10" s="179"/>
    </row>
    <row r="11" spans="2:34" x14ac:dyDescent="0.25">
      <c r="C11" s="177">
        <v>40238</v>
      </c>
      <c r="D11" s="361">
        <v>14.427244582043341</v>
      </c>
      <c r="E11" s="361">
        <v>2.1832358674463941</v>
      </c>
      <c r="F11" s="361">
        <v>4.4880174291938992</v>
      </c>
      <c r="G11" s="361">
        <v>11.878224974200206</v>
      </c>
      <c r="H11" s="361">
        <v>2.5971792225662194</v>
      </c>
      <c r="I11" s="361">
        <v>8.174521270496502</v>
      </c>
      <c r="J11" s="361">
        <v>6.257309941520468</v>
      </c>
      <c r="K11" s="361">
        <v>12.205022359821122</v>
      </c>
      <c r="L11" s="361">
        <v>11.308336199977067</v>
      </c>
      <c r="M11" s="361">
        <v>3.3379199633069603</v>
      </c>
      <c r="N11" s="361">
        <v>4.2884990253411299</v>
      </c>
      <c r="O11" s="361">
        <v>8.1699346405228752</v>
      </c>
      <c r="P11" s="361">
        <v>8.4795321637426895</v>
      </c>
      <c r="Q11" s="361">
        <v>1.1111111111111112</v>
      </c>
      <c r="R11" s="361">
        <v>1.0939112487100104</v>
      </c>
      <c r="AC11" s="179"/>
      <c r="AD11" s="179"/>
      <c r="AE11" s="179"/>
      <c r="AF11" s="179"/>
      <c r="AG11" s="179"/>
      <c r="AH11" s="179"/>
    </row>
    <row r="12" spans="2:34" x14ac:dyDescent="0.25">
      <c r="C12" s="177">
        <v>40330</v>
      </c>
      <c r="D12" s="361">
        <v>12.962962962962962</v>
      </c>
      <c r="E12" s="361">
        <v>1.8518518518518516</v>
      </c>
      <c r="F12" s="361">
        <v>4.0740740740740735</v>
      </c>
      <c r="G12" s="361">
        <v>9.2592592592592595</v>
      </c>
      <c r="H12" s="361">
        <v>5.9259259259259265</v>
      </c>
      <c r="I12" s="361">
        <v>8.8888888888888893</v>
      </c>
      <c r="J12" s="361">
        <v>2.592592592592593</v>
      </c>
      <c r="K12" s="361">
        <v>12.222222222222221</v>
      </c>
      <c r="L12" s="361">
        <v>17.037037037037038</v>
      </c>
      <c r="M12" s="361">
        <v>2.2222222222222223</v>
      </c>
      <c r="N12" s="361">
        <v>4.0740740740740744</v>
      </c>
      <c r="O12" s="361">
        <v>5.5555555555555554</v>
      </c>
      <c r="P12" s="361">
        <v>11.481481481481483</v>
      </c>
      <c r="Q12" s="361">
        <v>0</v>
      </c>
      <c r="R12" s="361">
        <v>1.8518518518518516</v>
      </c>
      <c r="AC12" s="179"/>
      <c r="AD12" s="179"/>
      <c r="AE12" s="179"/>
      <c r="AF12" s="179"/>
      <c r="AG12" s="179"/>
      <c r="AH12" s="179"/>
    </row>
    <row r="13" spans="2:34" x14ac:dyDescent="0.25">
      <c r="B13" s="180"/>
      <c r="C13" s="177">
        <v>40422</v>
      </c>
      <c r="D13" s="361">
        <v>13.333333333333334</v>
      </c>
      <c r="E13" s="361">
        <v>0</v>
      </c>
      <c r="F13" s="361">
        <v>4.5614035087719298</v>
      </c>
      <c r="G13" s="361">
        <v>7.3684210526315779</v>
      </c>
      <c r="H13" s="361">
        <v>7.0175438596491224</v>
      </c>
      <c r="I13" s="361">
        <v>8.4210526315789451</v>
      </c>
      <c r="J13" s="361">
        <v>3.1578947368421053</v>
      </c>
      <c r="K13" s="361">
        <v>14.736842105263156</v>
      </c>
      <c r="L13" s="361">
        <v>19.298245614035086</v>
      </c>
      <c r="M13" s="361">
        <v>2.1052631578947367</v>
      </c>
      <c r="N13" s="361">
        <v>8.0701754385964914</v>
      </c>
      <c r="O13" s="361">
        <v>2.807017543859649</v>
      </c>
      <c r="P13" s="361">
        <v>8.0701754385964897</v>
      </c>
      <c r="Q13" s="361">
        <v>1.0526315789473684</v>
      </c>
      <c r="R13" s="361">
        <v>0</v>
      </c>
      <c r="AC13" s="179"/>
      <c r="AD13" s="179"/>
      <c r="AE13" s="179"/>
      <c r="AF13" s="179"/>
      <c r="AG13" s="179"/>
      <c r="AH13" s="179"/>
    </row>
    <row r="14" spans="2:34" x14ac:dyDescent="0.25">
      <c r="C14" s="177">
        <v>40513</v>
      </c>
      <c r="D14" s="361">
        <v>14.117647058823529</v>
      </c>
      <c r="E14" s="361">
        <v>0.39215686274509803</v>
      </c>
      <c r="F14" s="361">
        <v>3.5294117647058822</v>
      </c>
      <c r="G14" s="361">
        <v>8.235294117647058</v>
      </c>
      <c r="H14" s="361">
        <v>2.7450980392156863</v>
      </c>
      <c r="I14" s="361">
        <v>6.2745098039215685</v>
      </c>
      <c r="J14" s="361">
        <v>2.7450980392156863</v>
      </c>
      <c r="K14" s="361">
        <v>18.43137254901961</v>
      </c>
      <c r="L14" s="361">
        <v>17.254901960784313</v>
      </c>
      <c r="M14" s="361">
        <v>1.1764705882352942</v>
      </c>
      <c r="N14" s="361">
        <v>9.0196078431372548</v>
      </c>
      <c r="O14" s="361">
        <v>4.3137254901960782</v>
      </c>
      <c r="P14" s="361">
        <v>10.196078431372548</v>
      </c>
      <c r="Q14" s="361">
        <v>1.1764705882352942</v>
      </c>
      <c r="R14" s="361">
        <v>0.39215686274509803</v>
      </c>
      <c r="AC14" s="179"/>
      <c r="AD14" s="179"/>
      <c r="AE14" s="179"/>
      <c r="AF14" s="179"/>
      <c r="AG14" s="179"/>
      <c r="AH14" s="179"/>
    </row>
    <row r="15" spans="2:34" x14ac:dyDescent="0.25">
      <c r="C15" s="177">
        <v>40603</v>
      </c>
      <c r="D15" s="361">
        <v>11.578947368421051</v>
      </c>
      <c r="E15" s="361">
        <v>0</v>
      </c>
      <c r="F15" s="361">
        <v>1.0526315789473684</v>
      </c>
      <c r="G15" s="361">
        <v>8.7719298245614024</v>
      </c>
      <c r="H15" s="361">
        <v>4.5614035087719307</v>
      </c>
      <c r="I15" s="361">
        <v>8.4210526315789451</v>
      </c>
      <c r="J15" s="361">
        <v>3.1578947368421053</v>
      </c>
      <c r="K15" s="361">
        <v>17.89473684210526</v>
      </c>
      <c r="L15" s="361">
        <v>21.05263157894737</v>
      </c>
      <c r="M15" s="361">
        <v>0.70175438596491224</v>
      </c>
      <c r="N15" s="361">
        <v>6.666666666666667</v>
      </c>
      <c r="O15" s="361">
        <v>4.2105263157894743</v>
      </c>
      <c r="P15" s="361">
        <v>11.929824561403509</v>
      </c>
      <c r="Q15" s="361">
        <v>0</v>
      </c>
      <c r="R15" s="361">
        <v>0</v>
      </c>
      <c r="AC15" s="179"/>
      <c r="AD15" s="179"/>
      <c r="AE15" s="179"/>
      <c r="AF15" s="179"/>
      <c r="AG15" s="179"/>
      <c r="AH15" s="179"/>
    </row>
    <row r="16" spans="2:34" x14ac:dyDescent="0.25">
      <c r="C16" s="177">
        <v>40695</v>
      </c>
      <c r="D16" s="361">
        <v>11.481481481481485</v>
      </c>
      <c r="E16" s="361">
        <v>1.4814814814814816</v>
      </c>
      <c r="F16" s="361">
        <v>2.2222222222222219</v>
      </c>
      <c r="G16" s="361">
        <v>7.0370370370370372</v>
      </c>
      <c r="H16" s="361">
        <v>4.0740740740740744</v>
      </c>
      <c r="I16" s="361">
        <v>9.2592592592592595</v>
      </c>
      <c r="J16" s="361">
        <v>2.592592592592593</v>
      </c>
      <c r="K16" s="361">
        <v>18.148148148148145</v>
      </c>
      <c r="L16" s="361">
        <v>14.074074074074074</v>
      </c>
      <c r="M16" s="361">
        <v>3.7037037037037042</v>
      </c>
      <c r="N16" s="361">
        <v>10.74074074074074</v>
      </c>
      <c r="O16" s="361">
        <v>2.2222222222222223</v>
      </c>
      <c r="P16" s="361">
        <v>12.962962962962962</v>
      </c>
      <c r="Q16" s="361">
        <v>0</v>
      </c>
      <c r="R16" s="361">
        <v>0</v>
      </c>
      <c r="AC16" s="179"/>
      <c r="AD16" s="179"/>
      <c r="AE16" s="179"/>
      <c r="AF16" s="179"/>
      <c r="AG16" s="179"/>
      <c r="AH16" s="179"/>
    </row>
    <row r="17" spans="3:34" x14ac:dyDescent="0.25">
      <c r="C17" s="177">
        <v>40787</v>
      </c>
      <c r="D17" s="361">
        <v>10.158730158730158</v>
      </c>
      <c r="E17" s="361">
        <v>1.5873015873015872</v>
      </c>
      <c r="F17" s="361">
        <v>2.5396825396825395</v>
      </c>
      <c r="G17" s="361">
        <v>6.3492063492063489</v>
      </c>
      <c r="H17" s="361">
        <v>4.4444444444444446</v>
      </c>
      <c r="I17" s="361">
        <v>6.9841269841269842</v>
      </c>
      <c r="J17" s="361">
        <v>1.9047619047619047</v>
      </c>
      <c r="K17" s="361">
        <v>19.682539682539684</v>
      </c>
      <c r="L17" s="361">
        <v>16.50793650793651</v>
      </c>
      <c r="M17" s="361">
        <v>3.1746031746031753</v>
      </c>
      <c r="N17" s="361">
        <v>8.2539682539682531</v>
      </c>
      <c r="O17" s="361">
        <v>5.3968253968253972</v>
      </c>
      <c r="P17" s="361">
        <v>13.015873015873014</v>
      </c>
      <c r="Q17" s="361">
        <v>0</v>
      </c>
      <c r="R17" s="361">
        <v>0</v>
      </c>
      <c r="AC17" s="179"/>
      <c r="AD17" s="179"/>
      <c r="AE17" s="179"/>
      <c r="AF17" s="179"/>
      <c r="AG17" s="179"/>
      <c r="AH17" s="179"/>
    </row>
    <row r="18" spans="3:34" x14ac:dyDescent="0.25">
      <c r="C18" s="177">
        <v>40878</v>
      </c>
      <c r="D18" s="361">
        <v>12.675324675324676</v>
      </c>
      <c r="E18" s="361">
        <v>1.9682539682539684</v>
      </c>
      <c r="F18" s="361">
        <v>2.1789321789321789</v>
      </c>
      <c r="G18" s="361">
        <v>5.8412698412698418</v>
      </c>
      <c r="H18" s="361">
        <v>4.3578643578643579</v>
      </c>
      <c r="I18" s="361">
        <v>7.9567099567099575</v>
      </c>
      <c r="J18" s="361">
        <v>1.5873015873015872</v>
      </c>
      <c r="K18" s="361">
        <v>18.516594516594516</v>
      </c>
      <c r="L18" s="361">
        <v>15.001443001442999</v>
      </c>
      <c r="M18" s="361">
        <v>3.1948051948051948</v>
      </c>
      <c r="N18" s="361">
        <v>8.3145743145743154</v>
      </c>
      <c r="O18" s="361">
        <v>7.9971139971139973</v>
      </c>
      <c r="P18" s="361">
        <v>9.7748917748917759</v>
      </c>
      <c r="Q18" s="361">
        <v>0.31746031746031744</v>
      </c>
      <c r="R18" s="361">
        <v>0.31746031746031744</v>
      </c>
      <c r="AC18" s="179"/>
      <c r="AD18" s="179"/>
      <c r="AE18" s="179"/>
      <c r="AF18" s="179"/>
      <c r="AG18" s="179"/>
      <c r="AH18" s="179"/>
    </row>
    <row r="19" spans="3:34" x14ac:dyDescent="0.25">
      <c r="C19" s="177">
        <v>40969</v>
      </c>
      <c r="D19" s="361">
        <v>12.380952380952381</v>
      </c>
      <c r="E19" s="361">
        <v>1.9047619047619049</v>
      </c>
      <c r="F19" s="361">
        <v>1.5873015873015872</v>
      </c>
      <c r="G19" s="361">
        <v>4.4444444444444446</v>
      </c>
      <c r="H19" s="361">
        <v>1.5873015873015872</v>
      </c>
      <c r="I19" s="361">
        <v>9.5238095238095255</v>
      </c>
      <c r="J19" s="361">
        <v>1.9047619047619047</v>
      </c>
      <c r="K19" s="361">
        <v>21.269841269841269</v>
      </c>
      <c r="L19" s="361">
        <v>14.603174603174605</v>
      </c>
      <c r="M19" s="361">
        <v>1.5873015873015872</v>
      </c>
      <c r="N19" s="361">
        <v>7.3015873015873023</v>
      </c>
      <c r="O19" s="361">
        <v>6.9841269841269842</v>
      </c>
      <c r="P19" s="361">
        <v>11.111111111111112</v>
      </c>
      <c r="Q19" s="361">
        <v>1.2698412698412698</v>
      </c>
      <c r="R19" s="361">
        <v>2.5396825396825395</v>
      </c>
      <c r="AC19" s="179"/>
      <c r="AD19" s="179"/>
      <c r="AE19" s="179"/>
      <c r="AF19" s="179"/>
      <c r="AG19" s="179"/>
      <c r="AH19" s="179"/>
    </row>
    <row r="20" spans="3:34" x14ac:dyDescent="0.25">
      <c r="C20" s="177">
        <v>41061</v>
      </c>
      <c r="D20" s="361">
        <v>9.6240601503759411</v>
      </c>
      <c r="E20" s="361">
        <v>0.33333333333333331</v>
      </c>
      <c r="F20" s="361">
        <v>3.6875522138680035</v>
      </c>
      <c r="G20" s="361">
        <v>6.9256474519632407</v>
      </c>
      <c r="H20" s="361">
        <v>3.0526315789473686</v>
      </c>
      <c r="I20" s="361">
        <v>6</v>
      </c>
      <c r="J20" s="361">
        <v>1.6666666666666667</v>
      </c>
      <c r="K20" s="361">
        <v>18.041771094402673</v>
      </c>
      <c r="L20" s="361">
        <v>16.16791979949874</v>
      </c>
      <c r="M20" s="361">
        <v>4.3224728487886388</v>
      </c>
      <c r="N20" s="361">
        <v>7.1261487050960746</v>
      </c>
      <c r="O20" s="361">
        <v>7.4068504594820377</v>
      </c>
      <c r="P20" s="361">
        <v>13.258980785296574</v>
      </c>
      <c r="Q20" s="361">
        <v>1.0526315789473684</v>
      </c>
      <c r="R20" s="361">
        <v>1.3333333333333333</v>
      </c>
      <c r="AC20" s="179"/>
      <c r="AD20" s="179"/>
      <c r="AE20" s="179"/>
      <c r="AF20" s="179"/>
      <c r="AG20" s="179"/>
      <c r="AH20" s="179"/>
    </row>
    <row r="21" spans="3:34" x14ac:dyDescent="0.25">
      <c r="C21" s="177">
        <v>41153</v>
      </c>
      <c r="D21" s="361">
        <v>8.7665474621996342</v>
      </c>
      <c r="E21" s="361">
        <v>1.2698412698412698</v>
      </c>
      <c r="F21" s="361">
        <v>3.8892025848547584</v>
      </c>
      <c r="G21" s="361">
        <v>7.2909216387477258</v>
      </c>
      <c r="H21" s="361">
        <v>3.2831419787941534</v>
      </c>
      <c r="I21" s="361">
        <v>6.6848610326871203</v>
      </c>
      <c r="J21" s="361">
        <v>0</v>
      </c>
      <c r="K21" s="361">
        <v>18.698161741640003</v>
      </c>
      <c r="L21" s="361">
        <v>12.402911098563271</v>
      </c>
      <c r="M21" s="361">
        <v>2.4424367902628772</v>
      </c>
      <c r="N21" s="361">
        <v>9.383273731099818</v>
      </c>
      <c r="O21" s="361">
        <v>9.0193864106907586</v>
      </c>
      <c r="P21" s="361">
        <v>15.931363322667671</v>
      </c>
      <c r="Q21" s="361">
        <v>0.93795093795093798</v>
      </c>
      <c r="R21" s="361">
        <v>0</v>
      </c>
      <c r="AC21" s="179"/>
      <c r="AD21" s="179"/>
      <c r="AE21" s="179"/>
      <c r="AF21" s="179"/>
      <c r="AG21" s="179"/>
      <c r="AH21" s="179"/>
    </row>
    <row r="22" spans="3:34" x14ac:dyDescent="0.25">
      <c r="C22" s="177">
        <v>41244</v>
      </c>
      <c r="D22" s="361">
        <v>8.6004830917874386</v>
      </c>
      <c r="E22" s="361">
        <v>0</v>
      </c>
      <c r="F22" s="361">
        <v>1.9362318840579711</v>
      </c>
      <c r="G22" s="361">
        <v>6.3743961352656999</v>
      </c>
      <c r="H22" s="361">
        <v>1.7391304347826086</v>
      </c>
      <c r="I22" s="361">
        <v>7.0908212560386472</v>
      </c>
      <c r="J22" s="361">
        <v>2.0289855072463765</v>
      </c>
      <c r="K22" s="361">
        <v>20.578743961352654</v>
      </c>
      <c r="L22" s="361">
        <v>13.585990338164253</v>
      </c>
      <c r="M22" s="361">
        <v>4.1483091787439612</v>
      </c>
      <c r="N22" s="361">
        <v>13.372463768115942</v>
      </c>
      <c r="O22" s="361">
        <v>3.278743961352657</v>
      </c>
      <c r="P22" s="361">
        <v>16.152657004830917</v>
      </c>
      <c r="Q22" s="361">
        <v>0.82318840579710151</v>
      </c>
      <c r="R22" s="361">
        <v>0.28985507246376813</v>
      </c>
      <c r="AC22" s="179"/>
      <c r="AD22" s="179"/>
      <c r="AE22" s="179"/>
      <c r="AF22" s="179"/>
      <c r="AG22" s="179"/>
      <c r="AH22" s="179"/>
    </row>
    <row r="23" spans="3:34" x14ac:dyDescent="0.25">
      <c r="C23" s="177">
        <v>41334</v>
      </c>
      <c r="D23" s="361">
        <v>9.696969696969699</v>
      </c>
      <c r="E23" s="361">
        <v>0</v>
      </c>
      <c r="F23" s="361">
        <v>2.4242424242424243</v>
      </c>
      <c r="G23" s="361">
        <v>4.8484848484848486</v>
      </c>
      <c r="H23" s="361">
        <v>2.7272727272727271</v>
      </c>
      <c r="I23" s="361">
        <v>7.5757575757575761</v>
      </c>
      <c r="J23" s="361">
        <v>3.0303030303030298</v>
      </c>
      <c r="K23" s="361">
        <v>20</v>
      </c>
      <c r="L23" s="361">
        <v>15.454545454545453</v>
      </c>
      <c r="M23" s="361">
        <v>3.3333333333333339</v>
      </c>
      <c r="N23" s="361">
        <v>12.424242424242426</v>
      </c>
      <c r="O23" s="361">
        <v>4.5454545454545459</v>
      </c>
      <c r="P23" s="361">
        <v>13.636363636363635</v>
      </c>
      <c r="Q23" s="361">
        <v>0.30303030303030304</v>
      </c>
      <c r="R23" s="361">
        <v>0</v>
      </c>
      <c r="AC23" s="179"/>
      <c r="AD23" s="179"/>
      <c r="AE23" s="179"/>
      <c r="AF23" s="179"/>
      <c r="AG23" s="179"/>
      <c r="AH23" s="179"/>
    </row>
    <row r="24" spans="3:34" x14ac:dyDescent="0.25">
      <c r="C24" s="177">
        <v>41426</v>
      </c>
      <c r="D24" s="361">
        <v>3.8596491228070176</v>
      </c>
      <c r="E24" s="361">
        <v>2.1052631578947367</v>
      </c>
      <c r="F24" s="361">
        <v>2.1052631578947367</v>
      </c>
      <c r="G24" s="361">
        <v>6.666666666666667</v>
      </c>
      <c r="H24" s="361">
        <v>2.1052631578947367</v>
      </c>
      <c r="I24" s="361">
        <v>10.526315789473685</v>
      </c>
      <c r="J24" s="361">
        <v>2.1052631578947367</v>
      </c>
      <c r="K24" s="361">
        <v>13.684210526315791</v>
      </c>
      <c r="L24" s="361">
        <v>20.701754385964911</v>
      </c>
      <c r="M24" s="361">
        <v>5.9649122807017552</v>
      </c>
      <c r="N24" s="361">
        <v>12.631578947368421</v>
      </c>
      <c r="O24" s="361">
        <v>5.9649122807017543</v>
      </c>
      <c r="P24" s="361">
        <v>10.526315789473683</v>
      </c>
      <c r="Q24" s="361">
        <v>0.70175438596491224</v>
      </c>
      <c r="R24" s="361">
        <v>0.35087719298245612</v>
      </c>
      <c r="AC24" s="179"/>
      <c r="AD24" s="179"/>
      <c r="AE24" s="179"/>
      <c r="AF24" s="179"/>
      <c r="AG24" s="179"/>
      <c r="AH24" s="179"/>
    </row>
    <row r="25" spans="3:34" x14ac:dyDescent="0.25">
      <c r="C25" s="177">
        <v>41518</v>
      </c>
      <c r="D25" s="361">
        <v>3.4920634920634921</v>
      </c>
      <c r="E25" s="361">
        <v>0.63492063492063489</v>
      </c>
      <c r="F25" s="361">
        <v>2.5396825396825395</v>
      </c>
      <c r="G25" s="361">
        <v>4.7619047619047619</v>
      </c>
      <c r="H25" s="361">
        <v>2.5396825396825395</v>
      </c>
      <c r="I25" s="361">
        <v>8.8888888888888875</v>
      </c>
      <c r="J25" s="361">
        <v>3.4920634920634921</v>
      </c>
      <c r="K25" s="361">
        <v>17.460317460317459</v>
      </c>
      <c r="L25" s="361">
        <v>19.047619047619051</v>
      </c>
      <c r="M25" s="361">
        <v>3.8095238095238093</v>
      </c>
      <c r="N25" s="361">
        <v>11.746031746031747</v>
      </c>
      <c r="O25" s="361">
        <v>10.15873015873016</v>
      </c>
      <c r="P25" s="361">
        <v>11.428571428571429</v>
      </c>
      <c r="Q25" s="361">
        <v>0</v>
      </c>
      <c r="R25" s="361">
        <v>0</v>
      </c>
      <c r="AC25" s="179"/>
      <c r="AD25" s="179"/>
      <c r="AE25" s="179"/>
      <c r="AF25" s="179"/>
      <c r="AG25" s="179"/>
      <c r="AH25" s="179"/>
    </row>
    <row r="26" spans="3:34" x14ac:dyDescent="0.25">
      <c r="C26" s="177">
        <v>41609</v>
      </c>
      <c r="D26" s="361">
        <v>2.5925925925925926</v>
      </c>
      <c r="E26" s="361">
        <v>0.74074074074074081</v>
      </c>
      <c r="F26" s="361">
        <v>2.2222222222222223</v>
      </c>
      <c r="G26" s="361">
        <v>5.9259259259259265</v>
      </c>
      <c r="H26" s="361">
        <v>0.37037037037037041</v>
      </c>
      <c r="I26" s="361">
        <v>8.518518518518519</v>
      </c>
      <c r="J26" s="361">
        <v>3.7037037037037033</v>
      </c>
      <c r="K26" s="361">
        <v>21.111111111111107</v>
      </c>
      <c r="L26" s="361">
        <v>15.555555555555559</v>
      </c>
      <c r="M26" s="361">
        <v>1.8518518518518516</v>
      </c>
      <c r="N26" s="361">
        <v>12.222222222222223</v>
      </c>
      <c r="O26" s="361">
        <v>9.2592592592592595</v>
      </c>
      <c r="P26" s="361">
        <v>14.074074074074074</v>
      </c>
      <c r="Q26" s="361">
        <v>0</v>
      </c>
      <c r="R26" s="361">
        <v>1.8518518518518516</v>
      </c>
      <c r="AC26" s="179"/>
      <c r="AD26" s="179"/>
      <c r="AE26" s="179"/>
      <c r="AF26" s="179"/>
      <c r="AG26" s="179"/>
      <c r="AH26" s="179"/>
    </row>
    <row r="27" spans="3:34" x14ac:dyDescent="0.25">
      <c r="C27" s="177">
        <v>41699</v>
      </c>
      <c r="D27" s="361">
        <v>8.7468671679198007</v>
      </c>
      <c r="E27" s="361">
        <v>3.0576441102756897</v>
      </c>
      <c r="F27" s="361">
        <v>2.355889724310777</v>
      </c>
      <c r="G27" s="361">
        <v>5.7699805068226127</v>
      </c>
      <c r="H27" s="361">
        <v>1.3227513227513228</v>
      </c>
      <c r="I27" s="361">
        <v>9.1200222779170144</v>
      </c>
      <c r="J27" s="361">
        <v>5.2798663324979112</v>
      </c>
      <c r="K27" s="361">
        <v>17.593984962406015</v>
      </c>
      <c r="L27" s="361">
        <v>16.05402394876079</v>
      </c>
      <c r="M27" s="361">
        <v>4.9094959621275418</v>
      </c>
      <c r="N27" s="361">
        <v>9.2926761347813986</v>
      </c>
      <c r="O27" s="361">
        <v>9.9081035923141165</v>
      </c>
      <c r="P27" s="361">
        <v>6.2183235867446394</v>
      </c>
      <c r="Q27" s="361">
        <v>0.37037037037037041</v>
      </c>
      <c r="R27" s="361">
        <v>0</v>
      </c>
      <c r="AC27" s="179"/>
      <c r="AD27" s="179"/>
      <c r="AE27" s="179"/>
      <c r="AF27" s="179"/>
      <c r="AG27" s="179"/>
      <c r="AH27" s="179"/>
    </row>
    <row r="28" spans="3:34" x14ac:dyDescent="0.25">
      <c r="C28" s="177">
        <v>41791</v>
      </c>
      <c r="D28" s="361">
        <v>5.5555555555555554</v>
      </c>
      <c r="E28" s="361">
        <v>0.74074074074074081</v>
      </c>
      <c r="F28" s="361">
        <v>1.1111111111111112</v>
      </c>
      <c r="G28" s="361">
        <v>4.8148148148148149</v>
      </c>
      <c r="H28" s="361">
        <v>2.592592592592593</v>
      </c>
      <c r="I28" s="361">
        <v>7.0370370370370363</v>
      </c>
      <c r="J28" s="361">
        <v>4.0740740740740744</v>
      </c>
      <c r="K28" s="361">
        <v>20.37037037037037</v>
      </c>
      <c r="L28" s="361">
        <v>17.037037037037038</v>
      </c>
      <c r="M28" s="361">
        <v>4.0740740740740744</v>
      </c>
      <c r="N28" s="361">
        <v>11.851851851851853</v>
      </c>
      <c r="O28" s="361">
        <v>6.666666666666667</v>
      </c>
      <c r="P28" s="361">
        <v>11.481481481481483</v>
      </c>
      <c r="Q28" s="361">
        <v>0</v>
      </c>
      <c r="R28" s="361">
        <v>2.592592592592593</v>
      </c>
      <c r="AC28" s="179"/>
      <c r="AD28" s="179"/>
      <c r="AE28" s="179"/>
      <c r="AF28" s="179"/>
      <c r="AG28" s="179"/>
      <c r="AH28" s="179"/>
    </row>
    <row r="29" spans="3:34" x14ac:dyDescent="0.25">
      <c r="C29" s="177">
        <v>41883</v>
      </c>
      <c r="D29" s="361">
        <v>1.6666666666666667</v>
      </c>
      <c r="E29" s="361">
        <v>0.41666666666666669</v>
      </c>
      <c r="F29" s="361">
        <v>1.6666666666666667</v>
      </c>
      <c r="G29" s="361">
        <v>6.25</v>
      </c>
      <c r="H29" s="361">
        <v>1.6666666666666667</v>
      </c>
      <c r="I29" s="361">
        <v>10</v>
      </c>
      <c r="J29" s="361">
        <v>7.083333333333333</v>
      </c>
      <c r="K29" s="361">
        <v>16.666666666666664</v>
      </c>
      <c r="L29" s="361">
        <v>15.833333333333336</v>
      </c>
      <c r="M29" s="361">
        <v>5.416666666666667</v>
      </c>
      <c r="N29" s="361">
        <v>7.9166666666666661</v>
      </c>
      <c r="O29" s="361">
        <v>12.5</v>
      </c>
      <c r="P29" s="361">
        <v>12.916666666666664</v>
      </c>
      <c r="Q29" s="361">
        <v>0</v>
      </c>
      <c r="R29" s="361">
        <v>0</v>
      </c>
      <c r="AC29" s="179"/>
      <c r="AD29" s="179"/>
      <c r="AE29" s="179"/>
      <c r="AF29" s="179"/>
      <c r="AG29" s="179"/>
      <c r="AH29" s="179"/>
    </row>
    <row r="30" spans="3:34" x14ac:dyDescent="0.25">
      <c r="C30" s="177">
        <v>41974</v>
      </c>
      <c r="D30" s="361">
        <v>5.6410256410256405</v>
      </c>
      <c r="E30" s="361">
        <v>1.5384615384615385</v>
      </c>
      <c r="F30" s="361">
        <v>4.615384615384615</v>
      </c>
      <c r="G30" s="361">
        <v>2.0512820512820511</v>
      </c>
      <c r="H30" s="361">
        <v>1.5384615384615385</v>
      </c>
      <c r="I30" s="361">
        <v>8.717948717948719</v>
      </c>
      <c r="J30" s="361">
        <v>4.1025641025641022</v>
      </c>
      <c r="K30" s="361">
        <v>23.076923076923077</v>
      </c>
      <c r="L30" s="361">
        <v>15.384615384615383</v>
      </c>
      <c r="M30" s="361">
        <v>4.1025641025641022</v>
      </c>
      <c r="N30" s="361">
        <v>10.76923076923077</v>
      </c>
      <c r="O30" s="361">
        <v>6.1538461538461542</v>
      </c>
      <c r="P30" s="361">
        <v>11.794871794871794</v>
      </c>
      <c r="Q30" s="361">
        <v>0.51282051282051277</v>
      </c>
      <c r="R30" s="361">
        <v>0</v>
      </c>
      <c r="AC30" s="178"/>
      <c r="AD30" s="178"/>
      <c r="AE30" s="178"/>
      <c r="AF30" s="178"/>
      <c r="AG30" s="178"/>
      <c r="AH30" s="179"/>
    </row>
    <row r="31" spans="3:34" x14ac:dyDescent="0.25">
      <c r="C31" s="177">
        <v>42064</v>
      </c>
      <c r="D31" s="361">
        <v>6.2222222222222223</v>
      </c>
      <c r="E31" s="361">
        <v>0</v>
      </c>
      <c r="F31" s="361">
        <v>2.6666666666666665</v>
      </c>
      <c r="G31" s="361">
        <v>4.4444444444444446</v>
      </c>
      <c r="H31" s="361">
        <v>3.1111111111111112</v>
      </c>
      <c r="I31" s="361">
        <v>5.7777777777777777</v>
      </c>
      <c r="J31" s="361">
        <v>2.2222222222222223</v>
      </c>
      <c r="K31" s="361">
        <v>20.888888888888889</v>
      </c>
      <c r="L31" s="361">
        <v>14.666666666666666</v>
      </c>
      <c r="M31" s="361">
        <v>6.666666666666667</v>
      </c>
      <c r="N31" s="361">
        <v>7.5555555555555554</v>
      </c>
      <c r="O31" s="361">
        <v>13.333333333333334</v>
      </c>
      <c r="P31" s="361">
        <v>12</v>
      </c>
      <c r="Q31" s="361">
        <v>0.44444444444444442</v>
      </c>
      <c r="R31" s="361">
        <v>0</v>
      </c>
      <c r="AC31" s="181"/>
      <c r="AD31" s="181"/>
      <c r="AE31" s="181"/>
      <c r="AF31" s="181"/>
      <c r="AG31" s="181"/>
      <c r="AH31" s="179"/>
    </row>
    <row r="32" spans="3:34" x14ac:dyDescent="0.25">
      <c r="C32" s="177">
        <v>42156</v>
      </c>
      <c r="D32" s="361">
        <v>7.4509803921568629</v>
      </c>
      <c r="E32" s="361">
        <v>0.39215686274509803</v>
      </c>
      <c r="F32" s="361">
        <v>0.39215686274509803</v>
      </c>
      <c r="G32" s="361">
        <v>8.6274509803921564</v>
      </c>
      <c r="H32" s="361">
        <v>0</v>
      </c>
      <c r="I32" s="361">
        <v>8.6274509803921564</v>
      </c>
      <c r="J32" s="361">
        <v>4.3137254901960782</v>
      </c>
      <c r="K32" s="361">
        <v>19.6078431372549</v>
      </c>
      <c r="L32" s="361">
        <v>14.901960784313726</v>
      </c>
      <c r="M32" s="361">
        <v>7.4509803921568629</v>
      </c>
      <c r="N32" s="361">
        <v>7.0588235294117645</v>
      </c>
      <c r="O32" s="361">
        <v>11.764705882352942</v>
      </c>
      <c r="P32" s="361">
        <v>9.4117647058823533</v>
      </c>
      <c r="Q32" s="361">
        <v>0</v>
      </c>
      <c r="R32" s="361">
        <v>0</v>
      </c>
      <c r="AC32" s="181"/>
      <c r="AD32" s="181"/>
      <c r="AE32" s="181"/>
      <c r="AF32" s="181"/>
      <c r="AG32" s="181"/>
      <c r="AH32" s="179"/>
    </row>
    <row r="33" spans="3:34" x14ac:dyDescent="0.25">
      <c r="C33" s="177">
        <v>42248</v>
      </c>
      <c r="D33" s="361">
        <v>7.6190476190476195</v>
      </c>
      <c r="E33" s="361">
        <v>0</v>
      </c>
      <c r="F33" s="361">
        <v>3.8095238095238098</v>
      </c>
      <c r="G33" s="361">
        <v>2.3809523809523809</v>
      </c>
      <c r="H33" s="361">
        <v>0</v>
      </c>
      <c r="I33" s="361">
        <v>5.7142857142857144</v>
      </c>
      <c r="J33" s="361">
        <v>4.2857142857142856</v>
      </c>
      <c r="K33" s="361">
        <v>15.714285714285712</v>
      </c>
      <c r="L33" s="361">
        <v>16.666666666666664</v>
      </c>
      <c r="M33" s="361">
        <v>3.3333333333333335</v>
      </c>
      <c r="N33" s="361">
        <v>8.5714285714285712</v>
      </c>
      <c r="O33" s="361">
        <v>18.571428571428569</v>
      </c>
      <c r="P33" s="361">
        <v>12.857142857142859</v>
      </c>
      <c r="Q33" s="361">
        <v>0.47619047619047616</v>
      </c>
      <c r="R33" s="361">
        <v>0</v>
      </c>
      <c r="AC33" s="181"/>
      <c r="AD33" s="181"/>
      <c r="AE33" s="181"/>
      <c r="AF33" s="181"/>
      <c r="AG33" s="181"/>
      <c r="AH33" s="179"/>
    </row>
    <row r="34" spans="3:34" x14ac:dyDescent="0.25">
      <c r="C34" s="177">
        <v>42339</v>
      </c>
      <c r="D34" s="361">
        <v>6.2222222222222223</v>
      </c>
      <c r="E34" s="361">
        <v>0.44444444444444442</v>
      </c>
      <c r="F34" s="361">
        <v>2.2222222222222223</v>
      </c>
      <c r="G34" s="361">
        <v>6.666666666666667</v>
      </c>
      <c r="H34" s="361">
        <v>2.6666666666666665</v>
      </c>
      <c r="I34" s="361">
        <v>6.2222222222222223</v>
      </c>
      <c r="J34" s="361">
        <v>4.4444444444444446</v>
      </c>
      <c r="K34" s="361">
        <v>13.333333333333334</v>
      </c>
      <c r="L34" s="361">
        <v>15.111111111111111</v>
      </c>
      <c r="M34" s="361">
        <v>2.2222222222222223</v>
      </c>
      <c r="N34" s="361">
        <v>6.666666666666667</v>
      </c>
      <c r="O34" s="361">
        <v>19.111111111111111</v>
      </c>
      <c r="P34" s="361">
        <v>14.222222222222221</v>
      </c>
      <c r="Q34" s="361">
        <v>0.44444444444444442</v>
      </c>
      <c r="R34" s="361">
        <v>0</v>
      </c>
      <c r="AC34" s="181"/>
      <c r="AD34" s="181"/>
      <c r="AE34" s="181"/>
      <c r="AF34" s="181"/>
      <c r="AG34" s="181"/>
      <c r="AH34" s="181"/>
    </row>
    <row r="35" spans="3:34" x14ac:dyDescent="0.25">
      <c r="C35" s="177">
        <v>42430</v>
      </c>
      <c r="D35" s="361">
        <v>8.2598039215686256</v>
      </c>
      <c r="E35" s="361">
        <v>0.41666666666666669</v>
      </c>
      <c r="F35" s="361">
        <v>4.0931372549019605</v>
      </c>
      <c r="G35" s="361">
        <v>10.602941176470589</v>
      </c>
      <c r="H35" s="361">
        <v>0.83333333333333337</v>
      </c>
      <c r="I35" s="361">
        <v>6.2875816993464051</v>
      </c>
      <c r="J35" s="361">
        <v>0.83333333333333337</v>
      </c>
      <c r="K35" s="361">
        <v>13.176470588235295</v>
      </c>
      <c r="L35" s="361">
        <v>14.168300653594773</v>
      </c>
      <c r="M35" s="361">
        <v>4.6209150326797381</v>
      </c>
      <c r="N35" s="361">
        <v>9.2892156862745097</v>
      </c>
      <c r="O35" s="361">
        <v>7.6486928104575167</v>
      </c>
      <c r="P35" s="361">
        <v>16.166666666666668</v>
      </c>
      <c r="Q35" s="361">
        <v>1.1764705882352942</v>
      </c>
      <c r="R35" s="361">
        <v>2.4264705882352939</v>
      </c>
      <c r="AC35" s="181"/>
      <c r="AD35" s="181"/>
      <c r="AE35" s="239"/>
      <c r="AF35" s="181"/>
      <c r="AG35" s="239"/>
      <c r="AH35" s="181"/>
    </row>
    <row r="36" spans="3:34" x14ac:dyDescent="0.25">
      <c r="C36" s="177">
        <v>42522</v>
      </c>
      <c r="D36" s="361">
        <v>13.142988189427818</v>
      </c>
      <c r="E36" s="361">
        <v>2.2657952069716778</v>
      </c>
      <c r="F36" s="361">
        <v>4.0442609792454984</v>
      </c>
      <c r="G36" s="361">
        <v>11.183350533195734</v>
      </c>
      <c r="H36" s="361">
        <v>2.2073156748079343</v>
      </c>
      <c r="I36" s="361">
        <v>3.420479302832244</v>
      </c>
      <c r="J36" s="361">
        <v>1.4230019493177388</v>
      </c>
      <c r="K36" s="361">
        <v>17.29044834307992</v>
      </c>
      <c r="L36" s="361">
        <v>12.207315674807937</v>
      </c>
      <c r="M36" s="361">
        <v>1.4814814814814816</v>
      </c>
      <c r="N36" s="361">
        <v>9.2730191491801399</v>
      </c>
      <c r="O36" s="361">
        <v>9.541337002637313</v>
      </c>
      <c r="P36" s="361">
        <v>12.148836142644191</v>
      </c>
      <c r="Q36" s="361">
        <v>0</v>
      </c>
      <c r="R36" s="361">
        <v>0.37037037037037041</v>
      </c>
      <c r="AC36" s="181"/>
      <c r="AD36" s="181"/>
      <c r="AE36" s="239"/>
      <c r="AF36" s="181"/>
      <c r="AG36" s="239"/>
      <c r="AH36" s="181"/>
    </row>
    <row r="37" spans="3:34" x14ac:dyDescent="0.25">
      <c r="C37" s="177">
        <v>42614</v>
      </c>
      <c r="D37" s="361">
        <v>9.2222222222222232</v>
      </c>
      <c r="E37" s="361">
        <v>0</v>
      </c>
      <c r="F37" s="361">
        <v>1.3333333333333333</v>
      </c>
      <c r="G37" s="361">
        <v>8.4920634920634921</v>
      </c>
      <c r="H37" s="361">
        <v>4.6031746031746037</v>
      </c>
      <c r="I37" s="361">
        <v>6.2222222222222223</v>
      </c>
      <c r="J37" s="361">
        <v>3.1111111111111112</v>
      </c>
      <c r="K37" s="361">
        <v>15.682539682539682</v>
      </c>
      <c r="L37" s="361">
        <v>15.444444444444445</v>
      </c>
      <c r="M37" s="361">
        <v>2.2222222222222223</v>
      </c>
      <c r="N37" s="361">
        <v>9.0476190476190474</v>
      </c>
      <c r="O37" s="361">
        <v>9.9841269841269842</v>
      </c>
      <c r="P37" s="361">
        <v>14.634920634920634</v>
      </c>
      <c r="Q37" s="361">
        <v>0</v>
      </c>
      <c r="R37" s="361">
        <v>0</v>
      </c>
      <c r="AC37" s="181"/>
      <c r="AD37" s="181"/>
      <c r="AE37" s="239"/>
      <c r="AF37" s="181"/>
      <c r="AG37" s="239"/>
      <c r="AH37" s="181"/>
    </row>
    <row r="38" spans="3:34" x14ac:dyDescent="0.25">
      <c r="C38" s="177">
        <v>42705</v>
      </c>
      <c r="D38" s="361">
        <v>7.0357142857142865</v>
      </c>
      <c r="E38" s="361">
        <v>2.2222222222222219</v>
      </c>
      <c r="F38" s="361">
        <v>0.41666666666666669</v>
      </c>
      <c r="G38" s="361">
        <v>7.5912698412698401</v>
      </c>
      <c r="H38" s="361">
        <v>4.0634920634920633</v>
      </c>
      <c r="I38" s="361">
        <v>6.7936507936507935</v>
      </c>
      <c r="J38" s="361">
        <v>0.95238095238095233</v>
      </c>
      <c r="K38" s="361">
        <v>19.499999999999996</v>
      </c>
      <c r="L38" s="361">
        <v>12.96031746031746</v>
      </c>
      <c r="M38" s="361">
        <v>2.7023809523809521</v>
      </c>
      <c r="N38" s="361">
        <v>9.4047619047619051</v>
      </c>
      <c r="O38" s="361">
        <v>13.460317460317459</v>
      </c>
      <c r="P38" s="361">
        <v>10.702380952380951</v>
      </c>
      <c r="Q38" s="361">
        <v>0.41666666666666669</v>
      </c>
      <c r="R38" s="361">
        <v>1.7777777777777777</v>
      </c>
      <c r="AC38" s="179"/>
      <c r="AD38" s="179"/>
      <c r="AE38" s="179"/>
      <c r="AF38" s="179"/>
      <c r="AG38" s="179"/>
      <c r="AH38" s="179"/>
    </row>
    <row r="39" spans="3:34" x14ac:dyDescent="0.25">
      <c r="C39" s="177">
        <v>42795</v>
      </c>
      <c r="D39" s="361">
        <v>8.4960317460317452</v>
      </c>
      <c r="E39" s="361">
        <v>2.083333333333333</v>
      </c>
      <c r="F39" s="361">
        <v>3.1746031746031744</v>
      </c>
      <c r="G39" s="361">
        <v>6.5912698412698409</v>
      </c>
      <c r="H39" s="361">
        <v>3.4166666666666665</v>
      </c>
      <c r="I39" s="361">
        <v>3.5555555555555554</v>
      </c>
      <c r="J39" s="361">
        <v>3.1746031746031744</v>
      </c>
      <c r="K39" s="361">
        <v>19.611111111111114</v>
      </c>
      <c r="L39" s="361">
        <v>16.051587301587301</v>
      </c>
      <c r="M39" s="361">
        <v>2.666666666666667</v>
      </c>
      <c r="N39" s="361">
        <v>6.7936507936507935</v>
      </c>
      <c r="O39" s="361">
        <v>9.0793650793650791</v>
      </c>
      <c r="P39" s="361">
        <v>13.083333333333332</v>
      </c>
      <c r="Q39" s="361">
        <v>0.44444444444444442</v>
      </c>
      <c r="R39" s="361">
        <v>1.7777777777777777</v>
      </c>
      <c r="AC39" s="181"/>
      <c r="AD39" s="181"/>
      <c r="AE39" s="181"/>
      <c r="AF39" s="181"/>
      <c r="AG39" s="181"/>
      <c r="AH39" s="181"/>
    </row>
    <row r="40" spans="3:34" x14ac:dyDescent="0.25">
      <c r="C40" s="177">
        <v>42887</v>
      </c>
      <c r="D40" s="361">
        <v>9.2690058479532169</v>
      </c>
      <c r="E40" s="362">
        <v>1.4692982456140351</v>
      </c>
      <c r="F40" s="362">
        <v>5.6700779727095512</v>
      </c>
      <c r="G40" s="362">
        <v>7.3489278752436649</v>
      </c>
      <c r="H40" s="362">
        <v>3.7841130604288495</v>
      </c>
      <c r="I40" s="362">
        <v>2.7192982456140351</v>
      </c>
      <c r="J40" s="363">
        <v>2.9385964912280702</v>
      </c>
      <c r="K40" s="361">
        <v>15.046296296296296</v>
      </c>
      <c r="L40" s="361">
        <v>13.238304093567251</v>
      </c>
      <c r="M40" s="361">
        <v>1.4692982456140351</v>
      </c>
      <c r="N40" s="361">
        <v>6.9322612085769979</v>
      </c>
      <c r="O40" s="361">
        <v>11.712962962962964</v>
      </c>
      <c r="P40" s="361">
        <v>15.484892787524368</v>
      </c>
      <c r="Q40" s="361">
        <v>0.83333333333333337</v>
      </c>
      <c r="R40" s="361">
        <v>2.083333333333333</v>
      </c>
    </row>
    <row r="41" spans="3:34" x14ac:dyDescent="0.25">
      <c r="C41" s="177">
        <v>42979</v>
      </c>
      <c r="D41" s="361">
        <v>6.492374727668845</v>
      </c>
      <c r="E41" s="362">
        <v>0.39215686274509803</v>
      </c>
      <c r="F41" s="362">
        <v>5.0108932461873641</v>
      </c>
      <c r="G41" s="362">
        <v>5.5255991285403052</v>
      </c>
      <c r="H41" s="362">
        <v>3.1372549019607843</v>
      </c>
      <c r="I41" s="362">
        <v>5.2205882352941169</v>
      </c>
      <c r="J41" s="363">
        <v>4.9237472766884531</v>
      </c>
      <c r="K41" s="361">
        <v>16.996187363834423</v>
      </c>
      <c r="L41" s="361">
        <v>16.977124183006538</v>
      </c>
      <c r="M41" s="361">
        <v>3.0501089324618738</v>
      </c>
      <c r="N41" s="361">
        <v>9.1775599128540311</v>
      </c>
      <c r="O41" s="361">
        <v>10.144335511982572</v>
      </c>
      <c r="P41" s="361">
        <v>11.470588235294118</v>
      </c>
      <c r="Q41" s="361">
        <v>1.4814814814814816</v>
      </c>
      <c r="R41" s="361">
        <v>0</v>
      </c>
    </row>
    <row r="42" spans="3:34" x14ac:dyDescent="0.25">
      <c r="C42" s="177" t="s">
        <v>201</v>
      </c>
      <c r="D42" s="364">
        <f>+_xlfn.RANK.EQ(D41,$D41:$R41,0)</f>
        <v>6</v>
      </c>
      <c r="E42" s="364">
        <f t="shared" ref="E42:R42" si="0">+_xlfn.RANK.EQ(E41,$D41:$R41,0)</f>
        <v>14</v>
      </c>
      <c r="F42" s="364">
        <f t="shared" si="0"/>
        <v>9</v>
      </c>
      <c r="G42" s="364">
        <f t="shared" si="0"/>
        <v>7</v>
      </c>
      <c r="H42" s="364">
        <f t="shared" si="0"/>
        <v>11</v>
      </c>
      <c r="I42" s="364">
        <f t="shared" si="0"/>
        <v>8</v>
      </c>
      <c r="J42" s="364">
        <f t="shared" si="0"/>
        <v>10</v>
      </c>
      <c r="K42" s="364">
        <f t="shared" si="0"/>
        <v>1</v>
      </c>
      <c r="L42" s="364">
        <f t="shared" si="0"/>
        <v>2</v>
      </c>
      <c r="M42" s="364">
        <f t="shared" si="0"/>
        <v>12</v>
      </c>
      <c r="N42" s="364">
        <f t="shared" si="0"/>
        <v>5</v>
      </c>
      <c r="O42" s="364">
        <f t="shared" si="0"/>
        <v>4</v>
      </c>
      <c r="P42" s="364">
        <f t="shared" si="0"/>
        <v>3</v>
      </c>
      <c r="Q42" s="364">
        <f t="shared" si="0"/>
        <v>13</v>
      </c>
      <c r="R42" s="364">
        <f t="shared" si="0"/>
        <v>15</v>
      </c>
    </row>
    <row r="43" spans="3:34" x14ac:dyDescent="0.25">
      <c r="C43" s="107"/>
      <c r="D43" s="107"/>
      <c r="E43" s="171"/>
      <c r="J43" s="182"/>
    </row>
    <row r="44" spans="3:34" ht="15" customHeight="1" x14ac:dyDescent="0.25">
      <c r="F44" s="387" t="s">
        <v>92</v>
      </c>
      <c r="G44" s="387"/>
      <c r="H44" s="387"/>
      <c r="I44" s="387"/>
      <c r="J44" s="387"/>
      <c r="K44" s="387"/>
      <c r="L44" s="387"/>
      <c r="M44" s="387"/>
    </row>
    <row r="46" spans="3:34" x14ac:dyDescent="0.25">
      <c r="F46" s="6" t="s">
        <v>93</v>
      </c>
    </row>
    <row r="47" spans="3:34" hidden="1" x14ac:dyDescent="0.25"/>
    <row r="48" spans="3:34" hidden="1" x14ac:dyDescent="0.25"/>
    <row r="49" spans="3:18" hidden="1" x14ac:dyDescent="0.25"/>
    <row r="50" spans="3:18" hidden="1" x14ac:dyDescent="0.25"/>
    <row r="51" spans="3:18" hidden="1" x14ac:dyDescent="0.25"/>
    <row r="52" spans="3:18" hidden="1" x14ac:dyDescent="0.25"/>
    <row r="53" spans="3:18" hidden="1" x14ac:dyDescent="0.25"/>
    <row r="54" spans="3:18" hidden="1" x14ac:dyDescent="0.25"/>
    <row r="55" spans="3:18" hidden="1" x14ac:dyDescent="0.25"/>
    <row r="56" spans="3:18" hidden="1" x14ac:dyDescent="0.25"/>
    <row r="57" spans="3:18" hidden="1" x14ac:dyDescent="0.25"/>
    <row r="58" spans="3:18" hidden="1" x14ac:dyDescent="0.25"/>
    <row r="59" spans="3:18" x14ac:dyDescent="0.25">
      <c r="C59" s="175" t="s">
        <v>1</v>
      </c>
      <c r="D59" s="175"/>
      <c r="E59" s="175"/>
    </row>
    <row r="60" spans="3:18" x14ac:dyDescent="0.25">
      <c r="D60" s="6" t="s">
        <v>89</v>
      </c>
      <c r="E60" s="6" t="s">
        <v>191</v>
      </c>
      <c r="F60" s="6" t="s">
        <v>192</v>
      </c>
      <c r="G60" s="6" t="s">
        <v>193</v>
      </c>
      <c r="H60" s="6" t="s">
        <v>194</v>
      </c>
      <c r="I60" s="6" t="s">
        <v>195</v>
      </c>
      <c r="J60" s="6" t="s">
        <v>196</v>
      </c>
      <c r="K60" s="6" t="s">
        <v>88</v>
      </c>
      <c r="L60" s="6" t="s">
        <v>90</v>
      </c>
      <c r="M60" s="6" t="s">
        <v>197</v>
      </c>
      <c r="N60" s="6" t="s">
        <v>91</v>
      </c>
      <c r="O60" s="6" t="s">
        <v>198</v>
      </c>
      <c r="P60" s="6" t="s">
        <v>199</v>
      </c>
      <c r="Q60" s="6" t="s">
        <v>200</v>
      </c>
      <c r="R60" s="6" t="s">
        <v>15</v>
      </c>
    </row>
    <row r="61" spans="3:18" x14ac:dyDescent="0.25">
      <c r="C61" s="177">
        <v>39539</v>
      </c>
      <c r="D61" s="178">
        <v>8.235294117647058</v>
      </c>
      <c r="E61" s="178"/>
      <c r="F61" s="178"/>
      <c r="G61" s="178"/>
      <c r="H61" s="179"/>
      <c r="I61" s="179"/>
      <c r="J61" s="180"/>
      <c r="K61" s="361">
        <v>14.509803921568626</v>
      </c>
      <c r="L61" s="361">
        <v>22.352941176470587</v>
      </c>
      <c r="N61" s="361">
        <v>5.0971473495058399</v>
      </c>
      <c r="P61" s="361">
        <v>1.1764705882352942</v>
      </c>
    </row>
    <row r="62" spans="3:18" x14ac:dyDescent="0.25">
      <c r="C62" s="177">
        <v>39630</v>
      </c>
      <c r="D62" s="178">
        <v>10.075319016495488</v>
      </c>
      <c r="E62" s="178"/>
      <c r="F62" s="178"/>
      <c r="G62" s="178"/>
      <c r="H62" s="178"/>
      <c r="I62" s="179"/>
      <c r="J62" s="179"/>
      <c r="K62" s="361">
        <v>14.508624502432552</v>
      </c>
      <c r="L62" s="361">
        <v>20.890002784739625</v>
      </c>
      <c r="N62" s="361">
        <v>4.3</v>
      </c>
      <c r="P62" s="361">
        <v>4.9613576424721932</v>
      </c>
    </row>
    <row r="63" spans="3:18" x14ac:dyDescent="0.25">
      <c r="C63" s="177">
        <v>39722</v>
      </c>
      <c r="D63" s="361">
        <v>11.763347763347763</v>
      </c>
      <c r="E63" s="363">
        <v>0</v>
      </c>
      <c r="F63" s="363">
        <v>3.8585858585858586</v>
      </c>
      <c r="G63" s="363">
        <v>9.24098124098124</v>
      </c>
      <c r="H63" s="363">
        <v>9.8614718614718626</v>
      </c>
      <c r="I63" s="363">
        <v>9.9249639249639259</v>
      </c>
      <c r="J63" s="363">
        <v>1.875901875901876</v>
      </c>
      <c r="K63" s="361">
        <v>11.78066378066378</v>
      </c>
      <c r="L63" s="361">
        <v>18.112554112554111</v>
      </c>
      <c r="M63" s="361">
        <v>0.95238095238095244</v>
      </c>
      <c r="N63" s="361">
        <v>1.5584415584415585</v>
      </c>
      <c r="O63" s="361">
        <v>9.5757575757575779</v>
      </c>
      <c r="P63" s="361">
        <v>4.4617604617604618</v>
      </c>
      <c r="Q63" s="361">
        <v>0.66666666666666663</v>
      </c>
      <c r="R63" s="361">
        <v>6.366522366522366</v>
      </c>
    </row>
    <row r="64" spans="3:18" x14ac:dyDescent="0.25">
      <c r="C64" s="177">
        <v>39873</v>
      </c>
      <c r="D64" s="361">
        <v>14.035087719298245</v>
      </c>
      <c r="E64" s="363">
        <v>0</v>
      </c>
      <c r="F64" s="363">
        <v>4.9122807017543861</v>
      </c>
      <c r="G64" s="363">
        <v>12.280701754385964</v>
      </c>
      <c r="H64" s="363">
        <v>12.280701754385968</v>
      </c>
      <c r="I64" s="363">
        <v>4.9122807017543861</v>
      </c>
      <c r="J64" s="363">
        <v>3.1578947368421053</v>
      </c>
      <c r="K64" s="361">
        <v>13.684210526315788</v>
      </c>
      <c r="L64" s="361">
        <v>17.543859649122805</v>
      </c>
      <c r="M64" s="361">
        <v>0</v>
      </c>
      <c r="N64" s="361">
        <v>2.4561403508771931</v>
      </c>
      <c r="O64" s="361">
        <v>7.0175438596491224</v>
      </c>
      <c r="P64" s="361">
        <v>2.807017543859649</v>
      </c>
      <c r="Q64" s="361">
        <v>1.4035087719298245</v>
      </c>
      <c r="R64" s="361">
        <v>3.5087719298245612</v>
      </c>
    </row>
    <row r="65" spans="3:18" x14ac:dyDescent="0.25">
      <c r="C65" s="177">
        <v>39965</v>
      </c>
      <c r="D65" s="361">
        <v>12.355889724310778</v>
      </c>
      <c r="E65" s="363">
        <v>1.2857142857142858</v>
      </c>
      <c r="F65" s="363">
        <v>4.0701754385964906</v>
      </c>
      <c r="G65" s="363">
        <v>11.283208020050125</v>
      </c>
      <c r="H65" s="363">
        <v>12.255639097744361</v>
      </c>
      <c r="I65" s="363">
        <v>4.5238095238095237</v>
      </c>
      <c r="J65" s="363">
        <v>1.6666666666666667</v>
      </c>
      <c r="K65" s="361">
        <v>13.759398496240602</v>
      </c>
      <c r="L65" s="361">
        <v>18.854636591478695</v>
      </c>
      <c r="M65" s="361">
        <v>0</v>
      </c>
      <c r="N65" s="361">
        <v>2.070175438596491</v>
      </c>
      <c r="O65" s="361">
        <v>5.0927318295739346</v>
      </c>
      <c r="P65" s="361">
        <v>11.781954887218046</v>
      </c>
      <c r="Q65" s="361">
        <v>0.33333333333333331</v>
      </c>
      <c r="R65" s="361">
        <v>0.66666666666666663</v>
      </c>
    </row>
    <row r="66" spans="3:18" x14ac:dyDescent="0.25">
      <c r="C66" s="177">
        <v>40057</v>
      </c>
      <c r="D66" s="361">
        <v>10.857048748353098</v>
      </c>
      <c r="E66" s="363">
        <v>0.27777777777777779</v>
      </c>
      <c r="F66" s="363">
        <v>5.6776460254721126</v>
      </c>
      <c r="G66" s="363">
        <v>10.841583537235712</v>
      </c>
      <c r="H66" s="363">
        <v>9.933370976849238</v>
      </c>
      <c r="I66" s="363">
        <v>3.9534161490683228</v>
      </c>
      <c r="J66" s="363">
        <v>4.1987263943785678</v>
      </c>
      <c r="K66" s="361">
        <v>10.259332454984628</v>
      </c>
      <c r="L66" s="361">
        <v>19.548811092289352</v>
      </c>
      <c r="M66" s="361">
        <v>1.7929292929292926</v>
      </c>
      <c r="N66" s="361">
        <v>2.6031746031746033</v>
      </c>
      <c r="O66" s="361">
        <v>4.2425810904071772</v>
      </c>
      <c r="P66" s="361">
        <v>13.599316142794402</v>
      </c>
      <c r="Q66" s="361">
        <v>0.27777777777777779</v>
      </c>
      <c r="R66" s="361">
        <v>1.9365079365079363</v>
      </c>
    </row>
    <row r="67" spans="3:18" x14ac:dyDescent="0.25">
      <c r="C67" s="177">
        <v>40148</v>
      </c>
      <c r="D67" s="361">
        <v>12.727272727272728</v>
      </c>
      <c r="E67" s="363">
        <v>1.2121212121212122</v>
      </c>
      <c r="F67" s="363">
        <v>4.8484848484848486</v>
      </c>
      <c r="G67" s="363">
        <v>14.848484848484853</v>
      </c>
      <c r="H67" s="363">
        <v>10</v>
      </c>
      <c r="I67" s="363">
        <v>4.8484848484848477</v>
      </c>
      <c r="J67" s="363">
        <v>2.7272727272727271</v>
      </c>
      <c r="K67" s="361">
        <v>13.030303030303028</v>
      </c>
      <c r="L67" s="361">
        <v>17.878787878787879</v>
      </c>
      <c r="M67" s="361">
        <v>1.5151515151515151</v>
      </c>
      <c r="N67" s="361">
        <v>3.6363636363636362</v>
      </c>
      <c r="O67" s="361">
        <v>3.3333333333333335</v>
      </c>
      <c r="P67" s="361">
        <v>7.5757575757575761</v>
      </c>
      <c r="Q67" s="361">
        <v>0.60606060606060608</v>
      </c>
      <c r="R67" s="361">
        <v>1.2121212121212122</v>
      </c>
    </row>
    <row r="68" spans="3:18" x14ac:dyDescent="0.25">
      <c r="C68" s="177">
        <v>40238</v>
      </c>
      <c r="D68" s="361">
        <v>13.030303030303028</v>
      </c>
      <c r="E68" s="363">
        <v>2.1212121212121215</v>
      </c>
      <c r="F68" s="363">
        <v>3.9393939393939399</v>
      </c>
      <c r="G68" s="363">
        <v>6.9696969696969706</v>
      </c>
      <c r="H68" s="363">
        <v>8.4848484848484862</v>
      </c>
      <c r="I68" s="363">
        <v>8.7878787878787872</v>
      </c>
      <c r="J68" s="363">
        <v>1.2121212121212122</v>
      </c>
      <c r="K68" s="361">
        <v>15.454545454545453</v>
      </c>
      <c r="L68" s="361">
        <v>18.181818181818183</v>
      </c>
      <c r="M68" s="361">
        <v>1.5151515151515151</v>
      </c>
      <c r="N68" s="361">
        <v>3.0303030303030307</v>
      </c>
      <c r="O68" s="361">
        <v>5.1515151515151523</v>
      </c>
      <c r="P68" s="361">
        <v>10</v>
      </c>
      <c r="Q68" s="361">
        <v>0.30303030303030304</v>
      </c>
      <c r="R68" s="361">
        <v>1.8181818181818181</v>
      </c>
    </row>
    <row r="69" spans="3:18" x14ac:dyDescent="0.25">
      <c r="C69" s="177">
        <v>40330</v>
      </c>
      <c r="D69" s="361">
        <v>11.481481481481481</v>
      </c>
      <c r="E69" s="363">
        <v>1.1111111111111112</v>
      </c>
      <c r="F69" s="363">
        <v>4.4444444444444446</v>
      </c>
      <c r="G69" s="363">
        <v>11.481481481481483</v>
      </c>
      <c r="H69" s="363">
        <v>9.2592592592592595</v>
      </c>
      <c r="I69" s="363">
        <v>5.9259259259259265</v>
      </c>
      <c r="J69" s="363">
        <v>1.1111111111111112</v>
      </c>
      <c r="K69" s="361">
        <v>17.777777777777779</v>
      </c>
      <c r="L69" s="361">
        <v>14.444444444444448</v>
      </c>
      <c r="M69" s="361">
        <v>2.5925925925925926</v>
      </c>
      <c r="N69" s="361">
        <v>3.3333333333333339</v>
      </c>
      <c r="O69" s="361">
        <v>2.5925925925925926</v>
      </c>
      <c r="P69" s="361">
        <v>12.222222222222221</v>
      </c>
      <c r="Q69" s="361">
        <v>0</v>
      </c>
      <c r="R69" s="361">
        <v>2.2222222222222223</v>
      </c>
    </row>
    <row r="70" spans="3:18" x14ac:dyDescent="0.25">
      <c r="C70" s="177">
        <v>40422</v>
      </c>
      <c r="D70" s="361">
        <v>7.6654053434239202</v>
      </c>
      <c r="E70" s="363">
        <v>1.1111111111111112</v>
      </c>
      <c r="F70" s="363">
        <v>3.751863318426786</v>
      </c>
      <c r="G70" s="363">
        <v>11.429881894278179</v>
      </c>
      <c r="H70" s="363">
        <v>7.2732484806788218</v>
      </c>
      <c r="I70" s="363">
        <v>6.6494668042655647</v>
      </c>
      <c r="J70" s="363">
        <v>1.8736383442265796</v>
      </c>
      <c r="K70" s="361">
        <v>20.740740740740744</v>
      </c>
      <c r="L70" s="361">
        <v>14.819401444788442</v>
      </c>
      <c r="M70" s="361">
        <v>4.4662309368191728</v>
      </c>
      <c r="N70" s="361">
        <v>1.4035087719298245</v>
      </c>
      <c r="O70" s="361">
        <v>1.5032679738562091</v>
      </c>
      <c r="P70" s="361">
        <v>15.43859649122807</v>
      </c>
      <c r="Q70" s="361">
        <v>0</v>
      </c>
      <c r="R70" s="361">
        <v>1.8736383442265796</v>
      </c>
    </row>
    <row r="71" spans="3:18" x14ac:dyDescent="0.25">
      <c r="C71" s="177">
        <v>40513</v>
      </c>
      <c r="D71" s="361">
        <v>12.184382524939801</v>
      </c>
      <c r="E71" s="363">
        <v>0</v>
      </c>
      <c r="F71" s="363">
        <v>5.9133126934984519</v>
      </c>
      <c r="G71" s="363">
        <v>8.0575622061690186</v>
      </c>
      <c r="H71" s="363">
        <v>4.8801742919389977</v>
      </c>
      <c r="I71" s="363">
        <v>5.9006994610709782</v>
      </c>
      <c r="J71" s="363">
        <v>1.9172113289760349</v>
      </c>
      <c r="K71" s="361">
        <v>22.489393418185987</v>
      </c>
      <c r="L71" s="361">
        <v>15.231051484921455</v>
      </c>
      <c r="M71" s="361">
        <v>2.144249512670565</v>
      </c>
      <c r="N71" s="361">
        <v>1.1764705882352942</v>
      </c>
      <c r="O71" s="361">
        <v>3.028322440087146</v>
      </c>
      <c r="P71" s="361">
        <v>13.678477238848757</v>
      </c>
      <c r="Q71" s="361">
        <v>2.2222222222222223</v>
      </c>
      <c r="R71" s="361">
        <v>1.1764705882352942</v>
      </c>
    </row>
    <row r="72" spans="3:18" x14ac:dyDescent="0.25">
      <c r="C72" s="177">
        <v>40603</v>
      </c>
      <c r="D72" s="361">
        <v>14.166666666666666</v>
      </c>
      <c r="E72" s="363">
        <v>0</v>
      </c>
      <c r="F72" s="363">
        <v>2.9166666666666665</v>
      </c>
      <c r="G72" s="363">
        <v>7.5</v>
      </c>
      <c r="H72" s="363">
        <v>2.0833333333333335</v>
      </c>
      <c r="I72" s="363">
        <v>9.1666666666666661</v>
      </c>
      <c r="J72" s="363">
        <v>2.5</v>
      </c>
      <c r="K72" s="361">
        <v>19.166666666666668</v>
      </c>
      <c r="L72" s="361">
        <v>12.5</v>
      </c>
      <c r="M72" s="361">
        <v>2.5</v>
      </c>
      <c r="N72" s="361">
        <v>5</v>
      </c>
      <c r="O72" s="361">
        <v>7.5</v>
      </c>
      <c r="P72" s="361">
        <v>12.916666666666668</v>
      </c>
      <c r="Q72" s="361">
        <v>0</v>
      </c>
      <c r="R72" s="361">
        <v>2.083333333333333</v>
      </c>
    </row>
    <row r="73" spans="3:18" x14ac:dyDescent="0.25">
      <c r="C73" s="177">
        <v>40695</v>
      </c>
      <c r="D73" s="361">
        <v>9.1666666666666661</v>
      </c>
      <c r="E73" s="363">
        <v>1.6666666666666667</v>
      </c>
      <c r="F73" s="363">
        <v>3.75</v>
      </c>
      <c r="G73" s="363">
        <v>9.1666666666666661</v>
      </c>
      <c r="H73" s="363">
        <v>4.166666666666667</v>
      </c>
      <c r="I73" s="363">
        <v>8.3333333333333321</v>
      </c>
      <c r="J73" s="363">
        <v>1.6666666666666667</v>
      </c>
      <c r="K73" s="361">
        <v>19.166666666666664</v>
      </c>
      <c r="L73" s="361">
        <v>14.583333333333334</v>
      </c>
      <c r="M73" s="361">
        <v>4.166666666666667</v>
      </c>
      <c r="N73" s="361">
        <v>3.3333333333333335</v>
      </c>
      <c r="O73" s="361">
        <v>5</v>
      </c>
      <c r="P73" s="361">
        <v>11.25</v>
      </c>
      <c r="Q73" s="361">
        <v>2.083333333333333</v>
      </c>
      <c r="R73" s="361">
        <v>2.5</v>
      </c>
    </row>
    <row r="74" spans="3:18" x14ac:dyDescent="0.25">
      <c r="C74" s="177">
        <v>40787</v>
      </c>
      <c r="D74" s="361">
        <v>10.476190476190476</v>
      </c>
      <c r="E74" s="363">
        <v>0</v>
      </c>
      <c r="F74" s="363">
        <v>0.95238095238095233</v>
      </c>
      <c r="G74" s="363">
        <v>14.761904761904763</v>
      </c>
      <c r="H74" s="363">
        <v>3.8095238095238098</v>
      </c>
      <c r="I74" s="363">
        <v>7.6190476190476195</v>
      </c>
      <c r="J74" s="363">
        <v>0.47619047619047616</v>
      </c>
      <c r="K74" s="366">
        <v>18.571428571428569</v>
      </c>
      <c r="L74" s="361">
        <v>18.571428571428573</v>
      </c>
      <c r="M74" s="361">
        <v>1.4285714285714286</v>
      </c>
      <c r="N74" s="361">
        <v>3.3333333333333335</v>
      </c>
      <c r="O74" s="361">
        <v>4.7619047619047619</v>
      </c>
      <c r="P74" s="361">
        <v>13.80952380952381</v>
      </c>
      <c r="Q74" s="361">
        <v>0.95238095238095233</v>
      </c>
      <c r="R74" s="361">
        <v>0.47619047619047616</v>
      </c>
    </row>
    <row r="75" spans="3:18" x14ac:dyDescent="0.25">
      <c r="C75" s="177">
        <v>40878</v>
      </c>
      <c r="D75" s="361">
        <v>10</v>
      </c>
      <c r="E75" s="363">
        <v>0</v>
      </c>
      <c r="F75" s="363">
        <v>2.8571428571428572</v>
      </c>
      <c r="G75" s="363">
        <v>9.0476190476190474</v>
      </c>
      <c r="H75" s="363">
        <v>7.1428571428571423</v>
      </c>
      <c r="I75" s="363">
        <v>7.1428571428571423</v>
      </c>
      <c r="J75" s="363">
        <v>0.95238095238095233</v>
      </c>
      <c r="K75" s="366">
        <v>18.571428571428573</v>
      </c>
      <c r="L75" s="361">
        <v>17.619047619047617</v>
      </c>
      <c r="M75" s="361">
        <v>0.47619047619047616</v>
      </c>
      <c r="N75" s="361">
        <v>2.3809523809523809</v>
      </c>
      <c r="O75" s="361">
        <v>6.1904761904761898</v>
      </c>
      <c r="P75" s="361">
        <v>17.142857142857142</v>
      </c>
      <c r="Q75" s="361">
        <v>0.47619047619047616</v>
      </c>
      <c r="R75" s="361">
        <v>0</v>
      </c>
    </row>
    <row r="76" spans="3:18" x14ac:dyDescent="0.25">
      <c r="C76" s="177">
        <v>40969</v>
      </c>
      <c r="D76" s="361">
        <v>8</v>
      </c>
      <c r="E76" s="363">
        <v>0.88888888888888884</v>
      </c>
      <c r="F76" s="363">
        <v>0</v>
      </c>
      <c r="G76" s="363">
        <v>8.4444444444444446</v>
      </c>
      <c r="H76" s="363">
        <v>4.4444444444444446</v>
      </c>
      <c r="I76" s="363">
        <v>5.3333333333333339</v>
      </c>
      <c r="J76" s="363">
        <v>2.666666666666667</v>
      </c>
      <c r="K76" s="366">
        <v>20.888888888888889</v>
      </c>
      <c r="L76" s="361">
        <v>19.555555555555557</v>
      </c>
      <c r="M76" s="361">
        <v>3.5555555555555554</v>
      </c>
      <c r="N76" s="361">
        <v>4.8888888888888893</v>
      </c>
      <c r="O76" s="361">
        <v>5.3333333333333339</v>
      </c>
      <c r="P76" s="361">
        <v>15.111111111111109</v>
      </c>
      <c r="Q76" s="361">
        <v>0.88888888888888884</v>
      </c>
      <c r="R76" s="361">
        <v>0</v>
      </c>
    </row>
    <row r="77" spans="3:18" x14ac:dyDescent="0.25">
      <c r="C77" s="177">
        <v>41061</v>
      </c>
      <c r="D77" s="361">
        <v>9.7908496732026151</v>
      </c>
      <c r="E77" s="363">
        <v>0.95238095238095233</v>
      </c>
      <c r="F77" s="363">
        <v>2.3809523809523809</v>
      </c>
      <c r="G77" s="363">
        <v>6.3753501400560229</v>
      </c>
      <c r="H77" s="363">
        <v>1.8095238095238095</v>
      </c>
      <c r="I77" s="363">
        <v>8.420168067226891</v>
      </c>
      <c r="J77" s="363">
        <v>3.5555555555555554</v>
      </c>
      <c r="K77" s="366">
        <v>18.140056022408963</v>
      </c>
      <c r="L77" s="361">
        <v>15.671335200746963</v>
      </c>
      <c r="M77" s="361">
        <v>5.1876750700280114</v>
      </c>
      <c r="N77" s="361">
        <v>3.2380952380952377</v>
      </c>
      <c r="O77" s="361">
        <v>5.6638655462184886</v>
      </c>
      <c r="P77" s="361">
        <v>17.861811391223156</v>
      </c>
      <c r="Q77" s="361">
        <v>0.47619047619047616</v>
      </c>
      <c r="R77" s="361">
        <v>0.47619047619047616</v>
      </c>
    </row>
    <row r="78" spans="3:18" x14ac:dyDescent="0.25">
      <c r="C78" s="177">
        <v>41153</v>
      </c>
      <c r="D78" s="361">
        <v>7.6923076923076925</v>
      </c>
      <c r="E78" s="363">
        <v>1.0256410256410255</v>
      </c>
      <c r="F78" s="363">
        <v>2.0512820512820511</v>
      </c>
      <c r="G78" s="363">
        <v>4.6153846153846159</v>
      </c>
      <c r="H78" s="363">
        <v>4.615384615384615</v>
      </c>
      <c r="I78" s="363">
        <v>8.2051282051282062</v>
      </c>
      <c r="J78" s="363">
        <v>1.0256410256410255</v>
      </c>
      <c r="K78" s="366">
        <v>20.512820512820511</v>
      </c>
      <c r="L78" s="361">
        <v>20</v>
      </c>
      <c r="M78" s="361">
        <v>3.5897435897435894</v>
      </c>
      <c r="N78" s="361">
        <v>3.0769230769230771</v>
      </c>
      <c r="O78" s="361">
        <v>4.1025641025641022</v>
      </c>
      <c r="P78" s="361">
        <v>19.487179487179489</v>
      </c>
      <c r="Q78" s="361">
        <v>0</v>
      </c>
      <c r="R78" s="361">
        <v>0</v>
      </c>
    </row>
    <row r="79" spans="3:18" x14ac:dyDescent="0.25">
      <c r="C79" s="177">
        <v>41244</v>
      </c>
      <c r="D79" s="361">
        <v>12.198412698412698</v>
      </c>
      <c r="E79" s="363">
        <v>2.7023809523809521</v>
      </c>
      <c r="F79" s="363">
        <v>0.83333333333333337</v>
      </c>
      <c r="G79" s="363">
        <v>8.0992063492063497</v>
      </c>
      <c r="H79" s="363">
        <v>1.3333333333333335</v>
      </c>
      <c r="I79" s="363">
        <v>3.5912698412698409</v>
      </c>
      <c r="J79" s="363">
        <v>0</v>
      </c>
      <c r="K79" s="366">
        <v>20.063492063492063</v>
      </c>
      <c r="L79" s="361">
        <v>18.829365079365083</v>
      </c>
      <c r="M79" s="361">
        <v>3.1111111111111112</v>
      </c>
      <c r="N79" s="361">
        <v>7.9444444444444446</v>
      </c>
      <c r="O79" s="361">
        <v>4.4523809523809526</v>
      </c>
      <c r="P79" s="361">
        <v>16.424603174603174</v>
      </c>
      <c r="Q79" s="361">
        <v>0</v>
      </c>
      <c r="R79" s="361">
        <v>0.41666666666666669</v>
      </c>
    </row>
    <row r="80" spans="3:18" x14ac:dyDescent="0.25">
      <c r="C80" s="177">
        <v>41334</v>
      </c>
      <c r="D80" s="361">
        <v>10</v>
      </c>
      <c r="E80" s="363">
        <v>1.6666666666666667</v>
      </c>
      <c r="F80" s="363">
        <v>5</v>
      </c>
      <c r="G80" s="363">
        <v>7.083333333333333</v>
      </c>
      <c r="H80" s="363">
        <v>5.416666666666667</v>
      </c>
      <c r="I80" s="363">
        <v>7.083333333333333</v>
      </c>
      <c r="J80" s="363">
        <v>0</v>
      </c>
      <c r="K80" s="366">
        <v>16.25</v>
      </c>
      <c r="L80" s="361">
        <v>19.166666666666668</v>
      </c>
      <c r="M80" s="361">
        <v>4.5833333333333339</v>
      </c>
      <c r="N80" s="361">
        <v>5.416666666666667</v>
      </c>
      <c r="O80" s="361">
        <v>3.7500000000000004</v>
      </c>
      <c r="P80" s="361">
        <v>14.583333333333334</v>
      </c>
      <c r="Q80" s="361">
        <v>0</v>
      </c>
      <c r="R80" s="361">
        <v>0</v>
      </c>
    </row>
    <row r="81" spans="3:18" x14ac:dyDescent="0.25">
      <c r="C81" s="177">
        <v>41426</v>
      </c>
      <c r="D81" s="361">
        <v>9.3333333333333339</v>
      </c>
      <c r="E81" s="363">
        <v>0.88888888888888884</v>
      </c>
      <c r="F81" s="363">
        <v>3.1111111111111112</v>
      </c>
      <c r="G81" s="363">
        <v>7.5555555555555554</v>
      </c>
      <c r="H81" s="363">
        <v>4.8888888888888893</v>
      </c>
      <c r="I81" s="363">
        <v>6.2222222222222223</v>
      </c>
      <c r="J81" s="363">
        <v>0</v>
      </c>
      <c r="K81" s="366">
        <v>19.111111111111111</v>
      </c>
      <c r="L81" s="361">
        <v>14.666666666666666</v>
      </c>
      <c r="M81" s="361">
        <v>4.4444444444444446</v>
      </c>
      <c r="N81" s="361">
        <v>9.3333333333333339</v>
      </c>
      <c r="O81" s="361">
        <v>3.1111111111111112</v>
      </c>
      <c r="P81" s="361">
        <v>16</v>
      </c>
      <c r="Q81" s="361">
        <v>0</v>
      </c>
      <c r="R81" s="361">
        <v>1.3333333333333335</v>
      </c>
    </row>
    <row r="82" spans="3:18" x14ac:dyDescent="0.25">
      <c r="C82" s="177">
        <v>41518</v>
      </c>
      <c r="D82" s="361">
        <v>10.294117647058822</v>
      </c>
      <c r="E82" s="363">
        <v>0.74074074074074081</v>
      </c>
      <c r="F82" s="363">
        <v>2.7723311546840956</v>
      </c>
      <c r="G82" s="363">
        <v>8.7309368191721131</v>
      </c>
      <c r="H82" s="363">
        <v>5.4684095860566453</v>
      </c>
      <c r="I82" s="363">
        <v>5.5174291938997815</v>
      </c>
      <c r="J82" s="363">
        <v>0.37037037037037041</v>
      </c>
      <c r="K82" s="366">
        <v>17.260348583877995</v>
      </c>
      <c r="L82" s="361">
        <v>12.946623093681916</v>
      </c>
      <c r="M82" s="361">
        <v>3.9705882352941173</v>
      </c>
      <c r="N82" s="361">
        <v>9.0250544662309355</v>
      </c>
      <c r="O82" s="361">
        <v>5.1034858387799575</v>
      </c>
      <c r="P82" s="361">
        <v>16.225490196078432</v>
      </c>
      <c r="Q82" s="361">
        <v>1.2037037037037037</v>
      </c>
      <c r="R82" s="361">
        <v>0.37037037037037041</v>
      </c>
    </row>
    <row r="83" spans="3:18" x14ac:dyDescent="0.25">
      <c r="C83" s="177">
        <v>41609</v>
      </c>
      <c r="D83" s="361">
        <v>9.7777777777777786</v>
      </c>
      <c r="E83" s="363">
        <v>0</v>
      </c>
      <c r="F83" s="363">
        <v>1.7777777777777777</v>
      </c>
      <c r="G83" s="363">
        <v>9.7777777777777786</v>
      </c>
      <c r="H83" s="363">
        <v>4.4444444444444446</v>
      </c>
      <c r="I83" s="363">
        <v>7.1111111111111107</v>
      </c>
      <c r="J83" s="363">
        <v>2.2222222222222219</v>
      </c>
      <c r="K83" s="366">
        <v>22.222222222222225</v>
      </c>
      <c r="L83" s="361">
        <v>11.111111111111112</v>
      </c>
      <c r="M83" s="361">
        <v>4.8888888888888893</v>
      </c>
      <c r="N83" s="361">
        <v>5.7777777777777777</v>
      </c>
      <c r="O83" s="361">
        <v>3.1111111111111112</v>
      </c>
      <c r="P83" s="361">
        <v>12.888888888888889</v>
      </c>
      <c r="Q83" s="361">
        <v>2.2222222222222223</v>
      </c>
      <c r="R83" s="361">
        <v>2.6666666666666665</v>
      </c>
    </row>
    <row r="84" spans="3:18" x14ac:dyDescent="0.25">
      <c r="C84" s="177">
        <v>41699</v>
      </c>
      <c r="D84" s="361">
        <v>4.6666666666666661</v>
      </c>
      <c r="E84" s="363">
        <v>0</v>
      </c>
      <c r="F84" s="363">
        <v>3.2996632996632997</v>
      </c>
      <c r="G84" s="363">
        <v>10.148148148148149</v>
      </c>
      <c r="H84" s="363">
        <v>3.1515151515151518</v>
      </c>
      <c r="I84" s="363">
        <v>5.1178451178451185</v>
      </c>
      <c r="J84" s="363">
        <v>0</v>
      </c>
      <c r="K84" s="366">
        <v>19.966329966329965</v>
      </c>
      <c r="L84" s="361">
        <v>15.265993265993266</v>
      </c>
      <c r="M84" s="361">
        <v>6</v>
      </c>
      <c r="N84" s="361">
        <v>6.6329966329966323</v>
      </c>
      <c r="O84" s="361">
        <v>3.1515151515151518</v>
      </c>
      <c r="P84" s="361">
        <v>20.45117845117845</v>
      </c>
      <c r="Q84" s="361">
        <v>0</v>
      </c>
      <c r="R84" s="361">
        <v>2.1481481481481484</v>
      </c>
    </row>
    <row r="85" spans="3:18" x14ac:dyDescent="0.25">
      <c r="C85" s="177">
        <v>41791</v>
      </c>
      <c r="D85" s="361">
        <v>4.2424242424242422</v>
      </c>
      <c r="E85" s="363">
        <v>1.2121212121212122</v>
      </c>
      <c r="F85" s="363">
        <v>0</v>
      </c>
      <c r="G85" s="363">
        <v>8.4848484848484862</v>
      </c>
      <c r="H85" s="363">
        <v>10.909090909090908</v>
      </c>
      <c r="I85" s="363">
        <v>7.2727272727272725</v>
      </c>
      <c r="J85" s="363">
        <v>1.2121212121212122</v>
      </c>
      <c r="K85" s="366">
        <v>13.333333333333334</v>
      </c>
      <c r="L85" s="361">
        <v>16.969696969696972</v>
      </c>
      <c r="M85" s="361">
        <v>7.2727272727272725</v>
      </c>
      <c r="N85" s="361">
        <v>3.0303030303030298</v>
      </c>
      <c r="O85" s="361">
        <v>2.4242424242424243</v>
      </c>
      <c r="P85" s="361">
        <v>21.212121212121211</v>
      </c>
      <c r="Q85" s="361">
        <v>0</v>
      </c>
      <c r="R85" s="361">
        <v>2.4242424242424243</v>
      </c>
    </row>
    <row r="86" spans="3:18" x14ac:dyDescent="0.25">
      <c r="C86" s="177">
        <v>41883</v>
      </c>
      <c r="D86" s="361">
        <v>10</v>
      </c>
      <c r="E86" s="363">
        <v>1.4285714285714284</v>
      </c>
      <c r="F86" s="363">
        <v>5.7142857142857144</v>
      </c>
      <c r="G86" s="363">
        <v>10.952380952380954</v>
      </c>
      <c r="H86" s="363">
        <v>8.5714285714285694</v>
      </c>
      <c r="I86" s="363">
        <v>2.8571428571428572</v>
      </c>
      <c r="J86" s="367">
        <v>0.47619047619047616</v>
      </c>
      <c r="K86" s="366">
        <v>16.19047619047619</v>
      </c>
      <c r="L86" s="361">
        <v>10</v>
      </c>
      <c r="M86" s="361">
        <v>5.7142857142857135</v>
      </c>
      <c r="N86" s="361">
        <v>8.5714285714285712</v>
      </c>
      <c r="O86" s="361">
        <v>4.2857142857142847</v>
      </c>
      <c r="P86" s="361">
        <v>11.904761904761905</v>
      </c>
      <c r="Q86" s="361">
        <v>2.3809523809523809</v>
      </c>
      <c r="R86" s="361">
        <v>0.95238095238095233</v>
      </c>
    </row>
    <row r="87" spans="3:18" x14ac:dyDescent="0.25">
      <c r="C87" s="177">
        <v>41974</v>
      </c>
      <c r="D87" s="361">
        <v>11.851851851851853</v>
      </c>
      <c r="E87" s="367">
        <v>0</v>
      </c>
      <c r="F87" s="367">
        <v>0</v>
      </c>
      <c r="G87" s="367">
        <v>11.851851851851853</v>
      </c>
      <c r="H87" s="367">
        <v>6.666666666666667</v>
      </c>
      <c r="I87" s="367">
        <v>1.4814814814814816</v>
      </c>
      <c r="J87" s="367">
        <v>0</v>
      </c>
      <c r="K87" s="366">
        <v>16.296296296296298</v>
      </c>
      <c r="L87" s="361">
        <v>17.037037037037038</v>
      </c>
      <c r="M87" s="361">
        <v>5.9259259259259265</v>
      </c>
      <c r="N87" s="361">
        <v>8.148148148148147</v>
      </c>
      <c r="O87" s="361">
        <v>2.2222222222222223</v>
      </c>
      <c r="P87" s="361">
        <v>17.777777777777779</v>
      </c>
      <c r="Q87" s="361">
        <v>0.74074074074074081</v>
      </c>
      <c r="R87" s="361">
        <v>0</v>
      </c>
    </row>
    <row r="88" spans="3:18" x14ac:dyDescent="0.25">
      <c r="C88" s="177">
        <v>42064</v>
      </c>
      <c r="D88" s="361">
        <v>4.4444444444444438</v>
      </c>
      <c r="E88" s="367">
        <v>3.7037037037037033</v>
      </c>
      <c r="F88" s="367">
        <v>4.4444444444444438</v>
      </c>
      <c r="G88" s="367">
        <v>2.9629629629629632</v>
      </c>
      <c r="H88" s="367">
        <v>5.1851851851851851</v>
      </c>
      <c r="I88" s="367">
        <v>4.4444444444444446</v>
      </c>
      <c r="J88" s="367">
        <v>0</v>
      </c>
      <c r="K88" s="366">
        <v>21.481481481481481</v>
      </c>
      <c r="L88" s="361">
        <v>15.555555555555555</v>
      </c>
      <c r="M88" s="361">
        <v>7.4074074074074083</v>
      </c>
      <c r="N88" s="361">
        <v>7.4074074074074066</v>
      </c>
      <c r="O88" s="361">
        <v>6.666666666666667</v>
      </c>
      <c r="P88" s="361">
        <v>14.814814814814813</v>
      </c>
      <c r="Q88" s="361">
        <v>1.4814814814814816</v>
      </c>
      <c r="R88" s="361">
        <v>0</v>
      </c>
    </row>
    <row r="89" spans="3:18" x14ac:dyDescent="0.25">
      <c r="C89" s="177">
        <v>42156</v>
      </c>
      <c r="D89" s="361">
        <v>11.904761904761905</v>
      </c>
      <c r="E89" s="367">
        <v>4.2857142857142856</v>
      </c>
      <c r="F89" s="367">
        <v>3.8095238095238093</v>
      </c>
      <c r="G89" s="367">
        <v>10</v>
      </c>
      <c r="H89" s="367">
        <v>6.666666666666667</v>
      </c>
      <c r="I89" s="367">
        <v>6.1904761904761907</v>
      </c>
      <c r="J89" s="367">
        <v>0.95238095238095233</v>
      </c>
      <c r="K89" s="366">
        <v>12.38095238095238</v>
      </c>
      <c r="L89" s="361">
        <v>12.857142857142859</v>
      </c>
      <c r="M89" s="361">
        <v>4.7619047619047619</v>
      </c>
      <c r="N89" s="361">
        <v>3.8095238095238093</v>
      </c>
      <c r="O89" s="361">
        <v>4.7619047619047619</v>
      </c>
      <c r="P89" s="361">
        <v>17.142857142857142</v>
      </c>
      <c r="Q89" s="361">
        <v>0</v>
      </c>
      <c r="R89" s="361">
        <v>0.47619047619047616</v>
      </c>
    </row>
    <row r="90" spans="3:18" x14ac:dyDescent="0.25">
      <c r="C90" s="177">
        <v>42248</v>
      </c>
      <c r="D90" s="361">
        <v>7.350427350427351</v>
      </c>
      <c r="E90" s="367">
        <v>2.5641025641025639</v>
      </c>
      <c r="F90" s="367">
        <v>1.4285714285714286</v>
      </c>
      <c r="G90" s="367">
        <v>6.6178266178266183</v>
      </c>
      <c r="H90" s="367">
        <v>4.1636141636141639</v>
      </c>
      <c r="I90" s="367">
        <v>2.2222222222222223</v>
      </c>
      <c r="J90" s="367">
        <v>1.4285714285714286</v>
      </c>
      <c r="K90" s="366">
        <v>19.035409035409035</v>
      </c>
      <c r="L90" s="361">
        <v>19.780219780219781</v>
      </c>
      <c r="M90" s="361">
        <v>6.0195360195360204</v>
      </c>
      <c r="N90" s="361">
        <v>6.0439560439560447</v>
      </c>
      <c r="O90" s="361">
        <v>6.1294261294261299</v>
      </c>
      <c r="P90" s="361">
        <v>17.216117216117219</v>
      </c>
      <c r="Q90" s="361">
        <v>0</v>
      </c>
      <c r="R90" s="361">
        <v>0</v>
      </c>
    </row>
    <row r="91" spans="3:18" x14ac:dyDescent="0.25">
      <c r="C91" s="177">
        <v>42339</v>
      </c>
      <c r="D91" s="361">
        <v>6.141414141414141</v>
      </c>
      <c r="E91" s="367">
        <v>1.7777777777777777</v>
      </c>
      <c r="F91" s="367">
        <v>3.3333333333333335</v>
      </c>
      <c r="G91" s="362">
        <v>9.1111111111111107</v>
      </c>
      <c r="H91" s="362">
        <v>5.1111111111111116</v>
      </c>
      <c r="I91" s="362">
        <v>3.3333333333333335</v>
      </c>
      <c r="J91" s="362">
        <v>0.66666666666666663</v>
      </c>
      <c r="K91" s="361">
        <v>19.313131313131311</v>
      </c>
      <c r="L91" s="361">
        <v>18.202020202020201</v>
      </c>
      <c r="M91" s="361">
        <v>6.8888888888888893</v>
      </c>
      <c r="N91" s="361">
        <v>3.0303030303030298</v>
      </c>
      <c r="O91" s="361">
        <v>6.8888888888888893</v>
      </c>
      <c r="P91" s="361">
        <v>15.535353535353536</v>
      </c>
      <c r="Q91" s="361">
        <v>0.66666666666666663</v>
      </c>
      <c r="R91" s="361">
        <v>0</v>
      </c>
    </row>
    <row r="92" spans="3:18" x14ac:dyDescent="0.25">
      <c r="C92" s="177">
        <v>42430</v>
      </c>
      <c r="D92" s="361">
        <v>14.232804232804236</v>
      </c>
      <c r="E92" s="367">
        <v>5.3439153439153442</v>
      </c>
      <c r="F92" s="367">
        <v>8.306878306878307</v>
      </c>
      <c r="G92" s="362">
        <v>8.1481481481481488</v>
      </c>
      <c r="H92" s="362">
        <v>5.5026455026455023</v>
      </c>
      <c r="I92" s="362">
        <v>2.3809523809523809</v>
      </c>
      <c r="J92" s="362">
        <v>2.9629629629629632</v>
      </c>
      <c r="K92" s="361">
        <v>13.80952380952381</v>
      </c>
      <c r="L92" s="361">
        <v>12.751322751322752</v>
      </c>
      <c r="M92" s="361">
        <v>5.9259259259259265</v>
      </c>
      <c r="N92" s="361">
        <v>6.2433862433862428</v>
      </c>
      <c r="O92" s="361">
        <v>2.9629629629629632</v>
      </c>
      <c r="P92" s="361">
        <v>9.9470899470899479</v>
      </c>
      <c r="Q92" s="361">
        <v>0</v>
      </c>
      <c r="R92" s="361">
        <v>1.4814814814814816</v>
      </c>
    </row>
    <row r="93" spans="3:18" x14ac:dyDescent="0.25">
      <c r="C93" s="177">
        <v>42522</v>
      </c>
      <c r="D93" s="361">
        <v>12.000000000000002</v>
      </c>
      <c r="E93" s="367">
        <v>2</v>
      </c>
      <c r="F93" s="367">
        <v>8.6666666666666661</v>
      </c>
      <c r="G93" s="362">
        <v>6</v>
      </c>
      <c r="H93" s="362">
        <v>3.9999999999999996</v>
      </c>
      <c r="I93" s="362">
        <v>1.3333333333333333</v>
      </c>
      <c r="J93" s="362">
        <v>0</v>
      </c>
      <c r="K93" s="361">
        <v>17.999999999999996</v>
      </c>
      <c r="L93" s="361">
        <v>20</v>
      </c>
      <c r="M93" s="361">
        <v>5.333333333333333</v>
      </c>
      <c r="N93" s="361">
        <v>6.666666666666667</v>
      </c>
      <c r="O93" s="361">
        <v>4</v>
      </c>
      <c r="P93" s="361">
        <v>11.333333333333334</v>
      </c>
      <c r="Q93" s="361">
        <v>0</v>
      </c>
      <c r="R93" s="361">
        <v>0.66666666666666663</v>
      </c>
    </row>
    <row r="94" spans="3:18" x14ac:dyDescent="0.25">
      <c r="C94" s="177">
        <v>42614</v>
      </c>
      <c r="D94" s="361">
        <v>13.888888888888889</v>
      </c>
      <c r="E94" s="367">
        <v>2.7380952380952381</v>
      </c>
      <c r="F94" s="367">
        <v>7.5</v>
      </c>
      <c r="G94" s="362">
        <v>4.1269841269841265</v>
      </c>
      <c r="H94" s="362">
        <v>5</v>
      </c>
      <c r="I94" s="362">
        <v>5.5555555555555554</v>
      </c>
      <c r="J94" s="362">
        <v>0</v>
      </c>
      <c r="K94" s="361">
        <v>18.531746031746032</v>
      </c>
      <c r="L94" s="361">
        <v>10.198412698412698</v>
      </c>
      <c r="M94" s="361">
        <v>8.3333333333333321</v>
      </c>
      <c r="N94" s="361">
        <v>2.2222222222222223</v>
      </c>
      <c r="O94" s="361">
        <v>4.4444444444444446</v>
      </c>
      <c r="P94" s="361">
        <v>14.404761904761903</v>
      </c>
      <c r="Q94" s="361">
        <v>0</v>
      </c>
      <c r="R94" s="361">
        <v>3.0555555555555558</v>
      </c>
    </row>
    <row r="95" spans="3:18" x14ac:dyDescent="0.25">
      <c r="C95" s="177">
        <v>42705</v>
      </c>
      <c r="D95" s="361">
        <v>10.363636363636363</v>
      </c>
      <c r="E95" s="367">
        <v>8.7407407407407405</v>
      </c>
      <c r="F95" s="367">
        <v>3.4074074074074074</v>
      </c>
      <c r="G95" s="362">
        <v>3.3333333333333335</v>
      </c>
      <c r="H95" s="362">
        <v>3.4074074074074074</v>
      </c>
      <c r="I95" s="362">
        <v>4.3636363636363633</v>
      </c>
      <c r="J95" s="362">
        <v>0</v>
      </c>
      <c r="K95" s="361">
        <v>19.454545454545453</v>
      </c>
      <c r="L95" s="361">
        <v>13.771043771043773</v>
      </c>
      <c r="M95" s="361">
        <v>10.666666666666666</v>
      </c>
      <c r="N95" s="361">
        <v>9.0909090909090917</v>
      </c>
      <c r="O95" s="361">
        <v>5.6296296296296298</v>
      </c>
      <c r="P95" s="361">
        <v>7.7710437710437699</v>
      </c>
      <c r="Q95" s="361">
        <v>0</v>
      </c>
      <c r="R95" s="361">
        <v>0</v>
      </c>
    </row>
    <row r="96" spans="3:18" x14ac:dyDescent="0.25">
      <c r="C96" s="177">
        <v>42795</v>
      </c>
      <c r="D96" s="361">
        <v>10</v>
      </c>
      <c r="E96" s="363">
        <v>1.3333333333333333</v>
      </c>
      <c r="F96" s="363">
        <v>0.66666666666666663</v>
      </c>
      <c r="G96" s="363">
        <v>6.666666666666667</v>
      </c>
      <c r="H96" s="363">
        <v>6</v>
      </c>
      <c r="I96" s="363">
        <v>3.3333333333333335</v>
      </c>
      <c r="J96" s="363">
        <v>0.66666666666666663</v>
      </c>
      <c r="K96" s="361">
        <v>18.666666666666664</v>
      </c>
      <c r="L96" s="361">
        <v>18</v>
      </c>
      <c r="M96" s="361">
        <v>7.333333333333333</v>
      </c>
      <c r="N96" s="361">
        <v>5.333333333333333</v>
      </c>
      <c r="O96" s="361">
        <v>6.666666666666667</v>
      </c>
      <c r="P96" s="361">
        <v>14.666666666666664</v>
      </c>
      <c r="Q96" s="361">
        <v>0.66666666666666663</v>
      </c>
      <c r="R96" s="361">
        <v>0</v>
      </c>
    </row>
    <row r="97" spans="3:18" x14ac:dyDescent="0.25">
      <c r="C97" s="177">
        <v>42887</v>
      </c>
      <c r="D97" s="361">
        <v>9.3333333333333339</v>
      </c>
      <c r="E97" s="363">
        <v>5.333333333333333</v>
      </c>
      <c r="F97" s="365">
        <v>6</v>
      </c>
      <c r="G97" s="365">
        <v>4.6666666666666661</v>
      </c>
      <c r="H97" s="365">
        <v>10</v>
      </c>
      <c r="I97" s="365">
        <v>0.66666666666666663</v>
      </c>
      <c r="J97" s="365">
        <v>2.6666666666666665</v>
      </c>
      <c r="K97" s="361">
        <v>17.333333333333332</v>
      </c>
      <c r="L97" s="361">
        <v>10.666666666666668</v>
      </c>
      <c r="M97" s="361">
        <v>4</v>
      </c>
      <c r="N97" s="361">
        <v>6.666666666666667</v>
      </c>
      <c r="O97" s="361">
        <v>4</v>
      </c>
      <c r="P97" s="361">
        <v>13.999999999999998</v>
      </c>
      <c r="Q97" s="361">
        <v>0</v>
      </c>
      <c r="R97" s="361">
        <v>4.6666666666666661</v>
      </c>
    </row>
    <row r="98" spans="3:18" x14ac:dyDescent="0.25">
      <c r="C98" s="177">
        <v>42979</v>
      </c>
      <c r="D98" s="361">
        <v>6.6666666666666679</v>
      </c>
      <c r="E98" s="363">
        <v>3.7037037037037033</v>
      </c>
      <c r="F98" s="365">
        <v>8.1481481481481488</v>
      </c>
      <c r="G98" s="365">
        <v>5.9259259259259265</v>
      </c>
      <c r="H98" s="365">
        <v>4.4444444444444446</v>
      </c>
      <c r="I98" s="365">
        <v>2.2222222222222223</v>
      </c>
      <c r="J98" s="365">
        <v>0.74074074074074081</v>
      </c>
      <c r="K98" s="361">
        <v>19.25925925925926</v>
      </c>
      <c r="L98" s="361">
        <v>14.074074074074074</v>
      </c>
      <c r="M98" s="361">
        <v>7.4074074074074083</v>
      </c>
      <c r="N98" s="361">
        <v>5.9259259259259265</v>
      </c>
      <c r="O98" s="361">
        <v>6.666666666666667</v>
      </c>
      <c r="P98" s="361">
        <v>14.074074074074074</v>
      </c>
      <c r="Q98" s="361">
        <v>0</v>
      </c>
      <c r="R98" s="361">
        <v>0.74074074074074081</v>
      </c>
    </row>
    <row r="99" spans="3:18" x14ac:dyDescent="0.25">
      <c r="C99" s="177" t="s">
        <v>201</v>
      </c>
      <c r="D99" s="364">
        <f>+_xlfn.RANK.EQ(D98,$D98:$R98,0)</f>
        <v>6</v>
      </c>
      <c r="E99" s="364">
        <f t="shared" ref="E99:R99" si="1">+_xlfn.RANK.EQ(E98,$D98:$R98,0)</f>
        <v>11</v>
      </c>
      <c r="F99" s="364">
        <f t="shared" si="1"/>
        <v>4</v>
      </c>
      <c r="G99" s="364">
        <f t="shared" si="1"/>
        <v>8</v>
      </c>
      <c r="H99" s="364">
        <f t="shared" si="1"/>
        <v>10</v>
      </c>
      <c r="I99" s="364">
        <f t="shared" si="1"/>
        <v>12</v>
      </c>
      <c r="J99" s="364">
        <f t="shared" si="1"/>
        <v>13</v>
      </c>
      <c r="K99" s="364">
        <f t="shared" si="1"/>
        <v>1</v>
      </c>
      <c r="L99" s="364">
        <f t="shared" si="1"/>
        <v>2</v>
      </c>
      <c r="M99" s="364">
        <f t="shared" si="1"/>
        <v>5</v>
      </c>
      <c r="N99" s="364">
        <f t="shared" si="1"/>
        <v>8</v>
      </c>
      <c r="O99" s="364">
        <f>+_xlfn.RANK.EQ(O98,$D98:$R98,0)</f>
        <v>7</v>
      </c>
      <c r="P99" s="364">
        <f t="shared" si="1"/>
        <v>2</v>
      </c>
      <c r="Q99" s="364">
        <f t="shared" si="1"/>
        <v>15</v>
      </c>
      <c r="R99" s="364">
        <f t="shared" si="1"/>
        <v>13</v>
      </c>
    </row>
    <row r="101" spans="3:18" x14ac:dyDescent="0.25">
      <c r="C101" s="175" t="s">
        <v>94</v>
      </c>
      <c r="D101" s="175"/>
      <c r="E101" s="175"/>
    </row>
    <row r="102" spans="3:18" x14ac:dyDescent="0.25">
      <c r="D102" s="6" t="s">
        <v>89</v>
      </c>
      <c r="E102" s="6" t="s">
        <v>191</v>
      </c>
      <c r="F102" s="6" t="s">
        <v>192</v>
      </c>
      <c r="G102" s="6" t="s">
        <v>193</v>
      </c>
      <c r="H102" s="6" t="s">
        <v>194</v>
      </c>
      <c r="I102" s="6" t="s">
        <v>195</v>
      </c>
      <c r="J102" s="6" t="s">
        <v>196</v>
      </c>
      <c r="K102" s="6" t="s">
        <v>88</v>
      </c>
      <c r="L102" s="6" t="s">
        <v>90</v>
      </c>
      <c r="M102" s="6" t="s">
        <v>197</v>
      </c>
      <c r="N102" s="6" t="s">
        <v>91</v>
      </c>
      <c r="O102" s="6" t="s">
        <v>198</v>
      </c>
      <c r="P102" s="6" t="s">
        <v>199</v>
      </c>
      <c r="Q102" s="6" t="s">
        <v>200</v>
      </c>
      <c r="R102" s="6" t="s">
        <v>15</v>
      </c>
    </row>
    <row r="103" spans="3:18" x14ac:dyDescent="0.25">
      <c r="C103" s="177">
        <v>39539</v>
      </c>
      <c r="D103" s="368">
        <v>8.235294117647058</v>
      </c>
      <c r="E103" s="368"/>
      <c r="F103" s="368"/>
      <c r="G103" s="368"/>
      <c r="H103" s="368"/>
      <c r="I103" s="368"/>
      <c r="J103" s="368"/>
      <c r="K103" s="368">
        <v>14.509803921568626</v>
      </c>
      <c r="L103" s="368">
        <v>22.352941176470587</v>
      </c>
      <c r="M103" s="368"/>
      <c r="N103" s="368">
        <v>5.0971473495058399</v>
      </c>
      <c r="O103" s="368"/>
      <c r="P103" s="368">
        <v>1.1764705882352942</v>
      </c>
      <c r="Q103" s="368"/>
      <c r="R103" s="368"/>
    </row>
    <row r="104" spans="3:18" x14ac:dyDescent="0.25">
      <c r="C104" s="177">
        <v>39630</v>
      </c>
      <c r="D104" s="368">
        <v>10.075319016495488</v>
      </c>
      <c r="E104" s="368"/>
      <c r="F104" s="368"/>
      <c r="G104" s="368"/>
      <c r="H104" s="368"/>
      <c r="I104" s="368"/>
      <c r="J104" s="368"/>
      <c r="K104" s="368">
        <v>14.508624502432552</v>
      </c>
      <c r="L104" s="368">
        <v>20.890002784739625</v>
      </c>
      <c r="M104" s="368"/>
      <c r="N104" s="368">
        <v>4.3</v>
      </c>
      <c r="O104" s="368"/>
      <c r="P104" s="368">
        <v>4.9613576424721932</v>
      </c>
      <c r="Q104" s="368"/>
      <c r="R104" s="368"/>
    </row>
    <row r="105" spans="3:18" x14ac:dyDescent="0.25">
      <c r="C105" s="177">
        <v>39722</v>
      </c>
      <c r="D105" s="368">
        <v>5.7142857142857144</v>
      </c>
      <c r="E105" s="368">
        <v>0</v>
      </c>
      <c r="F105" s="368">
        <v>7.6190476190476186</v>
      </c>
      <c r="G105" s="368">
        <v>3.8095238095238093</v>
      </c>
      <c r="H105" s="368">
        <v>0</v>
      </c>
      <c r="I105" s="368">
        <v>1.9047619047619047</v>
      </c>
      <c r="J105" s="368">
        <v>0.95238095238095233</v>
      </c>
      <c r="K105" s="368">
        <v>32.38095238095238</v>
      </c>
      <c r="L105" s="368">
        <v>15.238095238095237</v>
      </c>
      <c r="M105" s="368">
        <v>0</v>
      </c>
      <c r="N105" s="368">
        <v>8.5714285714285712</v>
      </c>
      <c r="O105" s="368">
        <v>0.95238095238095233</v>
      </c>
      <c r="P105" s="368">
        <v>20</v>
      </c>
      <c r="Q105" s="368">
        <v>0.95238095238095233</v>
      </c>
      <c r="R105" s="368">
        <v>1.9047619047619047</v>
      </c>
    </row>
    <row r="106" spans="3:18" x14ac:dyDescent="0.25">
      <c r="C106" s="177">
        <v>39873</v>
      </c>
      <c r="D106" s="368">
        <v>3.8095238095238093</v>
      </c>
      <c r="E106" s="368">
        <v>0</v>
      </c>
      <c r="F106" s="368">
        <v>10.476190476190476</v>
      </c>
      <c r="G106" s="368">
        <v>2.8571428571428568</v>
      </c>
      <c r="H106" s="368">
        <v>2.8571428571428572</v>
      </c>
      <c r="I106" s="368">
        <v>0</v>
      </c>
      <c r="J106" s="368">
        <v>6.6666666666666652</v>
      </c>
      <c r="K106" s="368">
        <v>21.904761904761905</v>
      </c>
      <c r="L106" s="368">
        <v>15.238095238095237</v>
      </c>
      <c r="M106" s="368">
        <v>1.9047619047619047</v>
      </c>
      <c r="N106" s="368">
        <v>12.380952380952381</v>
      </c>
      <c r="O106" s="368">
        <v>7.6190476190476195</v>
      </c>
      <c r="P106" s="368">
        <v>13.333333333333334</v>
      </c>
      <c r="Q106" s="368">
        <v>0</v>
      </c>
      <c r="R106" s="368">
        <v>0.95238095238095233</v>
      </c>
    </row>
    <row r="107" spans="3:18" x14ac:dyDescent="0.25">
      <c r="C107" s="177">
        <v>39965</v>
      </c>
      <c r="D107" s="368">
        <v>12.579365079365079</v>
      </c>
      <c r="E107" s="368">
        <v>0</v>
      </c>
      <c r="F107" s="368">
        <v>11.071428571428571</v>
      </c>
      <c r="G107" s="368">
        <v>0</v>
      </c>
      <c r="H107" s="368">
        <v>7.6190476190476186</v>
      </c>
      <c r="I107" s="368">
        <v>0</v>
      </c>
      <c r="J107" s="368">
        <v>2.8571428571428572</v>
      </c>
      <c r="K107" s="368">
        <v>18.293650793650794</v>
      </c>
      <c r="L107" s="368">
        <v>14.484126984126986</v>
      </c>
      <c r="M107" s="368">
        <v>3.8095238095238093</v>
      </c>
      <c r="N107" s="368">
        <v>12.698412698412698</v>
      </c>
      <c r="O107" s="368">
        <v>3.0555555555555558</v>
      </c>
      <c r="P107" s="368">
        <v>13.531746031746032</v>
      </c>
      <c r="Q107" s="368">
        <v>0</v>
      </c>
      <c r="R107" s="368">
        <v>0</v>
      </c>
    </row>
    <row r="108" spans="3:18" x14ac:dyDescent="0.25">
      <c r="C108" s="177">
        <v>40057</v>
      </c>
      <c r="D108" s="368">
        <v>4.4444444444444446</v>
      </c>
      <c r="E108" s="368">
        <v>0</v>
      </c>
      <c r="F108" s="368">
        <v>3.3333333333333335</v>
      </c>
      <c r="G108" s="368">
        <v>5.5555555555555554</v>
      </c>
      <c r="H108" s="368">
        <v>1.1111111111111112</v>
      </c>
      <c r="I108" s="368">
        <v>0</v>
      </c>
      <c r="J108" s="368">
        <v>5.5555555555555554</v>
      </c>
      <c r="K108" s="368">
        <v>24.444444444444443</v>
      </c>
      <c r="L108" s="368">
        <v>14.444444444444443</v>
      </c>
      <c r="M108" s="368">
        <v>3.3333333333333335</v>
      </c>
      <c r="N108" s="368">
        <v>7.7777777777777777</v>
      </c>
      <c r="O108" s="368">
        <v>5.5555555555555554</v>
      </c>
      <c r="P108" s="368">
        <v>20</v>
      </c>
      <c r="Q108" s="368">
        <v>4.4444444444444446</v>
      </c>
      <c r="R108" s="368">
        <v>0</v>
      </c>
    </row>
    <row r="109" spans="3:18" x14ac:dyDescent="0.25">
      <c r="C109" s="177">
        <v>40148</v>
      </c>
      <c r="D109" s="368">
        <v>6.666666666666667</v>
      </c>
      <c r="E109" s="368">
        <v>0.95238095238095233</v>
      </c>
      <c r="F109" s="368">
        <v>5.7142857142857135</v>
      </c>
      <c r="G109" s="368">
        <v>2.8571428571428572</v>
      </c>
      <c r="H109" s="368">
        <v>2.8571428571428572</v>
      </c>
      <c r="I109" s="368">
        <v>2.8571428571428568</v>
      </c>
      <c r="J109" s="368">
        <v>4.7619047619047619</v>
      </c>
      <c r="K109" s="368">
        <v>21.904761904761905</v>
      </c>
      <c r="L109" s="368">
        <v>14.285714285714285</v>
      </c>
      <c r="M109" s="368">
        <v>4.7619047619047619</v>
      </c>
      <c r="N109" s="368">
        <v>12.380952380952381</v>
      </c>
      <c r="O109" s="368">
        <v>1.9047619047619047</v>
      </c>
      <c r="P109" s="368">
        <v>18.095238095238095</v>
      </c>
      <c r="Q109" s="368">
        <v>0</v>
      </c>
      <c r="R109" s="368">
        <v>0</v>
      </c>
    </row>
    <row r="110" spans="3:18" x14ac:dyDescent="0.25">
      <c r="C110" s="177">
        <v>40238</v>
      </c>
      <c r="D110" s="368">
        <v>8.5714285714285712</v>
      </c>
      <c r="E110" s="368">
        <v>0</v>
      </c>
      <c r="F110" s="368">
        <v>4.7619047619047619</v>
      </c>
      <c r="G110" s="368">
        <v>2.8571428571428572</v>
      </c>
      <c r="H110" s="368">
        <v>0</v>
      </c>
      <c r="I110" s="368">
        <v>0</v>
      </c>
      <c r="J110" s="368">
        <v>9.5238095238095237</v>
      </c>
      <c r="K110" s="368">
        <v>26.666666666666668</v>
      </c>
      <c r="L110" s="368">
        <v>14.285714285714285</v>
      </c>
      <c r="M110" s="368">
        <v>2.8571428571428568</v>
      </c>
      <c r="N110" s="368">
        <v>10.476190476190474</v>
      </c>
      <c r="O110" s="368">
        <v>1.9047619047619047</v>
      </c>
      <c r="P110" s="368">
        <v>12.38095238095238</v>
      </c>
      <c r="Q110" s="368">
        <v>3.8095238095238093</v>
      </c>
      <c r="R110" s="368">
        <v>1.9047619047619047</v>
      </c>
    </row>
    <row r="111" spans="3:18" x14ac:dyDescent="0.25">
      <c r="C111" s="177">
        <v>40330</v>
      </c>
      <c r="D111" s="368">
        <v>9.5238095238095255</v>
      </c>
      <c r="E111" s="368">
        <v>0</v>
      </c>
      <c r="F111" s="368">
        <v>11.428571428571429</v>
      </c>
      <c r="G111" s="368">
        <v>2.8571428571428568</v>
      </c>
      <c r="H111" s="368">
        <v>0</v>
      </c>
      <c r="I111" s="368">
        <v>2.8571428571428572</v>
      </c>
      <c r="J111" s="368">
        <v>6.666666666666667</v>
      </c>
      <c r="K111" s="368">
        <v>28.571428571428569</v>
      </c>
      <c r="L111" s="368">
        <v>5.7142857142857144</v>
      </c>
      <c r="M111" s="368">
        <v>1.9047619047619047</v>
      </c>
      <c r="N111" s="368">
        <v>16.19047619047619</v>
      </c>
      <c r="O111" s="368">
        <v>0</v>
      </c>
      <c r="P111" s="368">
        <v>13.333333333333334</v>
      </c>
      <c r="Q111" s="368">
        <v>0</v>
      </c>
      <c r="R111" s="368">
        <v>0.95238095238095233</v>
      </c>
    </row>
    <row r="112" spans="3:18" x14ac:dyDescent="0.25">
      <c r="C112" s="177">
        <v>40422</v>
      </c>
      <c r="D112" s="368">
        <v>3.8095238095238093</v>
      </c>
      <c r="E112" s="368">
        <v>4.7619047619047619</v>
      </c>
      <c r="F112" s="368">
        <v>3.8095238095238093</v>
      </c>
      <c r="G112" s="368">
        <v>1.9047619047619047</v>
      </c>
      <c r="H112" s="368">
        <v>0</v>
      </c>
      <c r="I112" s="368">
        <v>1.9047619047619047</v>
      </c>
      <c r="J112" s="368">
        <v>6.666666666666667</v>
      </c>
      <c r="K112" s="368">
        <v>23.809523809523807</v>
      </c>
      <c r="L112" s="368">
        <v>17.142857142857142</v>
      </c>
      <c r="M112" s="368">
        <v>2.8571428571428568</v>
      </c>
      <c r="N112" s="368">
        <v>16.19047619047619</v>
      </c>
      <c r="O112" s="368">
        <v>0</v>
      </c>
      <c r="P112" s="368">
        <v>14.285714285714285</v>
      </c>
      <c r="Q112" s="368">
        <v>0</v>
      </c>
      <c r="R112" s="368">
        <v>2.8571428571428572</v>
      </c>
    </row>
    <row r="113" spans="3:18" x14ac:dyDescent="0.25">
      <c r="C113" s="177">
        <v>40513</v>
      </c>
      <c r="D113" s="368">
        <v>10</v>
      </c>
      <c r="E113" s="368">
        <v>0</v>
      </c>
      <c r="F113" s="368">
        <v>8.8888888888888893</v>
      </c>
      <c r="G113" s="368">
        <v>4.4444444444444446</v>
      </c>
      <c r="H113" s="368">
        <v>0</v>
      </c>
      <c r="I113" s="368">
        <v>0</v>
      </c>
      <c r="J113" s="368">
        <v>6.666666666666667</v>
      </c>
      <c r="K113" s="368">
        <v>28.888888888888886</v>
      </c>
      <c r="L113" s="368">
        <v>12.222222222222223</v>
      </c>
      <c r="M113" s="368">
        <v>0</v>
      </c>
      <c r="N113" s="368">
        <v>14.444444444444446</v>
      </c>
      <c r="O113" s="368">
        <v>0</v>
      </c>
      <c r="P113" s="368">
        <v>12.222222222222225</v>
      </c>
      <c r="Q113" s="368">
        <v>2.2222222222222223</v>
      </c>
      <c r="R113" s="368">
        <v>0</v>
      </c>
    </row>
    <row r="114" spans="3:18" x14ac:dyDescent="0.25">
      <c r="C114" s="177">
        <v>40603</v>
      </c>
      <c r="D114" s="368">
        <v>4.7619047619047619</v>
      </c>
      <c r="E114" s="368">
        <v>0</v>
      </c>
      <c r="F114" s="368">
        <v>5.7142857142857144</v>
      </c>
      <c r="G114" s="368">
        <v>6.666666666666667</v>
      </c>
      <c r="H114" s="368">
        <v>0</v>
      </c>
      <c r="I114" s="368">
        <v>2.8571428571428572</v>
      </c>
      <c r="J114" s="368">
        <v>1.9047619047619047</v>
      </c>
      <c r="K114" s="368">
        <v>29.523809523809526</v>
      </c>
      <c r="L114" s="368">
        <v>7.6190476190476186</v>
      </c>
      <c r="M114" s="368">
        <v>6.6666666666666652</v>
      </c>
      <c r="N114" s="368">
        <v>15.238095238095237</v>
      </c>
      <c r="O114" s="368">
        <v>0</v>
      </c>
      <c r="P114" s="368">
        <v>17.142857142857142</v>
      </c>
      <c r="Q114" s="368">
        <v>0</v>
      </c>
      <c r="R114" s="368">
        <v>1.9047619047619047</v>
      </c>
    </row>
    <row r="115" spans="3:18" x14ac:dyDescent="0.25">
      <c r="C115" s="177">
        <v>40695</v>
      </c>
      <c r="D115" s="368">
        <v>8.8888888888888893</v>
      </c>
      <c r="E115" s="368">
        <v>0</v>
      </c>
      <c r="F115" s="368">
        <v>4.4444444444444446</v>
      </c>
      <c r="G115" s="368">
        <v>10.000000000000002</v>
      </c>
      <c r="H115" s="368">
        <v>0</v>
      </c>
      <c r="I115" s="368">
        <v>0</v>
      </c>
      <c r="J115" s="368">
        <v>1.1111111111111112</v>
      </c>
      <c r="K115" s="368">
        <v>25.555555555555554</v>
      </c>
      <c r="L115" s="368">
        <v>11.111111111111112</v>
      </c>
      <c r="M115" s="368">
        <v>2.2222222222222223</v>
      </c>
      <c r="N115" s="368">
        <v>14.444444444444446</v>
      </c>
      <c r="O115" s="368">
        <v>2.2222222222222223</v>
      </c>
      <c r="P115" s="368">
        <v>20</v>
      </c>
      <c r="Q115" s="368">
        <v>0</v>
      </c>
      <c r="R115" s="368">
        <v>0</v>
      </c>
    </row>
    <row r="116" spans="3:18" x14ac:dyDescent="0.25">
      <c r="C116" s="177">
        <v>40787</v>
      </c>
      <c r="D116" s="368">
        <v>6.666666666666667</v>
      </c>
      <c r="E116" s="368">
        <v>0</v>
      </c>
      <c r="F116" s="368">
        <v>1.9047619047619047</v>
      </c>
      <c r="G116" s="368">
        <v>4.7619047619047619</v>
      </c>
      <c r="H116" s="368">
        <v>0</v>
      </c>
      <c r="I116" s="368">
        <v>0.95238095238095233</v>
      </c>
      <c r="J116" s="368">
        <v>2.8571428571428572</v>
      </c>
      <c r="K116" s="368">
        <v>29.523809523809526</v>
      </c>
      <c r="L116" s="368">
        <v>11.428571428571429</v>
      </c>
      <c r="M116" s="368">
        <v>2.8571428571428568</v>
      </c>
      <c r="N116" s="368">
        <v>16.19047619047619</v>
      </c>
      <c r="O116" s="368">
        <v>0.95238095238095233</v>
      </c>
      <c r="P116" s="368">
        <v>21.904761904761905</v>
      </c>
      <c r="Q116" s="368">
        <v>0</v>
      </c>
      <c r="R116" s="368">
        <v>0</v>
      </c>
    </row>
    <row r="117" spans="3:18" x14ac:dyDescent="0.25">
      <c r="C117" s="177">
        <v>40878</v>
      </c>
      <c r="D117" s="368">
        <v>8.5714285714285712</v>
      </c>
      <c r="E117" s="368">
        <v>0.95238095238095233</v>
      </c>
      <c r="F117" s="368">
        <v>0.95238095238095233</v>
      </c>
      <c r="G117" s="368">
        <v>0.95238095238095233</v>
      </c>
      <c r="H117" s="368">
        <v>0</v>
      </c>
      <c r="I117" s="368">
        <v>0</v>
      </c>
      <c r="J117" s="368">
        <v>2.8571428571428568</v>
      </c>
      <c r="K117" s="368">
        <v>30.476190476190474</v>
      </c>
      <c r="L117" s="368">
        <v>12.38095238095238</v>
      </c>
      <c r="M117" s="368">
        <v>3.8095238095238093</v>
      </c>
      <c r="N117" s="368">
        <v>17.142857142857142</v>
      </c>
      <c r="O117" s="368">
        <v>0</v>
      </c>
      <c r="P117" s="368">
        <v>21.904761904761905</v>
      </c>
      <c r="Q117" s="368">
        <v>0</v>
      </c>
      <c r="R117" s="368">
        <v>0</v>
      </c>
    </row>
    <row r="118" spans="3:18" x14ac:dyDescent="0.25">
      <c r="C118" s="177">
        <v>40969</v>
      </c>
      <c r="D118" s="368">
        <v>7.6190476190476195</v>
      </c>
      <c r="E118" s="368">
        <v>0.95238095238095233</v>
      </c>
      <c r="F118" s="368">
        <v>2.8571428571428572</v>
      </c>
      <c r="G118" s="368">
        <v>1.9047619047619047</v>
      </c>
      <c r="H118" s="368">
        <v>0</v>
      </c>
      <c r="I118" s="368">
        <v>0</v>
      </c>
      <c r="J118" s="368">
        <v>4.7619047619047619</v>
      </c>
      <c r="K118" s="368">
        <v>30.476190476190474</v>
      </c>
      <c r="L118" s="368">
        <v>5.7142857142857135</v>
      </c>
      <c r="M118" s="368">
        <v>5.7142857142857144</v>
      </c>
      <c r="N118" s="368">
        <v>18.095238095238095</v>
      </c>
      <c r="O118" s="368">
        <v>0</v>
      </c>
      <c r="P118" s="368">
        <v>21.904761904761905</v>
      </c>
      <c r="Q118" s="368">
        <v>0</v>
      </c>
      <c r="R118" s="368">
        <v>0</v>
      </c>
    </row>
    <row r="119" spans="3:18" x14ac:dyDescent="0.25">
      <c r="C119" s="177">
        <v>41061</v>
      </c>
      <c r="D119" s="368">
        <v>3.8095238095238093</v>
      </c>
      <c r="E119" s="368">
        <v>0</v>
      </c>
      <c r="F119" s="368">
        <v>0</v>
      </c>
      <c r="G119" s="368">
        <v>3.8095238095238098</v>
      </c>
      <c r="H119" s="368">
        <v>0</v>
      </c>
      <c r="I119" s="368">
        <v>1.9047619047619047</v>
      </c>
      <c r="J119" s="368">
        <v>2.8571428571428568</v>
      </c>
      <c r="K119" s="368">
        <v>29.523809523809526</v>
      </c>
      <c r="L119" s="368">
        <v>16.19047619047619</v>
      </c>
      <c r="M119" s="368">
        <v>6.666666666666667</v>
      </c>
      <c r="N119" s="368">
        <v>14.285714285714285</v>
      </c>
      <c r="O119" s="368">
        <v>0</v>
      </c>
      <c r="P119" s="368">
        <v>20.952380952380953</v>
      </c>
      <c r="Q119" s="368">
        <v>0</v>
      </c>
      <c r="R119" s="368">
        <v>0</v>
      </c>
    </row>
    <row r="120" spans="3:18" x14ac:dyDescent="0.25">
      <c r="C120" s="177">
        <v>41153</v>
      </c>
      <c r="D120" s="368">
        <v>5.5555555555555562</v>
      </c>
      <c r="E120" s="368">
        <v>0</v>
      </c>
      <c r="F120" s="368">
        <v>0</v>
      </c>
      <c r="G120" s="368">
        <v>8.8888888888888893</v>
      </c>
      <c r="H120" s="368">
        <v>0</v>
      </c>
      <c r="I120" s="368">
        <v>1.1111111111111112</v>
      </c>
      <c r="J120" s="368">
        <v>6.666666666666667</v>
      </c>
      <c r="K120" s="368">
        <v>33.333333333333329</v>
      </c>
      <c r="L120" s="368">
        <v>13.333333333333334</v>
      </c>
      <c r="M120" s="368">
        <v>0</v>
      </c>
      <c r="N120" s="368">
        <v>12.222222222222223</v>
      </c>
      <c r="O120" s="368">
        <v>0</v>
      </c>
      <c r="P120" s="368">
        <v>18.888888888888889</v>
      </c>
      <c r="Q120" s="368">
        <v>0</v>
      </c>
      <c r="R120" s="368">
        <v>0</v>
      </c>
    </row>
    <row r="121" spans="3:18" x14ac:dyDescent="0.25">
      <c r="C121" s="177">
        <v>41244</v>
      </c>
      <c r="D121" s="368">
        <v>5.7142857142857144</v>
      </c>
      <c r="E121" s="368">
        <v>0</v>
      </c>
      <c r="F121" s="368">
        <v>0</v>
      </c>
      <c r="G121" s="368">
        <v>4.7619047619047619</v>
      </c>
      <c r="H121" s="368">
        <v>0</v>
      </c>
      <c r="I121" s="368">
        <v>0</v>
      </c>
      <c r="J121" s="368">
        <v>6.6666666666666652</v>
      </c>
      <c r="K121" s="368">
        <v>28.571428571428569</v>
      </c>
      <c r="L121" s="368">
        <v>16.19047619047619</v>
      </c>
      <c r="M121" s="368">
        <v>4.7619047619047619</v>
      </c>
      <c r="N121" s="368">
        <v>14.285714285714285</v>
      </c>
      <c r="O121" s="368">
        <v>2.8571428571428572</v>
      </c>
      <c r="P121" s="368">
        <v>16.19047619047619</v>
      </c>
      <c r="Q121" s="368">
        <v>0</v>
      </c>
      <c r="R121" s="368">
        <v>0</v>
      </c>
    </row>
    <row r="122" spans="3:18" x14ac:dyDescent="0.25">
      <c r="C122" s="177">
        <v>41334</v>
      </c>
      <c r="D122" s="368">
        <v>3.8095238095238093</v>
      </c>
      <c r="E122" s="368">
        <v>4.7619047619047619</v>
      </c>
      <c r="F122" s="368">
        <v>0.95238095238095233</v>
      </c>
      <c r="G122" s="368">
        <v>3.8095238095238093</v>
      </c>
      <c r="H122" s="368">
        <v>0</v>
      </c>
      <c r="I122" s="368">
        <v>0</v>
      </c>
      <c r="J122" s="368">
        <v>2.8571428571428572</v>
      </c>
      <c r="K122" s="368">
        <v>28.571428571428569</v>
      </c>
      <c r="L122" s="368">
        <v>14.285714285714285</v>
      </c>
      <c r="M122" s="368">
        <v>7.6190476190476186</v>
      </c>
      <c r="N122" s="368">
        <v>13.333333333333334</v>
      </c>
      <c r="O122" s="368">
        <v>0.95238095238095233</v>
      </c>
      <c r="P122" s="368">
        <v>19.047619047619047</v>
      </c>
      <c r="Q122" s="368">
        <v>0</v>
      </c>
      <c r="R122" s="368">
        <v>0</v>
      </c>
    </row>
    <row r="123" spans="3:18" x14ac:dyDescent="0.25">
      <c r="C123" s="177">
        <v>41426</v>
      </c>
      <c r="D123" s="368">
        <v>2.8571428571428568</v>
      </c>
      <c r="E123" s="368">
        <v>4.7619047619047619</v>
      </c>
      <c r="F123" s="368">
        <v>2.8571428571428568</v>
      </c>
      <c r="G123" s="368">
        <v>2.8571428571428572</v>
      </c>
      <c r="H123" s="368">
        <v>0</v>
      </c>
      <c r="I123" s="368">
        <v>0.95238095238095233</v>
      </c>
      <c r="J123" s="368">
        <v>0.95238095238095233</v>
      </c>
      <c r="K123" s="368">
        <v>29.523809523809526</v>
      </c>
      <c r="L123" s="368">
        <v>11.428571428571427</v>
      </c>
      <c r="M123" s="368">
        <v>12.38095238095238</v>
      </c>
      <c r="N123" s="368">
        <v>15.238095238095239</v>
      </c>
      <c r="O123" s="368">
        <v>0</v>
      </c>
      <c r="P123" s="368">
        <v>16.19047619047619</v>
      </c>
      <c r="Q123" s="368">
        <v>0</v>
      </c>
      <c r="R123" s="368">
        <v>0</v>
      </c>
    </row>
    <row r="124" spans="3:18" x14ac:dyDescent="0.25">
      <c r="C124" s="177">
        <v>41518</v>
      </c>
      <c r="D124" s="368">
        <v>1.9047619047619047</v>
      </c>
      <c r="E124" s="368">
        <v>0</v>
      </c>
      <c r="F124" s="368">
        <v>2.8571428571428568</v>
      </c>
      <c r="G124" s="368">
        <v>2.8571428571428568</v>
      </c>
      <c r="H124" s="368">
        <v>0</v>
      </c>
      <c r="I124" s="368">
        <v>0.95238095238095233</v>
      </c>
      <c r="J124" s="368">
        <v>1.9047619047619047</v>
      </c>
      <c r="K124" s="368">
        <v>32.38095238095238</v>
      </c>
      <c r="L124" s="368">
        <v>14.285714285714285</v>
      </c>
      <c r="M124" s="368">
        <v>11.428571428571429</v>
      </c>
      <c r="N124" s="368">
        <v>18.095238095238095</v>
      </c>
      <c r="O124" s="368">
        <v>1.9047619047619047</v>
      </c>
      <c r="P124" s="368">
        <v>11.428571428571427</v>
      </c>
      <c r="Q124" s="368">
        <v>0</v>
      </c>
      <c r="R124" s="368">
        <v>0</v>
      </c>
    </row>
    <row r="125" spans="3:18" x14ac:dyDescent="0.25">
      <c r="C125" s="177">
        <v>41609</v>
      </c>
      <c r="D125" s="368">
        <v>6.6666666666666652</v>
      </c>
      <c r="E125" s="368">
        <v>2.8571428571428572</v>
      </c>
      <c r="F125" s="368">
        <v>9.5238095238095237</v>
      </c>
      <c r="G125" s="368">
        <v>7.6190476190476195</v>
      </c>
      <c r="H125" s="368">
        <v>0</v>
      </c>
      <c r="I125" s="368">
        <v>0.95238095238095233</v>
      </c>
      <c r="J125" s="368">
        <v>0</v>
      </c>
      <c r="K125" s="368">
        <v>29.523809523809526</v>
      </c>
      <c r="L125" s="368">
        <v>6.6666666666666652</v>
      </c>
      <c r="M125" s="368">
        <v>6.666666666666667</v>
      </c>
      <c r="N125" s="368">
        <v>14.285714285714288</v>
      </c>
      <c r="O125" s="368">
        <v>1.9047619047619047</v>
      </c>
      <c r="P125" s="368">
        <v>13.333333333333334</v>
      </c>
      <c r="Q125" s="368">
        <v>0</v>
      </c>
      <c r="R125" s="368">
        <v>0</v>
      </c>
    </row>
    <row r="126" spans="3:18" x14ac:dyDescent="0.25">
      <c r="C126" s="177">
        <v>41699</v>
      </c>
      <c r="D126" s="368">
        <v>0</v>
      </c>
      <c r="E126" s="368">
        <v>0</v>
      </c>
      <c r="F126" s="368">
        <v>2.2222222222222223</v>
      </c>
      <c r="G126" s="368">
        <v>4.4444444444444446</v>
      </c>
      <c r="H126" s="368">
        <v>0</v>
      </c>
      <c r="I126" s="368">
        <v>0</v>
      </c>
      <c r="J126" s="368">
        <v>2.2222222222222223</v>
      </c>
      <c r="K126" s="368">
        <v>33.333333333333329</v>
      </c>
      <c r="L126" s="368">
        <v>14.444444444444443</v>
      </c>
      <c r="M126" s="368">
        <v>10</v>
      </c>
      <c r="N126" s="368">
        <v>15.555555555555555</v>
      </c>
      <c r="O126" s="368">
        <v>0</v>
      </c>
      <c r="P126" s="368">
        <v>17.777777777777775</v>
      </c>
      <c r="Q126" s="368">
        <v>0</v>
      </c>
      <c r="R126" s="368">
        <v>0</v>
      </c>
    </row>
    <row r="127" spans="3:18" x14ac:dyDescent="0.25">
      <c r="C127" s="177">
        <v>41791</v>
      </c>
      <c r="D127" s="368">
        <v>1.3333333333333333</v>
      </c>
      <c r="E127" s="368">
        <v>1.3333333333333333</v>
      </c>
      <c r="F127" s="368">
        <v>0</v>
      </c>
      <c r="G127" s="368">
        <v>0</v>
      </c>
      <c r="H127" s="368">
        <v>0</v>
      </c>
      <c r="I127" s="368">
        <v>0</v>
      </c>
      <c r="J127" s="368">
        <v>3.9999999999999996</v>
      </c>
      <c r="K127" s="368">
        <v>33.333333333333329</v>
      </c>
      <c r="L127" s="368">
        <v>9.3333333333333321</v>
      </c>
      <c r="M127" s="368">
        <v>12</v>
      </c>
      <c r="N127" s="368">
        <v>14.666666666666666</v>
      </c>
      <c r="O127" s="368">
        <v>4</v>
      </c>
      <c r="P127" s="368">
        <v>17.333333333333336</v>
      </c>
      <c r="Q127" s="368">
        <v>2.6666666666666665</v>
      </c>
      <c r="R127" s="368">
        <v>0</v>
      </c>
    </row>
    <row r="128" spans="3:18" x14ac:dyDescent="0.25">
      <c r="C128" s="177">
        <v>41883</v>
      </c>
      <c r="D128" s="368">
        <v>1.6666666666666667</v>
      </c>
      <c r="E128" s="368">
        <v>0</v>
      </c>
      <c r="F128" s="368">
        <v>0</v>
      </c>
      <c r="G128" s="368">
        <v>1.6666666666666667</v>
      </c>
      <c r="H128" s="368">
        <v>0</v>
      </c>
      <c r="I128" s="368">
        <v>1.6666666666666667</v>
      </c>
      <c r="J128" s="368">
        <v>0</v>
      </c>
      <c r="K128" s="368">
        <v>33.333333333333329</v>
      </c>
      <c r="L128" s="368">
        <v>16.666666666666668</v>
      </c>
      <c r="M128" s="368">
        <v>11.666666666666666</v>
      </c>
      <c r="N128" s="368">
        <v>21.666666666666668</v>
      </c>
      <c r="O128" s="368">
        <v>0</v>
      </c>
      <c r="P128" s="368">
        <v>11.666666666666666</v>
      </c>
      <c r="Q128" s="368">
        <v>0</v>
      </c>
      <c r="R128" s="368">
        <v>0</v>
      </c>
    </row>
    <row r="129" spans="2:16384" x14ac:dyDescent="0.25">
      <c r="C129" s="177">
        <v>41974</v>
      </c>
      <c r="D129" s="368">
        <v>0</v>
      </c>
      <c r="E129" s="368">
        <v>0</v>
      </c>
      <c r="F129" s="368">
        <v>3.3333333333333335</v>
      </c>
      <c r="G129" s="368">
        <v>0</v>
      </c>
      <c r="H129" s="368">
        <v>0</v>
      </c>
      <c r="I129" s="368">
        <v>0</v>
      </c>
      <c r="J129" s="368">
        <v>3.3333333333333335</v>
      </c>
      <c r="K129" s="368">
        <v>33.333333333333329</v>
      </c>
      <c r="L129" s="368">
        <v>16.666666666666664</v>
      </c>
      <c r="M129" s="368">
        <v>6.666666666666667</v>
      </c>
      <c r="N129" s="368">
        <v>16.666666666666668</v>
      </c>
      <c r="O129" s="368">
        <v>1.6666666666666667</v>
      </c>
      <c r="P129" s="368">
        <v>18.333333333333336</v>
      </c>
      <c r="Q129" s="368">
        <v>0</v>
      </c>
      <c r="R129" s="368">
        <v>0</v>
      </c>
    </row>
    <row r="130" spans="2:16384" x14ac:dyDescent="0.25">
      <c r="C130" s="177">
        <v>42064</v>
      </c>
      <c r="D130" s="368">
        <v>5</v>
      </c>
      <c r="E130" s="368">
        <v>0</v>
      </c>
      <c r="F130" s="368">
        <v>6.666666666666667</v>
      </c>
      <c r="G130" s="368">
        <v>1.6666666666666667</v>
      </c>
      <c r="H130" s="368">
        <v>0</v>
      </c>
      <c r="I130" s="368">
        <v>0</v>
      </c>
      <c r="J130" s="368">
        <v>0</v>
      </c>
      <c r="K130" s="368">
        <v>31.666666666666664</v>
      </c>
      <c r="L130" s="368">
        <v>15</v>
      </c>
      <c r="M130" s="368">
        <v>6.666666666666667</v>
      </c>
      <c r="N130" s="368">
        <v>20</v>
      </c>
      <c r="O130" s="368">
        <v>1.6666666666666667</v>
      </c>
      <c r="P130" s="368">
        <v>11.666666666666666</v>
      </c>
      <c r="Q130" s="368">
        <v>0</v>
      </c>
      <c r="R130" s="368">
        <v>0</v>
      </c>
    </row>
    <row r="131" spans="2:16384" x14ac:dyDescent="0.25">
      <c r="C131" s="177">
        <v>42156</v>
      </c>
      <c r="D131" s="368">
        <v>0</v>
      </c>
      <c r="E131" s="368">
        <v>6.666666666666667</v>
      </c>
      <c r="F131" s="368">
        <v>1.3333333333333333</v>
      </c>
      <c r="G131" s="368">
        <v>4</v>
      </c>
      <c r="H131" s="368">
        <v>0</v>
      </c>
      <c r="I131" s="368">
        <v>1.3333333333333333</v>
      </c>
      <c r="J131" s="368">
        <v>0</v>
      </c>
      <c r="K131" s="368">
        <v>29.333333333333332</v>
      </c>
      <c r="L131" s="368">
        <v>13.333333333333334</v>
      </c>
      <c r="M131" s="368">
        <v>5.333333333333333</v>
      </c>
      <c r="N131" s="368">
        <v>21.333333333333332</v>
      </c>
      <c r="O131" s="368">
        <v>2.6666666666666665</v>
      </c>
      <c r="P131" s="368">
        <v>14.666666666666666</v>
      </c>
      <c r="Q131" s="368">
        <v>0</v>
      </c>
      <c r="R131" s="368">
        <v>0</v>
      </c>
    </row>
    <row r="132" spans="2:16384" x14ac:dyDescent="0.25">
      <c r="C132" s="177">
        <v>42248</v>
      </c>
      <c r="D132" s="368">
        <v>2.6666666666666665</v>
      </c>
      <c r="E132" s="368">
        <v>0</v>
      </c>
      <c r="F132" s="368">
        <v>1.3333333333333333</v>
      </c>
      <c r="G132" s="368">
        <v>6.666666666666667</v>
      </c>
      <c r="H132" s="368">
        <v>0</v>
      </c>
      <c r="I132" s="368">
        <v>0</v>
      </c>
      <c r="J132" s="368">
        <v>1.3333333333333333</v>
      </c>
      <c r="K132" s="368">
        <v>32</v>
      </c>
      <c r="L132" s="368">
        <v>12</v>
      </c>
      <c r="M132" s="368">
        <v>5.333333333333333</v>
      </c>
      <c r="N132" s="368">
        <v>20</v>
      </c>
      <c r="O132" s="368">
        <v>0</v>
      </c>
      <c r="P132" s="368">
        <v>18.666666666666668</v>
      </c>
      <c r="Q132" s="368">
        <v>0</v>
      </c>
      <c r="R132" s="368">
        <v>0</v>
      </c>
    </row>
    <row r="133" spans="2:16384" x14ac:dyDescent="0.25">
      <c r="C133" s="177">
        <v>42339</v>
      </c>
      <c r="D133" s="368">
        <v>1.3333333333333333</v>
      </c>
      <c r="E133" s="368">
        <v>0</v>
      </c>
      <c r="F133" s="368">
        <v>0</v>
      </c>
      <c r="G133" s="368">
        <v>0</v>
      </c>
      <c r="H133" s="368">
        <v>0</v>
      </c>
      <c r="I133" s="368">
        <v>1.3333333333333333</v>
      </c>
      <c r="J133" s="368">
        <v>2.6666666666666665</v>
      </c>
      <c r="K133" s="368">
        <v>32</v>
      </c>
      <c r="L133" s="368">
        <v>14.666666666666666</v>
      </c>
      <c r="M133" s="368">
        <v>5.333333333333333</v>
      </c>
      <c r="N133" s="368">
        <v>18.666666666666668</v>
      </c>
      <c r="O133" s="368">
        <v>5.333333333333333</v>
      </c>
      <c r="P133" s="368">
        <v>18.666666666666664</v>
      </c>
      <c r="Q133" s="368">
        <v>0</v>
      </c>
      <c r="R133" s="368">
        <v>0</v>
      </c>
    </row>
    <row r="134" spans="2:16384" x14ac:dyDescent="0.25">
      <c r="C134" s="177">
        <v>42430</v>
      </c>
      <c r="D134" s="368">
        <v>0</v>
      </c>
      <c r="E134" s="368">
        <v>0</v>
      </c>
      <c r="F134" s="368">
        <v>1.3333333333333333</v>
      </c>
      <c r="G134" s="368">
        <v>0</v>
      </c>
      <c r="H134" s="368">
        <v>0</v>
      </c>
      <c r="I134" s="368">
        <v>0</v>
      </c>
      <c r="J134" s="368">
        <v>1.3333333333333333</v>
      </c>
      <c r="K134" s="368">
        <v>33.333333333333329</v>
      </c>
      <c r="L134" s="368">
        <v>17.333333333333332</v>
      </c>
      <c r="M134" s="368">
        <v>8</v>
      </c>
      <c r="N134" s="368">
        <v>21.333333333333332</v>
      </c>
      <c r="O134" s="368">
        <v>0</v>
      </c>
      <c r="P134" s="368">
        <v>17.333333333333332</v>
      </c>
      <c r="Q134" s="368">
        <v>0</v>
      </c>
      <c r="R134" s="368">
        <v>0</v>
      </c>
    </row>
    <row r="135" spans="2:16384" x14ac:dyDescent="0.25">
      <c r="C135" s="177">
        <v>42522</v>
      </c>
      <c r="D135" s="368">
        <v>2.6666666666666665</v>
      </c>
      <c r="E135" s="368">
        <v>0</v>
      </c>
      <c r="F135" s="368">
        <v>2.6666666666666665</v>
      </c>
      <c r="G135" s="368">
        <v>2.6666666666666665</v>
      </c>
      <c r="H135" s="368">
        <v>0</v>
      </c>
      <c r="I135" s="368">
        <v>0</v>
      </c>
      <c r="J135" s="368">
        <v>0</v>
      </c>
      <c r="K135" s="368">
        <v>30.666666666666664</v>
      </c>
      <c r="L135" s="368">
        <v>10.666666666666666</v>
      </c>
      <c r="M135" s="368">
        <v>3.9999999999999996</v>
      </c>
      <c r="N135" s="368">
        <v>24</v>
      </c>
      <c r="O135" s="368">
        <v>0</v>
      </c>
      <c r="P135" s="368">
        <v>22.666666666666668</v>
      </c>
      <c r="Q135" s="368">
        <v>0</v>
      </c>
      <c r="R135" s="368">
        <v>0</v>
      </c>
    </row>
    <row r="136" spans="2:16384" x14ac:dyDescent="0.25">
      <c r="C136" s="177">
        <v>42614</v>
      </c>
      <c r="D136" s="368">
        <v>0</v>
      </c>
      <c r="E136" s="368">
        <v>8.3333333333333321</v>
      </c>
      <c r="F136" s="368">
        <v>0</v>
      </c>
      <c r="G136" s="368">
        <v>0</v>
      </c>
      <c r="H136" s="368">
        <v>1.6666666666666667</v>
      </c>
      <c r="I136" s="368">
        <v>0</v>
      </c>
      <c r="J136" s="368">
        <v>0</v>
      </c>
      <c r="K136" s="368">
        <v>31.666666666666664</v>
      </c>
      <c r="L136" s="368">
        <v>20</v>
      </c>
      <c r="M136" s="368">
        <v>5</v>
      </c>
      <c r="N136" s="368">
        <v>16.666666666666668</v>
      </c>
      <c r="O136" s="368">
        <v>5</v>
      </c>
      <c r="P136" s="368">
        <v>11.666666666666666</v>
      </c>
      <c r="Q136" s="368">
        <v>0</v>
      </c>
      <c r="R136" s="368">
        <v>0</v>
      </c>
    </row>
    <row r="137" spans="2:16384" x14ac:dyDescent="0.25">
      <c r="C137" s="177">
        <v>42705</v>
      </c>
      <c r="D137" s="368">
        <v>1.3333333333333333</v>
      </c>
      <c r="E137" s="368">
        <v>1.3333333333333333</v>
      </c>
      <c r="F137" s="368">
        <v>0</v>
      </c>
      <c r="G137" s="368">
        <v>2.6666666666666665</v>
      </c>
      <c r="H137" s="368">
        <v>0</v>
      </c>
      <c r="I137" s="368">
        <v>0</v>
      </c>
      <c r="J137" s="368">
        <v>2.6666666666666665</v>
      </c>
      <c r="K137" s="368">
        <v>32</v>
      </c>
      <c r="L137" s="368">
        <v>9.3333333333333321</v>
      </c>
      <c r="M137" s="368">
        <v>5.333333333333333</v>
      </c>
      <c r="N137" s="368">
        <v>24.000000000000004</v>
      </c>
      <c r="O137" s="368">
        <v>2.6666666666666665</v>
      </c>
      <c r="P137" s="368">
        <v>18.666666666666668</v>
      </c>
      <c r="Q137" s="368">
        <v>0</v>
      </c>
      <c r="R137" s="368">
        <v>0</v>
      </c>
      <c r="S137" s="181"/>
      <c r="T137" s="239"/>
      <c r="U137" s="181"/>
      <c r="V137" s="181"/>
      <c r="W137" s="239"/>
      <c r="X137" s="181"/>
      <c r="Y137" s="181"/>
      <c r="Z137" s="239"/>
      <c r="AA137" s="181"/>
      <c r="AB137" s="181"/>
      <c r="AC137" s="239"/>
      <c r="AD137" s="181"/>
      <c r="AE137" s="181"/>
      <c r="AF137" s="239"/>
      <c r="AG137" s="181"/>
      <c r="AH137" s="181"/>
      <c r="AI137" s="239"/>
      <c r="AJ137" s="181"/>
      <c r="AK137" s="181"/>
      <c r="AL137" s="239"/>
      <c r="AM137" s="181"/>
      <c r="AN137" s="181"/>
      <c r="AO137" s="239"/>
      <c r="AP137" s="181"/>
      <c r="AQ137" s="181"/>
      <c r="AR137" s="239"/>
      <c r="AS137" s="181"/>
      <c r="AT137" s="181"/>
      <c r="AU137" s="239"/>
      <c r="AV137" s="181"/>
      <c r="AW137" s="181"/>
      <c r="AX137" s="239"/>
      <c r="AY137" s="181"/>
      <c r="AZ137" s="181"/>
      <c r="BA137" s="239"/>
      <c r="BB137" s="181"/>
      <c r="BC137" s="181"/>
      <c r="BD137" s="239"/>
      <c r="BE137" s="181"/>
      <c r="BF137" s="181"/>
      <c r="BG137" s="239"/>
      <c r="BH137" s="181"/>
      <c r="BI137" s="181"/>
      <c r="BJ137" s="239"/>
      <c r="BK137" s="181"/>
      <c r="BL137" s="181"/>
      <c r="BM137" s="239"/>
      <c r="BN137" s="181"/>
      <c r="BO137" s="181"/>
      <c r="BP137" s="239"/>
      <c r="BQ137" s="181"/>
      <c r="BR137" s="181"/>
      <c r="BS137" s="239"/>
      <c r="BT137" s="181"/>
      <c r="BU137" s="181"/>
      <c r="BV137" s="239"/>
      <c r="BW137" s="181"/>
      <c r="BX137" s="181"/>
      <c r="BY137" s="239"/>
      <c r="BZ137" s="181"/>
      <c r="CA137" s="181"/>
      <c r="CB137" s="239"/>
      <c r="CC137" s="181"/>
      <c r="CD137" s="181"/>
      <c r="CE137" s="239"/>
      <c r="CF137" s="181"/>
      <c r="CG137" s="181"/>
      <c r="CH137" s="239"/>
      <c r="CI137" s="181"/>
      <c r="CJ137" s="181"/>
      <c r="CK137" s="239"/>
      <c r="CL137" s="181"/>
      <c r="CM137" s="181"/>
      <c r="CN137" s="239"/>
      <c r="CO137" s="181"/>
      <c r="CP137" s="181"/>
      <c r="CQ137" s="239"/>
      <c r="CR137" s="181"/>
      <c r="CS137" s="181"/>
      <c r="CT137" s="239"/>
      <c r="CU137" s="181"/>
      <c r="CV137" s="181"/>
      <c r="CW137" s="239"/>
      <c r="CX137" s="181"/>
      <c r="CY137" s="181"/>
      <c r="CZ137" s="239"/>
      <c r="DA137" s="181"/>
      <c r="DB137" s="181"/>
      <c r="DC137" s="239"/>
      <c r="DD137" s="181"/>
      <c r="DE137" s="181"/>
      <c r="DF137" s="239"/>
      <c r="DG137" s="181"/>
      <c r="DH137" s="181"/>
      <c r="DI137" s="239"/>
      <c r="DJ137" s="181"/>
      <c r="DK137" s="181"/>
      <c r="DL137" s="239"/>
      <c r="DM137" s="181"/>
      <c r="DN137" s="181"/>
      <c r="DO137" s="239"/>
      <c r="DP137" s="181"/>
      <c r="DQ137" s="181"/>
      <c r="DR137" s="239"/>
      <c r="DS137" s="181"/>
      <c r="DT137" s="181"/>
      <c r="DU137" s="239"/>
      <c r="DV137" s="181"/>
      <c r="DW137" s="181"/>
      <c r="DX137" s="239"/>
      <c r="DY137" s="181"/>
      <c r="DZ137" s="181"/>
      <c r="EA137" s="239"/>
      <c r="EB137" s="181"/>
      <c r="EC137" s="181"/>
      <c r="ED137" s="239"/>
      <c r="EE137" s="181"/>
      <c r="EF137" s="181"/>
      <c r="EG137" s="239"/>
      <c r="EH137" s="181"/>
      <c r="EI137" s="181"/>
      <c r="EJ137" s="239"/>
      <c r="EK137" s="181"/>
      <c r="EL137" s="181"/>
      <c r="EM137" s="239"/>
      <c r="EN137" s="181"/>
      <c r="EO137" s="181"/>
      <c r="EP137" s="239"/>
      <c r="EQ137" s="181"/>
      <c r="ER137" s="181"/>
      <c r="ES137" s="239"/>
      <c r="ET137" s="181"/>
      <c r="EU137" s="181"/>
      <c r="EV137" s="239"/>
      <c r="EW137" s="181"/>
      <c r="EX137" s="181"/>
      <c r="EY137" s="239"/>
      <c r="EZ137" s="181"/>
      <c r="FA137" s="181"/>
      <c r="FB137" s="239"/>
      <c r="FC137" s="181"/>
      <c r="FD137" s="181"/>
      <c r="FE137" s="239"/>
      <c r="FF137" s="181"/>
      <c r="FG137" s="181"/>
      <c r="FH137" s="239"/>
      <c r="FI137" s="181"/>
      <c r="FJ137" s="181"/>
      <c r="FK137" s="239"/>
      <c r="FL137" s="181"/>
      <c r="FM137" s="181"/>
      <c r="FN137" s="239"/>
      <c r="FO137" s="181"/>
      <c r="FP137" s="181"/>
      <c r="FQ137" s="239"/>
      <c r="FR137" s="181"/>
      <c r="FS137" s="181"/>
      <c r="FT137" s="239"/>
      <c r="FU137" s="181"/>
      <c r="FV137" s="181"/>
      <c r="FW137" s="239"/>
      <c r="FX137" s="181"/>
      <c r="FY137" s="181"/>
      <c r="FZ137" s="239"/>
      <c r="GA137" s="181"/>
      <c r="GB137" s="181"/>
      <c r="GC137" s="239"/>
      <c r="GD137" s="181"/>
      <c r="GE137" s="181"/>
      <c r="GF137" s="239"/>
      <c r="GG137" s="181"/>
      <c r="GH137" s="181"/>
      <c r="GI137" s="239"/>
      <c r="GJ137" s="181"/>
      <c r="GK137" s="181"/>
      <c r="GL137" s="239"/>
      <c r="GM137" s="181"/>
      <c r="GN137" s="181"/>
      <c r="GO137" s="239"/>
      <c r="GP137" s="181"/>
      <c r="GQ137" s="181"/>
      <c r="GR137" s="239"/>
      <c r="GS137" s="181"/>
      <c r="GT137" s="181"/>
      <c r="GU137" s="239"/>
      <c r="GV137" s="181"/>
      <c r="GW137" s="181"/>
      <c r="GX137" s="239"/>
      <c r="GY137" s="181"/>
      <c r="GZ137" s="181"/>
      <c r="HA137" s="239"/>
      <c r="HB137" s="181"/>
      <c r="HC137" s="181"/>
      <c r="HD137" s="239"/>
      <c r="HE137" s="181"/>
      <c r="HF137" s="181"/>
      <c r="HG137" s="239"/>
      <c r="HH137" s="181"/>
      <c r="HI137" s="181"/>
      <c r="HJ137" s="239"/>
      <c r="HK137" s="181"/>
      <c r="HL137" s="181"/>
      <c r="HM137" s="239"/>
      <c r="HN137" s="181"/>
      <c r="HO137" s="181"/>
      <c r="HP137" s="239"/>
      <c r="HQ137" s="181"/>
      <c r="HR137" s="181"/>
      <c r="HS137" s="239"/>
      <c r="HT137" s="181"/>
      <c r="HU137" s="181"/>
      <c r="HV137" s="239"/>
      <c r="HW137" s="181"/>
      <c r="HX137" s="181"/>
      <c r="HY137" s="239"/>
      <c r="HZ137" s="181"/>
      <c r="IA137" s="181"/>
      <c r="IB137" s="239"/>
      <c r="IC137" s="181"/>
      <c r="ID137" s="181"/>
      <c r="IE137" s="239"/>
      <c r="IF137" s="181"/>
      <c r="IG137" s="181"/>
      <c r="IH137" s="239"/>
      <c r="II137" s="181"/>
      <c r="IJ137" s="181"/>
      <c r="IK137" s="239"/>
      <c r="IL137" s="181"/>
      <c r="IM137" s="181"/>
      <c r="IN137" s="239"/>
      <c r="IO137" s="181"/>
      <c r="IP137" s="181"/>
      <c r="IQ137" s="239"/>
      <c r="IR137" s="181"/>
      <c r="IS137" s="181"/>
      <c r="IT137" s="239"/>
      <c r="IU137" s="181"/>
      <c r="IV137" s="181"/>
      <c r="IW137" s="239"/>
      <c r="IX137" s="181"/>
      <c r="IY137" s="181"/>
      <c r="IZ137" s="239"/>
      <c r="JA137" s="181"/>
      <c r="JB137" s="181"/>
      <c r="JC137" s="239"/>
      <c r="JD137" s="181"/>
      <c r="JE137" s="181"/>
      <c r="JF137" s="239"/>
      <c r="JG137" s="181"/>
      <c r="JH137" s="181"/>
      <c r="JI137" s="239"/>
      <c r="JJ137" s="181"/>
      <c r="JK137" s="181"/>
      <c r="JL137" s="239"/>
      <c r="JM137" s="181"/>
      <c r="JN137" s="181"/>
      <c r="JO137" s="239"/>
      <c r="JP137" s="181"/>
      <c r="JQ137" s="181"/>
      <c r="JR137" s="239"/>
      <c r="JS137" s="181"/>
      <c r="JT137" s="181"/>
      <c r="JU137" s="239"/>
      <c r="JV137" s="181"/>
      <c r="JW137" s="181"/>
      <c r="JX137" s="239"/>
      <c r="JY137" s="181"/>
      <c r="JZ137" s="181"/>
      <c r="KA137" s="239"/>
      <c r="KB137" s="181"/>
      <c r="KC137" s="181"/>
      <c r="KD137" s="239"/>
      <c r="KE137" s="181"/>
      <c r="KF137" s="181"/>
      <c r="KG137" s="239"/>
      <c r="KH137" s="181"/>
      <c r="KI137" s="181"/>
      <c r="KJ137" s="239"/>
      <c r="KK137" s="181"/>
      <c r="KL137" s="181"/>
      <c r="KM137" s="239"/>
      <c r="KN137" s="181"/>
      <c r="KO137" s="181"/>
      <c r="KP137" s="239"/>
      <c r="KQ137" s="181"/>
      <c r="KR137" s="181"/>
      <c r="KS137" s="239"/>
      <c r="KT137" s="181"/>
      <c r="KU137" s="181"/>
      <c r="KV137" s="239"/>
      <c r="KW137" s="181"/>
      <c r="KX137" s="181"/>
      <c r="KY137" s="239"/>
      <c r="KZ137" s="181"/>
      <c r="LA137" s="181"/>
      <c r="LB137" s="239"/>
      <c r="LC137" s="181"/>
      <c r="LD137" s="181"/>
      <c r="LE137" s="239"/>
      <c r="LF137" s="181"/>
      <c r="LG137" s="181"/>
      <c r="LH137" s="239"/>
      <c r="LI137" s="181"/>
      <c r="LJ137" s="181"/>
      <c r="LK137" s="239"/>
      <c r="LL137" s="181"/>
      <c r="LM137" s="181"/>
      <c r="LN137" s="239"/>
      <c r="LO137" s="181"/>
      <c r="LP137" s="181"/>
      <c r="LQ137" s="239"/>
      <c r="LR137" s="181"/>
      <c r="LS137" s="181"/>
      <c r="LT137" s="239"/>
      <c r="LU137" s="181"/>
      <c r="LV137" s="181"/>
      <c r="LW137" s="239"/>
      <c r="LX137" s="181"/>
      <c r="LY137" s="181"/>
      <c r="LZ137" s="239"/>
      <c r="MA137" s="181"/>
      <c r="MB137" s="181"/>
      <c r="MC137" s="239"/>
      <c r="MD137" s="181"/>
      <c r="ME137" s="181"/>
      <c r="MF137" s="239"/>
      <c r="MG137" s="181"/>
      <c r="MH137" s="181"/>
      <c r="MI137" s="239"/>
      <c r="MJ137" s="181"/>
      <c r="MK137" s="181"/>
      <c r="ML137" s="239"/>
      <c r="MM137" s="181"/>
      <c r="MN137" s="181"/>
      <c r="MO137" s="239"/>
      <c r="MP137" s="181"/>
      <c r="MQ137" s="181"/>
      <c r="MR137" s="239"/>
      <c r="MS137" s="181"/>
      <c r="MT137" s="181"/>
      <c r="MU137" s="239"/>
      <c r="MV137" s="181"/>
      <c r="MW137" s="181"/>
      <c r="MX137" s="239"/>
      <c r="MY137" s="181"/>
      <c r="MZ137" s="181"/>
      <c r="NA137" s="239"/>
      <c r="NB137" s="181"/>
      <c r="NC137" s="181"/>
      <c r="ND137" s="239"/>
      <c r="NE137" s="181"/>
      <c r="NF137" s="181"/>
      <c r="NG137" s="239"/>
      <c r="NH137" s="181"/>
      <c r="NI137" s="181"/>
      <c r="NJ137" s="239"/>
      <c r="NK137" s="181"/>
      <c r="NL137" s="181"/>
      <c r="NM137" s="239"/>
      <c r="NN137" s="181"/>
      <c r="NO137" s="181"/>
      <c r="NP137" s="239"/>
      <c r="NQ137" s="181"/>
      <c r="NR137" s="181"/>
      <c r="NS137" s="239"/>
      <c r="NT137" s="181"/>
      <c r="NU137" s="181"/>
      <c r="NV137" s="239"/>
      <c r="NW137" s="181"/>
      <c r="NX137" s="181"/>
      <c r="NY137" s="239"/>
      <c r="NZ137" s="181"/>
      <c r="OA137" s="181"/>
      <c r="OB137" s="239"/>
      <c r="OC137" s="181"/>
      <c r="OD137" s="181"/>
      <c r="OE137" s="239"/>
      <c r="OF137" s="181"/>
      <c r="OG137" s="181"/>
      <c r="OH137" s="239"/>
      <c r="OI137" s="181"/>
      <c r="OJ137" s="181"/>
      <c r="OK137" s="239"/>
      <c r="OL137" s="181"/>
      <c r="OM137" s="181"/>
      <c r="ON137" s="239"/>
      <c r="OO137" s="181"/>
      <c r="OP137" s="181"/>
      <c r="OQ137" s="239"/>
      <c r="OR137" s="181"/>
      <c r="OS137" s="181"/>
      <c r="OT137" s="239"/>
      <c r="OU137" s="181"/>
      <c r="OV137" s="181"/>
      <c r="OW137" s="239"/>
      <c r="OX137" s="181"/>
      <c r="OY137" s="181"/>
      <c r="OZ137" s="239"/>
      <c r="PA137" s="181"/>
      <c r="PB137" s="181"/>
      <c r="PC137" s="239"/>
      <c r="PD137" s="181"/>
      <c r="PE137" s="181"/>
      <c r="PF137" s="239"/>
      <c r="PG137" s="181"/>
      <c r="PH137" s="181"/>
      <c r="PI137" s="239"/>
      <c r="PJ137" s="181"/>
      <c r="PK137" s="181"/>
      <c r="PL137" s="239"/>
      <c r="PM137" s="181"/>
      <c r="PN137" s="181"/>
      <c r="PO137" s="239"/>
      <c r="PP137" s="181"/>
      <c r="PQ137" s="181"/>
      <c r="PR137" s="239"/>
      <c r="PS137" s="181"/>
      <c r="PT137" s="181"/>
      <c r="PU137" s="239"/>
      <c r="PV137" s="181"/>
      <c r="PW137" s="181"/>
      <c r="PX137" s="239"/>
      <c r="PY137" s="181"/>
      <c r="PZ137" s="181"/>
      <c r="QA137" s="239"/>
      <c r="QB137" s="181"/>
      <c r="QC137" s="181"/>
      <c r="QD137" s="239"/>
      <c r="QE137" s="181"/>
      <c r="QF137" s="181"/>
      <c r="QG137" s="239"/>
      <c r="QH137" s="181"/>
      <c r="QI137" s="181"/>
      <c r="QJ137" s="239"/>
      <c r="QK137" s="181"/>
      <c r="QL137" s="181"/>
      <c r="QM137" s="239"/>
      <c r="QN137" s="181"/>
      <c r="QO137" s="181"/>
      <c r="QP137" s="239"/>
      <c r="QQ137" s="181"/>
      <c r="QR137" s="181"/>
      <c r="QS137" s="239"/>
      <c r="QT137" s="181"/>
      <c r="QU137" s="181"/>
      <c r="QV137" s="239"/>
      <c r="QW137" s="181"/>
      <c r="QX137" s="181"/>
      <c r="QY137" s="239"/>
      <c r="QZ137" s="181"/>
      <c r="RA137" s="181"/>
      <c r="RB137" s="239"/>
      <c r="RC137" s="181"/>
      <c r="RD137" s="181"/>
      <c r="RE137" s="239"/>
      <c r="RF137" s="181"/>
      <c r="RG137" s="181"/>
      <c r="RH137" s="239"/>
      <c r="RI137" s="181"/>
      <c r="RJ137" s="181"/>
      <c r="RK137" s="239"/>
      <c r="RL137" s="181"/>
      <c r="RM137" s="181"/>
      <c r="RN137" s="239"/>
      <c r="RO137" s="181"/>
      <c r="RP137" s="181"/>
      <c r="RQ137" s="239"/>
      <c r="RR137" s="181"/>
      <c r="RS137" s="181"/>
      <c r="RT137" s="239"/>
      <c r="RU137" s="181"/>
      <c r="RV137" s="181"/>
      <c r="RW137" s="239"/>
      <c r="RX137" s="181"/>
      <c r="RY137" s="181"/>
      <c r="RZ137" s="239"/>
      <c r="SA137" s="181"/>
      <c r="SB137" s="181"/>
      <c r="SC137" s="239"/>
      <c r="SD137" s="181"/>
      <c r="SE137" s="181"/>
      <c r="SF137" s="239"/>
      <c r="SG137" s="181"/>
      <c r="SH137" s="181"/>
      <c r="SI137" s="239"/>
      <c r="SJ137" s="181"/>
      <c r="SK137" s="181"/>
      <c r="SL137" s="239"/>
      <c r="SM137" s="181"/>
      <c r="SN137" s="181"/>
      <c r="SO137" s="239"/>
      <c r="SP137" s="181"/>
      <c r="SQ137" s="181"/>
      <c r="SR137" s="239"/>
      <c r="SS137" s="181"/>
      <c r="ST137" s="181"/>
      <c r="SU137" s="239"/>
      <c r="SV137" s="181"/>
      <c r="SW137" s="181"/>
      <c r="SX137" s="239"/>
      <c r="SY137" s="181"/>
      <c r="SZ137" s="181"/>
      <c r="TA137" s="239"/>
      <c r="TB137" s="181"/>
      <c r="TC137" s="181"/>
      <c r="TD137" s="239"/>
      <c r="TE137" s="181"/>
      <c r="TF137" s="181"/>
      <c r="TG137" s="239"/>
      <c r="TH137" s="181"/>
      <c r="TI137" s="181"/>
      <c r="TJ137" s="239"/>
      <c r="TK137" s="181"/>
      <c r="TL137" s="181"/>
      <c r="TM137" s="239"/>
      <c r="TN137" s="181"/>
      <c r="TO137" s="181"/>
      <c r="TP137" s="239"/>
      <c r="TQ137" s="181"/>
      <c r="TR137" s="181"/>
      <c r="TS137" s="239"/>
      <c r="TT137" s="181"/>
      <c r="TU137" s="181"/>
      <c r="TV137" s="239"/>
      <c r="TW137" s="181"/>
      <c r="TX137" s="181"/>
      <c r="TY137" s="239"/>
      <c r="TZ137" s="181"/>
      <c r="UA137" s="181"/>
      <c r="UB137" s="239"/>
      <c r="UC137" s="181"/>
      <c r="UD137" s="181"/>
      <c r="UE137" s="239"/>
      <c r="UF137" s="181"/>
      <c r="UG137" s="181"/>
      <c r="UH137" s="239"/>
      <c r="UI137" s="181"/>
      <c r="UJ137" s="181"/>
      <c r="UK137" s="239"/>
      <c r="UL137" s="181"/>
      <c r="UM137" s="181"/>
      <c r="UN137" s="239"/>
      <c r="UO137" s="181"/>
      <c r="UP137" s="181"/>
      <c r="UQ137" s="239"/>
      <c r="UR137" s="181"/>
      <c r="US137" s="181"/>
      <c r="UT137" s="239"/>
      <c r="UU137" s="181"/>
      <c r="UV137" s="181"/>
      <c r="UW137" s="239"/>
      <c r="UX137" s="181"/>
      <c r="UY137" s="181"/>
      <c r="UZ137" s="239"/>
      <c r="VA137" s="181"/>
      <c r="VB137" s="181"/>
      <c r="VC137" s="239"/>
      <c r="VD137" s="181"/>
      <c r="VE137" s="181"/>
      <c r="VF137" s="239"/>
      <c r="VG137" s="181"/>
      <c r="VH137" s="181"/>
      <c r="VI137" s="239"/>
      <c r="VJ137" s="181"/>
      <c r="VK137" s="181"/>
      <c r="VL137" s="239"/>
      <c r="VM137" s="181"/>
      <c r="VN137" s="181"/>
      <c r="VO137" s="239"/>
      <c r="VP137" s="181"/>
      <c r="VQ137" s="181"/>
      <c r="VR137" s="239"/>
      <c r="VS137" s="181"/>
      <c r="VT137" s="181"/>
      <c r="VU137" s="239"/>
      <c r="VV137" s="181"/>
      <c r="VW137" s="181"/>
      <c r="VX137" s="239"/>
      <c r="VY137" s="181"/>
      <c r="VZ137" s="181"/>
      <c r="WA137" s="239"/>
      <c r="WB137" s="181"/>
      <c r="WC137" s="181"/>
      <c r="WD137" s="239"/>
      <c r="WE137" s="181"/>
      <c r="WF137" s="181"/>
      <c r="WG137" s="239"/>
      <c r="WH137" s="181"/>
      <c r="WI137" s="181"/>
      <c r="WJ137" s="239"/>
      <c r="WK137" s="181"/>
      <c r="WL137" s="181"/>
      <c r="WM137" s="239"/>
      <c r="WN137" s="181"/>
      <c r="WO137" s="181"/>
      <c r="WP137" s="239"/>
      <c r="WQ137" s="181"/>
      <c r="WR137" s="181"/>
      <c r="WS137" s="239"/>
      <c r="WT137" s="181"/>
      <c r="WU137" s="181"/>
      <c r="WV137" s="239"/>
      <c r="WW137" s="181"/>
      <c r="WX137" s="181"/>
      <c r="WY137" s="239"/>
      <c r="WZ137" s="181"/>
      <c r="XA137" s="181"/>
      <c r="XB137" s="239"/>
      <c r="XC137" s="181"/>
      <c r="XD137" s="181"/>
      <c r="XE137" s="239"/>
      <c r="XF137" s="181"/>
      <c r="XG137" s="181"/>
      <c r="XH137" s="239"/>
      <c r="XI137" s="181"/>
      <c r="XJ137" s="181"/>
      <c r="XK137" s="239"/>
      <c r="XL137" s="181"/>
      <c r="XM137" s="181"/>
      <c r="XN137" s="239"/>
      <c r="XO137" s="181"/>
      <c r="XP137" s="181"/>
      <c r="XQ137" s="239"/>
      <c r="XR137" s="181"/>
      <c r="XS137" s="181"/>
      <c r="XT137" s="239"/>
      <c r="XU137" s="181"/>
      <c r="XV137" s="181"/>
      <c r="XW137" s="239"/>
      <c r="XX137" s="181"/>
      <c r="XY137" s="181"/>
      <c r="XZ137" s="239"/>
      <c r="YA137" s="181"/>
      <c r="YB137" s="181"/>
      <c r="YC137" s="239"/>
      <c r="YD137" s="181"/>
      <c r="YE137" s="181"/>
      <c r="YF137" s="239"/>
      <c r="YG137" s="181"/>
      <c r="YH137" s="181"/>
      <c r="YI137" s="239"/>
      <c r="YJ137" s="181"/>
      <c r="YK137" s="181"/>
      <c r="YL137" s="239"/>
      <c r="YM137" s="181"/>
      <c r="YN137" s="181"/>
      <c r="YO137" s="239"/>
      <c r="YP137" s="181"/>
      <c r="YQ137" s="181"/>
      <c r="YR137" s="239"/>
      <c r="YS137" s="181"/>
      <c r="YT137" s="181"/>
      <c r="YU137" s="239"/>
      <c r="YV137" s="181"/>
      <c r="YW137" s="181"/>
      <c r="YX137" s="239"/>
      <c r="YY137" s="181"/>
      <c r="YZ137" s="181"/>
      <c r="ZA137" s="239"/>
      <c r="ZB137" s="181"/>
      <c r="ZC137" s="181"/>
      <c r="ZD137" s="239"/>
      <c r="ZE137" s="181"/>
      <c r="ZF137" s="181"/>
      <c r="ZG137" s="239"/>
      <c r="ZH137" s="181"/>
      <c r="ZI137" s="181"/>
      <c r="ZJ137" s="239"/>
      <c r="ZK137" s="181"/>
      <c r="ZL137" s="181"/>
      <c r="ZM137" s="239"/>
      <c r="ZN137" s="181"/>
      <c r="ZO137" s="181"/>
      <c r="ZP137" s="239"/>
      <c r="ZQ137" s="181"/>
      <c r="ZR137" s="181"/>
      <c r="ZS137" s="239"/>
      <c r="ZT137" s="181"/>
      <c r="ZU137" s="181"/>
      <c r="ZV137" s="239"/>
      <c r="ZW137" s="181"/>
      <c r="ZX137" s="181"/>
      <c r="ZY137" s="239"/>
      <c r="ZZ137" s="181"/>
      <c r="AAA137" s="181"/>
      <c r="AAB137" s="239"/>
      <c r="AAC137" s="181"/>
      <c r="AAD137" s="181"/>
      <c r="AAE137" s="239"/>
      <c r="AAF137" s="181"/>
      <c r="AAG137" s="181"/>
      <c r="AAH137" s="239"/>
      <c r="AAI137" s="181"/>
      <c r="AAJ137" s="181"/>
      <c r="AAK137" s="239"/>
      <c r="AAL137" s="181"/>
      <c r="AAM137" s="181"/>
      <c r="AAN137" s="239"/>
      <c r="AAO137" s="181"/>
      <c r="AAP137" s="181"/>
      <c r="AAQ137" s="239"/>
      <c r="AAR137" s="181"/>
      <c r="AAS137" s="181"/>
      <c r="AAT137" s="239"/>
      <c r="AAU137" s="181"/>
      <c r="AAV137" s="181"/>
      <c r="AAW137" s="239"/>
      <c r="AAX137" s="181"/>
      <c r="AAY137" s="181"/>
      <c r="AAZ137" s="239"/>
      <c r="ABA137" s="181"/>
      <c r="ABB137" s="181"/>
      <c r="ABC137" s="239"/>
      <c r="ABD137" s="181"/>
      <c r="ABE137" s="181"/>
      <c r="ABF137" s="239"/>
      <c r="ABG137" s="181"/>
      <c r="ABH137" s="181"/>
      <c r="ABI137" s="239"/>
      <c r="ABJ137" s="181"/>
      <c r="ABK137" s="181"/>
      <c r="ABL137" s="239"/>
      <c r="ABM137" s="181"/>
      <c r="ABN137" s="181"/>
      <c r="ABO137" s="239"/>
      <c r="ABP137" s="181"/>
      <c r="ABQ137" s="181"/>
      <c r="ABR137" s="239"/>
      <c r="ABS137" s="181"/>
      <c r="ABT137" s="181"/>
      <c r="ABU137" s="239"/>
      <c r="ABV137" s="181"/>
      <c r="ABW137" s="181"/>
      <c r="ABX137" s="239"/>
      <c r="ABY137" s="181"/>
      <c r="ABZ137" s="181"/>
      <c r="ACA137" s="239"/>
      <c r="ACB137" s="181"/>
      <c r="ACC137" s="181"/>
      <c r="ACD137" s="239"/>
      <c r="ACE137" s="181"/>
      <c r="ACF137" s="181"/>
      <c r="ACG137" s="239"/>
      <c r="ACH137" s="181"/>
      <c r="ACI137" s="181"/>
      <c r="ACJ137" s="239"/>
      <c r="ACK137" s="181"/>
      <c r="ACL137" s="181"/>
      <c r="ACM137" s="239"/>
      <c r="ACN137" s="181"/>
      <c r="ACO137" s="181"/>
      <c r="ACP137" s="239"/>
      <c r="ACQ137" s="181"/>
      <c r="ACR137" s="181"/>
      <c r="ACS137" s="239"/>
      <c r="ACT137" s="181"/>
      <c r="ACU137" s="181"/>
      <c r="ACV137" s="239"/>
      <c r="ACW137" s="181"/>
      <c r="ACX137" s="181"/>
      <c r="ACY137" s="239"/>
      <c r="ACZ137" s="181"/>
      <c r="ADA137" s="181"/>
      <c r="ADB137" s="239"/>
      <c r="ADC137" s="181"/>
      <c r="ADD137" s="181"/>
      <c r="ADE137" s="239"/>
      <c r="ADF137" s="181"/>
      <c r="ADG137" s="181"/>
      <c r="ADH137" s="239"/>
      <c r="ADI137" s="181"/>
      <c r="ADJ137" s="181"/>
      <c r="ADK137" s="239"/>
      <c r="ADL137" s="181"/>
      <c r="ADM137" s="181"/>
      <c r="ADN137" s="239"/>
      <c r="ADO137" s="181"/>
      <c r="ADP137" s="181"/>
      <c r="ADQ137" s="239"/>
      <c r="ADR137" s="181"/>
      <c r="ADS137" s="181"/>
      <c r="ADT137" s="239"/>
      <c r="ADU137" s="181"/>
      <c r="ADV137" s="181"/>
      <c r="ADW137" s="239"/>
      <c r="ADX137" s="181"/>
      <c r="ADY137" s="181"/>
      <c r="ADZ137" s="239"/>
      <c r="AEA137" s="181"/>
      <c r="AEB137" s="181"/>
      <c r="AEC137" s="239"/>
      <c r="AED137" s="181"/>
      <c r="AEE137" s="181"/>
      <c r="AEF137" s="239"/>
      <c r="AEG137" s="181"/>
      <c r="AEH137" s="181"/>
      <c r="AEI137" s="239"/>
      <c r="AEJ137" s="181"/>
      <c r="AEK137" s="181"/>
      <c r="AEL137" s="239"/>
      <c r="AEM137" s="181"/>
      <c r="AEN137" s="181"/>
      <c r="AEO137" s="239"/>
      <c r="AEP137" s="181"/>
      <c r="AEQ137" s="181"/>
      <c r="AER137" s="239"/>
      <c r="AES137" s="181"/>
      <c r="AET137" s="181"/>
      <c r="AEU137" s="239"/>
      <c r="AEV137" s="181"/>
      <c r="AEW137" s="181"/>
      <c r="AEX137" s="239"/>
      <c r="AEY137" s="181"/>
      <c r="AEZ137" s="181"/>
      <c r="AFA137" s="239"/>
      <c r="AFB137" s="181"/>
      <c r="AFC137" s="181"/>
      <c r="AFD137" s="239"/>
      <c r="AFE137" s="181"/>
      <c r="AFF137" s="181"/>
      <c r="AFG137" s="239"/>
      <c r="AFH137" s="181"/>
      <c r="AFI137" s="181"/>
      <c r="AFJ137" s="239"/>
      <c r="AFK137" s="181"/>
      <c r="AFL137" s="181"/>
      <c r="AFM137" s="239"/>
      <c r="AFN137" s="181"/>
      <c r="AFO137" s="181"/>
      <c r="AFP137" s="239"/>
      <c r="AFQ137" s="181"/>
      <c r="AFR137" s="181"/>
      <c r="AFS137" s="239"/>
      <c r="AFT137" s="181"/>
      <c r="AFU137" s="181"/>
      <c r="AFV137" s="239"/>
      <c r="AFW137" s="181"/>
      <c r="AFX137" s="181"/>
      <c r="AFY137" s="239"/>
      <c r="AFZ137" s="181"/>
      <c r="AGA137" s="181"/>
      <c r="AGB137" s="239"/>
      <c r="AGC137" s="181"/>
      <c r="AGD137" s="181"/>
      <c r="AGE137" s="239"/>
      <c r="AGF137" s="181"/>
      <c r="AGG137" s="181"/>
      <c r="AGH137" s="239"/>
      <c r="AGI137" s="181"/>
      <c r="AGJ137" s="181"/>
      <c r="AGK137" s="239"/>
      <c r="AGL137" s="181"/>
      <c r="AGM137" s="181"/>
      <c r="AGN137" s="239"/>
      <c r="AGO137" s="181"/>
      <c r="AGP137" s="181"/>
      <c r="AGQ137" s="239"/>
      <c r="AGR137" s="181"/>
      <c r="AGS137" s="181"/>
      <c r="AGT137" s="239"/>
      <c r="AGU137" s="181"/>
      <c r="AGV137" s="181"/>
      <c r="AGW137" s="239"/>
      <c r="AGX137" s="181"/>
      <c r="AGY137" s="181"/>
      <c r="AGZ137" s="239"/>
      <c r="AHA137" s="181"/>
      <c r="AHB137" s="181"/>
      <c r="AHC137" s="239"/>
      <c r="AHD137" s="181"/>
      <c r="AHE137" s="181"/>
      <c r="AHF137" s="239"/>
      <c r="AHG137" s="181"/>
      <c r="AHH137" s="181"/>
      <c r="AHI137" s="239"/>
      <c r="AHJ137" s="181"/>
      <c r="AHK137" s="181"/>
      <c r="AHL137" s="239"/>
      <c r="AHM137" s="181"/>
      <c r="AHN137" s="181"/>
      <c r="AHO137" s="239"/>
      <c r="AHP137" s="181"/>
      <c r="AHQ137" s="181"/>
      <c r="AHR137" s="239"/>
      <c r="AHS137" s="181"/>
      <c r="AHT137" s="181"/>
      <c r="AHU137" s="239"/>
      <c r="AHV137" s="181"/>
      <c r="AHW137" s="181"/>
      <c r="AHX137" s="239"/>
      <c r="AHY137" s="181"/>
      <c r="AHZ137" s="181"/>
      <c r="AIA137" s="239"/>
      <c r="AIB137" s="181"/>
      <c r="AIC137" s="181"/>
      <c r="AID137" s="239"/>
      <c r="AIE137" s="181"/>
      <c r="AIF137" s="181"/>
      <c r="AIG137" s="239"/>
      <c r="AIH137" s="181"/>
      <c r="AII137" s="181"/>
      <c r="AIJ137" s="239"/>
      <c r="AIK137" s="181"/>
      <c r="AIL137" s="181"/>
      <c r="AIM137" s="239"/>
      <c r="AIN137" s="181"/>
      <c r="AIO137" s="181"/>
      <c r="AIP137" s="239"/>
      <c r="AIQ137" s="181"/>
      <c r="AIR137" s="181"/>
      <c r="AIS137" s="239"/>
      <c r="AIT137" s="181"/>
      <c r="AIU137" s="181"/>
      <c r="AIV137" s="239"/>
      <c r="AIW137" s="181"/>
      <c r="AIX137" s="181"/>
      <c r="AIY137" s="239"/>
      <c r="AIZ137" s="181"/>
      <c r="AJA137" s="181"/>
      <c r="AJB137" s="239"/>
      <c r="AJC137" s="181"/>
      <c r="AJD137" s="181"/>
      <c r="AJE137" s="239"/>
      <c r="AJF137" s="181"/>
      <c r="AJG137" s="181"/>
      <c r="AJH137" s="239"/>
      <c r="AJI137" s="181"/>
      <c r="AJJ137" s="181"/>
      <c r="AJK137" s="239"/>
      <c r="AJL137" s="181"/>
      <c r="AJM137" s="181"/>
      <c r="AJN137" s="239"/>
      <c r="AJO137" s="181"/>
      <c r="AJP137" s="181"/>
      <c r="AJQ137" s="239"/>
      <c r="AJR137" s="181"/>
      <c r="AJS137" s="181"/>
      <c r="AJT137" s="239"/>
      <c r="AJU137" s="181"/>
      <c r="AJV137" s="181"/>
      <c r="AJW137" s="239"/>
      <c r="AJX137" s="181"/>
      <c r="AJY137" s="181"/>
      <c r="AJZ137" s="239"/>
      <c r="AKA137" s="181"/>
      <c r="AKB137" s="181"/>
      <c r="AKC137" s="239"/>
      <c r="AKD137" s="181"/>
      <c r="AKE137" s="181"/>
      <c r="AKF137" s="239"/>
      <c r="AKG137" s="181"/>
      <c r="AKH137" s="181"/>
      <c r="AKI137" s="239"/>
      <c r="AKJ137" s="181"/>
      <c r="AKK137" s="181"/>
      <c r="AKL137" s="239"/>
      <c r="AKM137" s="181"/>
      <c r="AKN137" s="181"/>
      <c r="AKO137" s="239"/>
      <c r="AKP137" s="181"/>
      <c r="AKQ137" s="181"/>
      <c r="AKR137" s="239"/>
      <c r="AKS137" s="181"/>
      <c r="AKT137" s="181"/>
      <c r="AKU137" s="239"/>
      <c r="AKV137" s="181"/>
      <c r="AKW137" s="181"/>
      <c r="AKX137" s="239"/>
      <c r="AKY137" s="181"/>
      <c r="AKZ137" s="181"/>
      <c r="ALA137" s="239"/>
      <c r="ALB137" s="181"/>
      <c r="ALC137" s="181"/>
      <c r="ALD137" s="239"/>
      <c r="ALE137" s="181"/>
      <c r="ALF137" s="181"/>
      <c r="ALG137" s="239"/>
      <c r="ALH137" s="181"/>
      <c r="ALI137" s="181"/>
      <c r="ALJ137" s="239"/>
      <c r="ALK137" s="181"/>
      <c r="ALL137" s="181"/>
      <c r="ALM137" s="239"/>
      <c r="ALN137" s="181"/>
      <c r="ALO137" s="181"/>
      <c r="ALP137" s="239"/>
      <c r="ALQ137" s="181"/>
      <c r="ALR137" s="181"/>
      <c r="ALS137" s="239"/>
      <c r="ALT137" s="181"/>
      <c r="ALU137" s="181"/>
      <c r="ALV137" s="239"/>
      <c r="ALW137" s="181"/>
      <c r="ALX137" s="181"/>
      <c r="ALY137" s="239"/>
      <c r="ALZ137" s="181"/>
      <c r="AMA137" s="181"/>
      <c r="AMB137" s="239"/>
      <c r="AMC137" s="181"/>
      <c r="AMD137" s="181"/>
      <c r="AME137" s="239"/>
      <c r="AMF137" s="181"/>
      <c r="AMG137" s="181"/>
      <c r="AMH137" s="239"/>
      <c r="AMI137" s="181"/>
      <c r="AMJ137" s="181"/>
      <c r="AMK137" s="239"/>
      <c r="AML137" s="181"/>
      <c r="AMM137" s="181"/>
      <c r="AMN137" s="239"/>
      <c r="AMO137" s="181"/>
      <c r="AMP137" s="181"/>
      <c r="AMQ137" s="239"/>
      <c r="AMR137" s="181"/>
      <c r="AMS137" s="181"/>
      <c r="AMT137" s="239"/>
      <c r="AMU137" s="181"/>
      <c r="AMV137" s="181"/>
      <c r="AMW137" s="239"/>
      <c r="AMX137" s="181"/>
      <c r="AMY137" s="181"/>
      <c r="AMZ137" s="239"/>
      <c r="ANA137" s="181"/>
      <c r="ANB137" s="181"/>
      <c r="ANC137" s="239"/>
      <c r="AND137" s="181"/>
      <c r="ANE137" s="181"/>
      <c r="ANF137" s="239"/>
      <c r="ANG137" s="181"/>
      <c r="ANH137" s="181"/>
      <c r="ANI137" s="239"/>
      <c r="ANJ137" s="181"/>
      <c r="ANK137" s="181"/>
      <c r="ANL137" s="239"/>
      <c r="ANM137" s="181"/>
      <c r="ANN137" s="181"/>
      <c r="ANO137" s="239"/>
      <c r="ANP137" s="181"/>
      <c r="ANQ137" s="181"/>
      <c r="ANR137" s="239"/>
      <c r="ANS137" s="181"/>
      <c r="ANT137" s="181"/>
      <c r="ANU137" s="239"/>
      <c r="ANV137" s="181"/>
      <c r="ANW137" s="181"/>
      <c r="ANX137" s="239"/>
      <c r="ANY137" s="181"/>
      <c r="ANZ137" s="181"/>
      <c r="AOA137" s="239"/>
      <c r="AOB137" s="181"/>
      <c r="AOC137" s="181"/>
      <c r="AOD137" s="239"/>
      <c r="AOE137" s="181"/>
      <c r="AOF137" s="181"/>
      <c r="AOG137" s="239"/>
      <c r="AOH137" s="181"/>
      <c r="AOI137" s="181"/>
      <c r="AOJ137" s="239"/>
      <c r="AOK137" s="181"/>
      <c r="AOL137" s="181"/>
      <c r="AOM137" s="239"/>
      <c r="AON137" s="181"/>
      <c r="AOO137" s="181"/>
      <c r="AOP137" s="239"/>
      <c r="AOQ137" s="181"/>
      <c r="AOR137" s="181"/>
      <c r="AOS137" s="239"/>
      <c r="AOT137" s="181"/>
      <c r="AOU137" s="181"/>
      <c r="AOV137" s="239"/>
      <c r="AOW137" s="181"/>
      <c r="AOX137" s="181"/>
      <c r="AOY137" s="239"/>
      <c r="AOZ137" s="181"/>
      <c r="APA137" s="181"/>
      <c r="APB137" s="239"/>
      <c r="APC137" s="181"/>
      <c r="APD137" s="181"/>
      <c r="APE137" s="239"/>
      <c r="APF137" s="181"/>
      <c r="APG137" s="181"/>
      <c r="APH137" s="239"/>
      <c r="API137" s="181"/>
      <c r="APJ137" s="181"/>
      <c r="APK137" s="239"/>
      <c r="APL137" s="181"/>
      <c r="APM137" s="181"/>
      <c r="APN137" s="239"/>
      <c r="APO137" s="181"/>
      <c r="APP137" s="181"/>
      <c r="APQ137" s="239"/>
      <c r="APR137" s="181"/>
      <c r="APS137" s="181"/>
      <c r="APT137" s="239"/>
      <c r="APU137" s="181"/>
      <c r="APV137" s="181"/>
      <c r="APW137" s="239"/>
      <c r="APX137" s="181"/>
      <c r="APY137" s="181"/>
      <c r="APZ137" s="239"/>
      <c r="AQA137" s="181"/>
      <c r="AQB137" s="181"/>
      <c r="AQC137" s="239"/>
      <c r="AQD137" s="181"/>
      <c r="AQE137" s="181"/>
      <c r="AQF137" s="239"/>
      <c r="AQG137" s="181"/>
      <c r="AQH137" s="181"/>
      <c r="AQI137" s="239"/>
      <c r="AQJ137" s="181"/>
      <c r="AQK137" s="181"/>
      <c r="AQL137" s="239"/>
      <c r="AQM137" s="181"/>
      <c r="AQN137" s="181"/>
      <c r="AQO137" s="239"/>
      <c r="AQP137" s="181"/>
      <c r="AQQ137" s="181"/>
      <c r="AQR137" s="239"/>
      <c r="AQS137" s="181"/>
      <c r="AQT137" s="181"/>
      <c r="AQU137" s="239"/>
      <c r="AQV137" s="181"/>
      <c r="AQW137" s="181"/>
      <c r="AQX137" s="239"/>
      <c r="AQY137" s="181"/>
      <c r="AQZ137" s="181"/>
      <c r="ARA137" s="239"/>
      <c r="ARB137" s="181"/>
      <c r="ARC137" s="181"/>
      <c r="ARD137" s="239"/>
      <c r="ARE137" s="181"/>
      <c r="ARF137" s="181"/>
      <c r="ARG137" s="239"/>
      <c r="ARH137" s="181"/>
      <c r="ARI137" s="181"/>
      <c r="ARJ137" s="239"/>
      <c r="ARK137" s="181"/>
      <c r="ARL137" s="181"/>
      <c r="ARM137" s="239"/>
      <c r="ARN137" s="181"/>
      <c r="ARO137" s="181"/>
      <c r="ARP137" s="239"/>
      <c r="ARQ137" s="181"/>
      <c r="ARR137" s="181"/>
      <c r="ARS137" s="239"/>
      <c r="ART137" s="181"/>
      <c r="ARU137" s="181"/>
      <c r="ARV137" s="239"/>
      <c r="ARW137" s="181"/>
      <c r="ARX137" s="181"/>
      <c r="ARY137" s="239"/>
      <c r="ARZ137" s="181"/>
      <c r="ASA137" s="181"/>
      <c r="ASB137" s="239"/>
      <c r="ASC137" s="181"/>
      <c r="ASD137" s="181"/>
      <c r="ASE137" s="239"/>
      <c r="ASF137" s="181"/>
      <c r="ASG137" s="181"/>
      <c r="ASH137" s="239"/>
      <c r="ASI137" s="181"/>
      <c r="ASJ137" s="181"/>
      <c r="ASK137" s="239"/>
      <c r="ASL137" s="181"/>
      <c r="ASM137" s="181"/>
      <c r="ASN137" s="239"/>
      <c r="ASO137" s="181"/>
      <c r="ASP137" s="181"/>
      <c r="ASQ137" s="239"/>
      <c r="ASR137" s="181"/>
      <c r="ASS137" s="181"/>
      <c r="AST137" s="239"/>
      <c r="ASU137" s="181"/>
      <c r="ASV137" s="181"/>
      <c r="ASW137" s="239"/>
      <c r="ASX137" s="181"/>
      <c r="ASY137" s="181"/>
      <c r="ASZ137" s="239"/>
      <c r="ATA137" s="181"/>
      <c r="ATB137" s="181"/>
      <c r="ATC137" s="239"/>
      <c r="ATD137" s="181"/>
      <c r="ATE137" s="181"/>
      <c r="ATF137" s="239"/>
      <c r="ATG137" s="181"/>
      <c r="ATH137" s="181"/>
      <c r="ATI137" s="239"/>
      <c r="ATJ137" s="181"/>
      <c r="ATK137" s="181"/>
      <c r="ATL137" s="239"/>
      <c r="ATM137" s="181"/>
      <c r="ATN137" s="181"/>
      <c r="ATO137" s="239"/>
      <c r="ATP137" s="181"/>
      <c r="ATQ137" s="181"/>
      <c r="ATR137" s="239"/>
      <c r="ATS137" s="181"/>
      <c r="ATT137" s="181"/>
      <c r="ATU137" s="239"/>
      <c r="ATV137" s="181"/>
      <c r="ATW137" s="181"/>
      <c r="ATX137" s="239"/>
      <c r="ATY137" s="181"/>
      <c r="ATZ137" s="181"/>
      <c r="AUA137" s="239"/>
      <c r="AUB137" s="181"/>
      <c r="AUC137" s="181"/>
      <c r="AUD137" s="239"/>
      <c r="AUE137" s="181"/>
      <c r="AUF137" s="181"/>
      <c r="AUG137" s="239"/>
      <c r="AUH137" s="181"/>
      <c r="AUI137" s="181"/>
      <c r="AUJ137" s="239"/>
      <c r="AUK137" s="181"/>
      <c r="AUL137" s="181"/>
      <c r="AUM137" s="239"/>
      <c r="AUN137" s="181"/>
      <c r="AUO137" s="181"/>
      <c r="AUP137" s="239"/>
      <c r="AUQ137" s="181"/>
      <c r="AUR137" s="181"/>
      <c r="AUS137" s="239"/>
      <c r="AUT137" s="181"/>
      <c r="AUU137" s="181"/>
      <c r="AUV137" s="239"/>
      <c r="AUW137" s="181"/>
      <c r="AUX137" s="181"/>
      <c r="AUY137" s="239"/>
      <c r="AUZ137" s="181"/>
      <c r="AVA137" s="181"/>
      <c r="AVB137" s="239"/>
      <c r="AVC137" s="181"/>
      <c r="AVD137" s="181"/>
      <c r="AVE137" s="239"/>
      <c r="AVF137" s="181"/>
      <c r="AVG137" s="181"/>
      <c r="AVH137" s="239"/>
      <c r="AVI137" s="181"/>
      <c r="AVJ137" s="181"/>
      <c r="AVK137" s="239"/>
      <c r="AVL137" s="181"/>
      <c r="AVM137" s="181"/>
      <c r="AVN137" s="239"/>
      <c r="AVO137" s="181"/>
      <c r="AVP137" s="181"/>
      <c r="AVQ137" s="239"/>
      <c r="AVR137" s="181"/>
      <c r="AVS137" s="181"/>
      <c r="AVT137" s="239"/>
      <c r="AVU137" s="181"/>
      <c r="AVV137" s="181"/>
      <c r="AVW137" s="239"/>
      <c r="AVX137" s="181"/>
      <c r="AVY137" s="181"/>
      <c r="AVZ137" s="239"/>
      <c r="AWA137" s="181"/>
      <c r="AWB137" s="181"/>
      <c r="AWC137" s="239"/>
      <c r="AWD137" s="181"/>
      <c r="AWE137" s="181"/>
      <c r="AWF137" s="239"/>
      <c r="AWG137" s="181"/>
      <c r="AWH137" s="181"/>
      <c r="AWI137" s="239"/>
      <c r="AWJ137" s="181"/>
      <c r="AWK137" s="181"/>
      <c r="AWL137" s="239"/>
      <c r="AWM137" s="181"/>
      <c r="AWN137" s="181"/>
      <c r="AWO137" s="239"/>
      <c r="AWP137" s="181"/>
      <c r="AWQ137" s="181"/>
      <c r="AWR137" s="239"/>
      <c r="AWS137" s="181"/>
      <c r="AWT137" s="181"/>
      <c r="AWU137" s="239"/>
      <c r="AWV137" s="181"/>
      <c r="AWW137" s="181"/>
      <c r="AWX137" s="239"/>
      <c r="AWY137" s="181"/>
      <c r="AWZ137" s="181"/>
      <c r="AXA137" s="239"/>
      <c r="AXB137" s="181"/>
      <c r="AXC137" s="181"/>
      <c r="AXD137" s="239"/>
      <c r="AXE137" s="181"/>
      <c r="AXF137" s="181"/>
      <c r="AXG137" s="239"/>
      <c r="AXH137" s="181"/>
      <c r="AXI137" s="181"/>
      <c r="AXJ137" s="239"/>
      <c r="AXK137" s="181"/>
      <c r="AXL137" s="181"/>
      <c r="AXM137" s="239"/>
      <c r="AXN137" s="181"/>
      <c r="AXO137" s="181"/>
      <c r="AXP137" s="239"/>
      <c r="AXQ137" s="181"/>
      <c r="AXR137" s="181"/>
      <c r="AXS137" s="239"/>
      <c r="AXT137" s="181"/>
      <c r="AXU137" s="181"/>
      <c r="AXV137" s="239"/>
      <c r="AXW137" s="181"/>
      <c r="AXX137" s="181"/>
      <c r="AXY137" s="239"/>
      <c r="AXZ137" s="181"/>
      <c r="AYA137" s="181"/>
      <c r="AYB137" s="239"/>
      <c r="AYC137" s="181"/>
      <c r="AYD137" s="181"/>
      <c r="AYE137" s="239"/>
      <c r="AYF137" s="181"/>
      <c r="AYG137" s="181"/>
      <c r="AYH137" s="239"/>
      <c r="AYI137" s="181"/>
      <c r="AYJ137" s="181"/>
      <c r="AYK137" s="239"/>
      <c r="AYL137" s="181"/>
      <c r="AYM137" s="181"/>
      <c r="AYN137" s="239"/>
      <c r="AYO137" s="181"/>
      <c r="AYP137" s="181"/>
      <c r="AYQ137" s="239"/>
      <c r="AYR137" s="181"/>
      <c r="AYS137" s="181"/>
      <c r="AYT137" s="239"/>
      <c r="AYU137" s="181"/>
      <c r="AYV137" s="181"/>
      <c r="AYW137" s="239"/>
      <c r="AYX137" s="181"/>
      <c r="AYY137" s="181"/>
      <c r="AYZ137" s="239"/>
      <c r="AZA137" s="181"/>
      <c r="AZB137" s="181"/>
      <c r="AZC137" s="239"/>
      <c r="AZD137" s="181"/>
      <c r="AZE137" s="181"/>
      <c r="AZF137" s="239"/>
      <c r="AZG137" s="181"/>
      <c r="AZH137" s="181"/>
      <c r="AZI137" s="239"/>
      <c r="AZJ137" s="181"/>
      <c r="AZK137" s="181"/>
      <c r="AZL137" s="239"/>
      <c r="AZM137" s="181"/>
      <c r="AZN137" s="181"/>
      <c r="AZO137" s="239"/>
      <c r="AZP137" s="181"/>
      <c r="AZQ137" s="181"/>
      <c r="AZR137" s="239"/>
      <c r="AZS137" s="181"/>
      <c r="AZT137" s="181"/>
      <c r="AZU137" s="239"/>
      <c r="AZV137" s="181"/>
      <c r="AZW137" s="181"/>
      <c r="AZX137" s="239"/>
      <c r="AZY137" s="181"/>
      <c r="AZZ137" s="181"/>
      <c r="BAA137" s="239"/>
      <c r="BAB137" s="181"/>
      <c r="BAC137" s="181"/>
      <c r="BAD137" s="239"/>
      <c r="BAE137" s="181"/>
      <c r="BAF137" s="181"/>
      <c r="BAG137" s="239"/>
      <c r="BAH137" s="181"/>
      <c r="BAI137" s="181"/>
      <c r="BAJ137" s="239"/>
      <c r="BAK137" s="181"/>
      <c r="BAL137" s="181"/>
      <c r="BAM137" s="239"/>
      <c r="BAN137" s="181"/>
      <c r="BAO137" s="181"/>
      <c r="BAP137" s="239"/>
      <c r="BAQ137" s="181"/>
      <c r="BAR137" s="181"/>
      <c r="BAS137" s="239"/>
      <c r="BAT137" s="181"/>
      <c r="BAU137" s="181"/>
      <c r="BAV137" s="239"/>
      <c r="BAW137" s="181"/>
      <c r="BAX137" s="181"/>
      <c r="BAY137" s="239"/>
      <c r="BAZ137" s="181"/>
      <c r="BBA137" s="181"/>
      <c r="BBB137" s="239"/>
      <c r="BBC137" s="181"/>
      <c r="BBD137" s="181"/>
      <c r="BBE137" s="239"/>
      <c r="BBF137" s="181"/>
      <c r="BBG137" s="181"/>
      <c r="BBH137" s="239"/>
      <c r="BBI137" s="181"/>
      <c r="BBJ137" s="181"/>
      <c r="BBK137" s="239"/>
      <c r="BBL137" s="181"/>
      <c r="BBM137" s="181"/>
      <c r="BBN137" s="239"/>
      <c r="BBO137" s="181"/>
      <c r="BBP137" s="181"/>
      <c r="BBQ137" s="239"/>
      <c r="BBR137" s="181"/>
      <c r="BBS137" s="181"/>
      <c r="BBT137" s="239"/>
      <c r="BBU137" s="181"/>
      <c r="BBV137" s="181"/>
      <c r="BBW137" s="239"/>
      <c r="BBX137" s="181"/>
      <c r="BBY137" s="181"/>
      <c r="BBZ137" s="239"/>
      <c r="BCA137" s="181"/>
      <c r="BCB137" s="181"/>
      <c r="BCC137" s="239"/>
      <c r="BCD137" s="181"/>
      <c r="BCE137" s="181"/>
      <c r="BCF137" s="239"/>
      <c r="BCG137" s="181"/>
      <c r="BCH137" s="181"/>
      <c r="BCI137" s="239"/>
      <c r="BCJ137" s="181"/>
      <c r="BCK137" s="181"/>
      <c r="BCL137" s="239"/>
      <c r="BCM137" s="181"/>
      <c r="BCN137" s="181"/>
      <c r="BCO137" s="239"/>
      <c r="BCP137" s="181"/>
      <c r="BCQ137" s="181"/>
      <c r="BCR137" s="239"/>
      <c r="BCS137" s="181"/>
      <c r="BCT137" s="181"/>
      <c r="BCU137" s="239"/>
      <c r="BCV137" s="181"/>
      <c r="BCW137" s="181"/>
      <c r="BCX137" s="239"/>
      <c r="BCY137" s="181"/>
      <c r="BCZ137" s="181"/>
      <c r="BDA137" s="239"/>
      <c r="BDB137" s="181"/>
      <c r="BDC137" s="181"/>
      <c r="BDD137" s="239"/>
      <c r="BDE137" s="181"/>
      <c r="BDF137" s="181"/>
      <c r="BDG137" s="239"/>
      <c r="BDH137" s="181"/>
      <c r="BDI137" s="181"/>
      <c r="BDJ137" s="239"/>
      <c r="BDK137" s="181"/>
      <c r="BDL137" s="181"/>
      <c r="BDM137" s="239"/>
      <c r="BDN137" s="181"/>
      <c r="BDO137" s="181"/>
      <c r="BDP137" s="239"/>
      <c r="BDQ137" s="181"/>
      <c r="BDR137" s="181"/>
      <c r="BDS137" s="239"/>
      <c r="BDT137" s="181"/>
      <c r="BDU137" s="181"/>
      <c r="BDV137" s="239"/>
      <c r="BDW137" s="181"/>
      <c r="BDX137" s="181"/>
      <c r="BDY137" s="239"/>
      <c r="BDZ137" s="181"/>
      <c r="BEA137" s="181"/>
      <c r="BEB137" s="239"/>
      <c r="BEC137" s="181"/>
      <c r="BED137" s="181"/>
      <c r="BEE137" s="239"/>
      <c r="BEF137" s="181"/>
      <c r="BEG137" s="181"/>
      <c r="BEH137" s="239"/>
      <c r="BEI137" s="181"/>
      <c r="BEJ137" s="181"/>
      <c r="BEK137" s="239"/>
      <c r="BEL137" s="181"/>
      <c r="BEM137" s="181"/>
      <c r="BEN137" s="239"/>
      <c r="BEO137" s="181"/>
      <c r="BEP137" s="181"/>
      <c r="BEQ137" s="239"/>
      <c r="BER137" s="181"/>
      <c r="BES137" s="181"/>
      <c r="BET137" s="239"/>
      <c r="BEU137" s="181"/>
      <c r="BEV137" s="181"/>
      <c r="BEW137" s="239"/>
      <c r="BEX137" s="181"/>
      <c r="BEY137" s="181"/>
      <c r="BEZ137" s="239"/>
      <c r="BFA137" s="181"/>
      <c r="BFB137" s="181"/>
      <c r="BFC137" s="239"/>
      <c r="BFD137" s="181"/>
      <c r="BFE137" s="181"/>
      <c r="BFF137" s="239"/>
      <c r="BFG137" s="181"/>
      <c r="BFH137" s="181"/>
      <c r="BFI137" s="239"/>
      <c r="BFJ137" s="181"/>
      <c r="BFK137" s="181"/>
      <c r="BFL137" s="239"/>
      <c r="BFM137" s="181"/>
      <c r="BFN137" s="181"/>
      <c r="BFO137" s="239"/>
      <c r="BFP137" s="181"/>
      <c r="BFQ137" s="181"/>
      <c r="BFR137" s="239"/>
      <c r="BFS137" s="181"/>
      <c r="BFT137" s="181"/>
      <c r="BFU137" s="239"/>
      <c r="BFV137" s="181"/>
      <c r="BFW137" s="181"/>
      <c r="BFX137" s="239"/>
      <c r="BFY137" s="181"/>
      <c r="BFZ137" s="181"/>
      <c r="BGA137" s="239"/>
      <c r="BGB137" s="181"/>
      <c r="BGC137" s="181"/>
      <c r="BGD137" s="239"/>
      <c r="BGE137" s="181"/>
      <c r="BGF137" s="181"/>
      <c r="BGG137" s="239"/>
      <c r="BGH137" s="181"/>
      <c r="BGI137" s="181"/>
      <c r="BGJ137" s="239"/>
      <c r="BGK137" s="181"/>
      <c r="BGL137" s="181"/>
      <c r="BGM137" s="239"/>
      <c r="BGN137" s="181"/>
      <c r="BGO137" s="181"/>
      <c r="BGP137" s="239"/>
      <c r="BGQ137" s="181"/>
      <c r="BGR137" s="181"/>
      <c r="BGS137" s="239"/>
      <c r="BGT137" s="181"/>
      <c r="BGU137" s="181"/>
      <c r="BGV137" s="239"/>
      <c r="BGW137" s="181"/>
      <c r="BGX137" s="181"/>
      <c r="BGY137" s="239"/>
      <c r="BGZ137" s="181"/>
      <c r="BHA137" s="181"/>
      <c r="BHB137" s="239"/>
      <c r="BHC137" s="181"/>
      <c r="BHD137" s="181"/>
      <c r="BHE137" s="239"/>
      <c r="BHF137" s="181"/>
      <c r="BHG137" s="181"/>
      <c r="BHH137" s="239"/>
      <c r="BHI137" s="181"/>
      <c r="BHJ137" s="181"/>
      <c r="BHK137" s="239"/>
      <c r="BHL137" s="181"/>
      <c r="BHM137" s="181"/>
      <c r="BHN137" s="239"/>
      <c r="BHO137" s="181"/>
      <c r="BHP137" s="181"/>
      <c r="BHQ137" s="239"/>
      <c r="BHR137" s="181"/>
      <c r="BHS137" s="181"/>
      <c r="BHT137" s="239"/>
      <c r="BHU137" s="181"/>
      <c r="BHV137" s="181"/>
      <c r="BHW137" s="239"/>
      <c r="BHX137" s="181"/>
      <c r="BHY137" s="181"/>
      <c r="BHZ137" s="239"/>
      <c r="BIA137" s="181"/>
      <c r="BIB137" s="181"/>
      <c r="BIC137" s="239"/>
      <c r="BID137" s="181"/>
      <c r="BIE137" s="181"/>
      <c r="BIF137" s="239"/>
      <c r="BIG137" s="181"/>
      <c r="BIH137" s="181"/>
      <c r="BII137" s="239"/>
      <c r="BIJ137" s="181"/>
      <c r="BIK137" s="181"/>
      <c r="BIL137" s="239"/>
      <c r="BIM137" s="181"/>
      <c r="BIN137" s="181"/>
      <c r="BIO137" s="239"/>
      <c r="BIP137" s="181"/>
      <c r="BIQ137" s="181"/>
      <c r="BIR137" s="239"/>
      <c r="BIS137" s="181"/>
      <c r="BIT137" s="181"/>
      <c r="BIU137" s="239"/>
      <c r="BIV137" s="181"/>
      <c r="BIW137" s="181"/>
      <c r="BIX137" s="239"/>
      <c r="BIY137" s="181"/>
      <c r="BIZ137" s="181"/>
      <c r="BJA137" s="239"/>
      <c r="BJB137" s="181"/>
      <c r="BJC137" s="181"/>
      <c r="BJD137" s="239"/>
      <c r="BJE137" s="181"/>
      <c r="BJF137" s="181"/>
      <c r="BJG137" s="239"/>
      <c r="BJH137" s="181"/>
      <c r="BJI137" s="181"/>
      <c r="BJJ137" s="239"/>
      <c r="BJK137" s="181"/>
      <c r="BJL137" s="181"/>
      <c r="BJM137" s="239"/>
      <c r="BJN137" s="181"/>
      <c r="BJO137" s="181"/>
      <c r="BJP137" s="239"/>
      <c r="BJQ137" s="181"/>
      <c r="BJR137" s="181"/>
      <c r="BJS137" s="239"/>
      <c r="BJT137" s="181"/>
      <c r="BJU137" s="181"/>
      <c r="BJV137" s="239"/>
      <c r="BJW137" s="181"/>
      <c r="BJX137" s="181"/>
      <c r="BJY137" s="239"/>
      <c r="BJZ137" s="181"/>
      <c r="BKA137" s="181"/>
      <c r="BKB137" s="239"/>
      <c r="BKC137" s="181"/>
      <c r="BKD137" s="181"/>
      <c r="BKE137" s="239"/>
      <c r="BKF137" s="181"/>
      <c r="BKG137" s="181"/>
      <c r="BKH137" s="239"/>
      <c r="BKI137" s="181"/>
      <c r="BKJ137" s="181"/>
      <c r="BKK137" s="239"/>
      <c r="BKL137" s="181"/>
      <c r="BKM137" s="181"/>
      <c r="BKN137" s="239"/>
      <c r="BKO137" s="181"/>
      <c r="BKP137" s="181"/>
      <c r="BKQ137" s="239"/>
      <c r="BKR137" s="181"/>
      <c r="BKS137" s="181"/>
      <c r="BKT137" s="239"/>
      <c r="BKU137" s="181"/>
      <c r="BKV137" s="181"/>
      <c r="BKW137" s="239"/>
      <c r="BKX137" s="181"/>
      <c r="BKY137" s="181"/>
      <c r="BKZ137" s="239"/>
      <c r="BLA137" s="181"/>
      <c r="BLB137" s="181"/>
      <c r="BLC137" s="239"/>
      <c r="BLD137" s="181"/>
      <c r="BLE137" s="181"/>
      <c r="BLF137" s="239"/>
      <c r="BLG137" s="181"/>
      <c r="BLH137" s="181"/>
      <c r="BLI137" s="239"/>
      <c r="BLJ137" s="181"/>
      <c r="BLK137" s="181"/>
      <c r="BLL137" s="239"/>
      <c r="BLM137" s="181"/>
      <c r="BLN137" s="181"/>
      <c r="BLO137" s="239"/>
      <c r="BLP137" s="181"/>
      <c r="BLQ137" s="181"/>
      <c r="BLR137" s="239"/>
      <c r="BLS137" s="181"/>
      <c r="BLT137" s="181"/>
      <c r="BLU137" s="239"/>
      <c r="BLV137" s="181"/>
      <c r="BLW137" s="181"/>
      <c r="BLX137" s="239"/>
      <c r="BLY137" s="181"/>
      <c r="BLZ137" s="181"/>
      <c r="BMA137" s="239"/>
      <c r="BMB137" s="181"/>
      <c r="BMC137" s="181"/>
      <c r="BMD137" s="239"/>
      <c r="BME137" s="181"/>
      <c r="BMF137" s="181"/>
      <c r="BMG137" s="239"/>
      <c r="BMH137" s="181"/>
      <c r="BMI137" s="181"/>
      <c r="BMJ137" s="239"/>
      <c r="BMK137" s="181"/>
      <c r="BML137" s="181"/>
      <c r="BMM137" s="239"/>
      <c r="BMN137" s="181"/>
      <c r="BMO137" s="181"/>
      <c r="BMP137" s="239"/>
      <c r="BMQ137" s="181"/>
      <c r="BMR137" s="181"/>
      <c r="BMS137" s="239"/>
      <c r="BMT137" s="181"/>
      <c r="BMU137" s="181"/>
      <c r="BMV137" s="239"/>
      <c r="BMW137" s="181"/>
      <c r="BMX137" s="181"/>
      <c r="BMY137" s="239"/>
      <c r="BMZ137" s="181"/>
      <c r="BNA137" s="181"/>
      <c r="BNB137" s="239"/>
      <c r="BNC137" s="181"/>
      <c r="BND137" s="181"/>
      <c r="BNE137" s="239"/>
      <c r="BNF137" s="181"/>
      <c r="BNG137" s="181"/>
      <c r="BNH137" s="239"/>
      <c r="BNI137" s="181"/>
      <c r="BNJ137" s="181"/>
      <c r="BNK137" s="239"/>
      <c r="BNL137" s="181"/>
      <c r="BNM137" s="181"/>
      <c r="BNN137" s="239"/>
      <c r="BNO137" s="181"/>
      <c r="BNP137" s="181"/>
      <c r="BNQ137" s="239"/>
      <c r="BNR137" s="181"/>
      <c r="BNS137" s="181"/>
      <c r="BNT137" s="239"/>
      <c r="BNU137" s="181"/>
      <c r="BNV137" s="181"/>
      <c r="BNW137" s="239"/>
      <c r="BNX137" s="181"/>
      <c r="BNY137" s="181"/>
      <c r="BNZ137" s="239"/>
      <c r="BOA137" s="181"/>
      <c r="BOB137" s="181"/>
      <c r="BOC137" s="239"/>
      <c r="BOD137" s="181"/>
      <c r="BOE137" s="181"/>
      <c r="BOF137" s="239"/>
      <c r="BOG137" s="181"/>
      <c r="BOH137" s="181"/>
      <c r="BOI137" s="239"/>
      <c r="BOJ137" s="181"/>
      <c r="BOK137" s="181"/>
      <c r="BOL137" s="239"/>
      <c r="BOM137" s="181"/>
      <c r="BON137" s="181"/>
      <c r="BOO137" s="239"/>
      <c r="BOP137" s="181"/>
      <c r="BOQ137" s="181"/>
      <c r="BOR137" s="239"/>
      <c r="BOS137" s="181"/>
      <c r="BOT137" s="181"/>
      <c r="BOU137" s="239"/>
      <c r="BOV137" s="181"/>
      <c r="BOW137" s="181"/>
      <c r="BOX137" s="239"/>
      <c r="BOY137" s="181"/>
      <c r="BOZ137" s="181"/>
      <c r="BPA137" s="239"/>
      <c r="BPB137" s="181"/>
      <c r="BPC137" s="181"/>
      <c r="BPD137" s="239"/>
      <c r="BPE137" s="181"/>
      <c r="BPF137" s="181"/>
      <c r="BPG137" s="239"/>
      <c r="BPH137" s="181"/>
      <c r="BPI137" s="181"/>
      <c r="BPJ137" s="239"/>
      <c r="BPK137" s="181"/>
      <c r="BPL137" s="181"/>
      <c r="BPM137" s="239"/>
      <c r="BPN137" s="181"/>
      <c r="BPO137" s="181"/>
      <c r="BPP137" s="239"/>
      <c r="BPQ137" s="181"/>
      <c r="BPR137" s="181"/>
      <c r="BPS137" s="239"/>
      <c r="BPT137" s="181"/>
      <c r="BPU137" s="181"/>
      <c r="BPV137" s="239"/>
      <c r="BPW137" s="181"/>
      <c r="BPX137" s="181"/>
      <c r="BPY137" s="239"/>
      <c r="BPZ137" s="181"/>
      <c r="BQA137" s="181"/>
      <c r="BQB137" s="239"/>
      <c r="BQC137" s="181"/>
      <c r="BQD137" s="181"/>
      <c r="BQE137" s="239"/>
      <c r="BQF137" s="181"/>
      <c r="BQG137" s="181"/>
      <c r="BQH137" s="239"/>
      <c r="BQI137" s="181"/>
      <c r="BQJ137" s="181"/>
      <c r="BQK137" s="239"/>
      <c r="BQL137" s="181"/>
      <c r="BQM137" s="181"/>
      <c r="BQN137" s="239"/>
      <c r="BQO137" s="181"/>
      <c r="BQP137" s="181"/>
      <c r="BQQ137" s="239"/>
      <c r="BQR137" s="181"/>
      <c r="BQS137" s="181"/>
      <c r="BQT137" s="239"/>
      <c r="BQU137" s="181"/>
      <c r="BQV137" s="181"/>
      <c r="BQW137" s="239"/>
      <c r="BQX137" s="181"/>
      <c r="BQY137" s="181"/>
      <c r="BQZ137" s="239"/>
      <c r="BRA137" s="181"/>
      <c r="BRB137" s="181"/>
      <c r="BRC137" s="239"/>
      <c r="BRD137" s="181"/>
      <c r="BRE137" s="181"/>
      <c r="BRF137" s="239"/>
      <c r="BRG137" s="181"/>
      <c r="BRH137" s="181"/>
      <c r="BRI137" s="239"/>
      <c r="BRJ137" s="181"/>
      <c r="BRK137" s="181"/>
      <c r="BRL137" s="239"/>
      <c r="BRM137" s="181"/>
      <c r="BRN137" s="181"/>
      <c r="BRO137" s="239"/>
      <c r="BRP137" s="181"/>
      <c r="BRQ137" s="181"/>
      <c r="BRR137" s="239"/>
      <c r="BRS137" s="181"/>
      <c r="BRT137" s="181"/>
      <c r="BRU137" s="239"/>
      <c r="BRV137" s="181"/>
      <c r="BRW137" s="181"/>
      <c r="BRX137" s="239"/>
      <c r="BRY137" s="181"/>
      <c r="BRZ137" s="181"/>
      <c r="BSA137" s="239"/>
      <c r="BSB137" s="181"/>
      <c r="BSC137" s="181"/>
      <c r="BSD137" s="239"/>
      <c r="BSE137" s="181"/>
      <c r="BSF137" s="181"/>
      <c r="BSG137" s="239"/>
      <c r="BSH137" s="181"/>
      <c r="BSI137" s="181"/>
      <c r="BSJ137" s="239"/>
      <c r="BSK137" s="181"/>
      <c r="BSL137" s="181"/>
      <c r="BSM137" s="239"/>
      <c r="BSN137" s="181"/>
      <c r="BSO137" s="181"/>
      <c r="BSP137" s="239"/>
      <c r="BSQ137" s="181"/>
      <c r="BSR137" s="181"/>
      <c r="BSS137" s="239"/>
      <c r="BST137" s="181"/>
      <c r="BSU137" s="181"/>
      <c r="BSV137" s="239"/>
      <c r="BSW137" s="181"/>
      <c r="BSX137" s="181"/>
      <c r="BSY137" s="239"/>
      <c r="BSZ137" s="181"/>
      <c r="BTA137" s="181"/>
      <c r="BTB137" s="239"/>
      <c r="BTC137" s="181"/>
      <c r="BTD137" s="181"/>
      <c r="BTE137" s="239"/>
      <c r="BTF137" s="181"/>
      <c r="BTG137" s="181"/>
      <c r="BTH137" s="239"/>
      <c r="BTI137" s="181"/>
      <c r="BTJ137" s="181"/>
      <c r="BTK137" s="239"/>
      <c r="BTL137" s="181"/>
      <c r="BTM137" s="181"/>
      <c r="BTN137" s="239"/>
      <c r="BTO137" s="181"/>
      <c r="BTP137" s="181"/>
      <c r="BTQ137" s="239"/>
      <c r="BTR137" s="181"/>
      <c r="BTS137" s="181"/>
      <c r="BTT137" s="239"/>
      <c r="BTU137" s="181"/>
      <c r="BTV137" s="181"/>
      <c r="BTW137" s="239"/>
      <c r="BTX137" s="181"/>
      <c r="BTY137" s="181"/>
      <c r="BTZ137" s="239"/>
      <c r="BUA137" s="181"/>
      <c r="BUB137" s="181"/>
      <c r="BUC137" s="239"/>
      <c r="BUD137" s="181"/>
      <c r="BUE137" s="181"/>
      <c r="BUF137" s="239"/>
      <c r="BUG137" s="181"/>
      <c r="BUH137" s="181"/>
      <c r="BUI137" s="239"/>
      <c r="BUJ137" s="181"/>
      <c r="BUK137" s="181"/>
      <c r="BUL137" s="239"/>
      <c r="BUM137" s="181"/>
      <c r="BUN137" s="181"/>
      <c r="BUO137" s="239"/>
      <c r="BUP137" s="181"/>
      <c r="BUQ137" s="181"/>
      <c r="BUR137" s="239"/>
      <c r="BUS137" s="181"/>
      <c r="BUT137" s="181"/>
      <c r="BUU137" s="239"/>
      <c r="BUV137" s="181"/>
      <c r="BUW137" s="181"/>
      <c r="BUX137" s="239"/>
      <c r="BUY137" s="181"/>
      <c r="BUZ137" s="181"/>
      <c r="BVA137" s="239"/>
      <c r="BVB137" s="181"/>
      <c r="BVC137" s="181"/>
      <c r="BVD137" s="239"/>
      <c r="BVE137" s="181"/>
      <c r="BVF137" s="181"/>
      <c r="BVG137" s="239"/>
      <c r="BVH137" s="181"/>
      <c r="BVI137" s="181"/>
      <c r="BVJ137" s="239"/>
      <c r="BVK137" s="181"/>
      <c r="BVL137" s="181"/>
      <c r="BVM137" s="239"/>
      <c r="BVN137" s="181"/>
      <c r="BVO137" s="181"/>
      <c r="BVP137" s="239"/>
      <c r="BVQ137" s="181"/>
      <c r="BVR137" s="181"/>
      <c r="BVS137" s="239"/>
      <c r="BVT137" s="181"/>
      <c r="BVU137" s="181"/>
      <c r="BVV137" s="239"/>
      <c r="BVW137" s="181"/>
      <c r="BVX137" s="181"/>
      <c r="BVY137" s="239"/>
      <c r="BVZ137" s="181"/>
      <c r="BWA137" s="181"/>
      <c r="BWB137" s="239"/>
      <c r="BWC137" s="181"/>
      <c r="BWD137" s="181"/>
      <c r="BWE137" s="239"/>
      <c r="BWF137" s="181"/>
      <c r="BWG137" s="181"/>
      <c r="BWH137" s="239"/>
      <c r="BWI137" s="181"/>
      <c r="BWJ137" s="181"/>
      <c r="BWK137" s="239"/>
      <c r="BWL137" s="181"/>
      <c r="BWM137" s="181"/>
      <c r="BWN137" s="239"/>
      <c r="BWO137" s="181"/>
      <c r="BWP137" s="181"/>
      <c r="BWQ137" s="239"/>
      <c r="BWR137" s="181"/>
      <c r="BWS137" s="181"/>
      <c r="BWT137" s="239"/>
      <c r="BWU137" s="181"/>
      <c r="BWV137" s="181"/>
      <c r="BWW137" s="239"/>
      <c r="BWX137" s="181"/>
      <c r="BWY137" s="181"/>
      <c r="BWZ137" s="239"/>
      <c r="BXA137" s="181"/>
      <c r="BXB137" s="181"/>
      <c r="BXC137" s="239"/>
      <c r="BXD137" s="181"/>
      <c r="BXE137" s="181"/>
      <c r="BXF137" s="239"/>
      <c r="BXG137" s="181"/>
      <c r="BXH137" s="181"/>
      <c r="BXI137" s="239"/>
      <c r="BXJ137" s="181"/>
      <c r="BXK137" s="181"/>
      <c r="BXL137" s="239"/>
      <c r="BXM137" s="181"/>
      <c r="BXN137" s="181"/>
      <c r="BXO137" s="239"/>
      <c r="BXP137" s="181"/>
      <c r="BXQ137" s="181"/>
      <c r="BXR137" s="239"/>
      <c r="BXS137" s="181"/>
      <c r="BXT137" s="181"/>
      <c r="BXU137" s="239"/>
      <c r="BXV137" s="181"/>
      <c r="BXW137" s="181"/>
      <c r="BXX137" s="239"/>
      <c r="BXY137" s="181"/>
      <c r="BXZ137" s="181"/>
      <c r="BYA137" s="239"/>
      <c r="BYB137" s="181"/>
      <c r="BYC137" s="181"/>
      <c r="BYD137" s="239"/>
      <c r="BYE137" s="181"/>
      <c r="BYF137" s="181"/>
      <c r="BYG137" s="239"/>
      <c r="BYH137" s="181"/>
      <c r="BYI137" s="181"/>
      <c r="BYJ137" s="239"/>
      <c r="BYK137" s="181"/>
      <c r="BYL137" s="181"/>
      <c r="BYM137" s="239"/>
      <c r="BYN137" s="181"/>
      <c r="BYO137" s="181"/>
      <c r="BYP137" s="239"/>
      <c r="BYQ137" s="181"/>
      <c r="BYR137" s="181"/>
      <c r="BYS137" s="239"/>
      <c r="BYT137" s="181"/>
      <c r="BYU137" s="181"/>
      <c r="BYV137" s="239"/>
      <c r="BYW137" s="181"/>
      <c r="BYX137" s="181"/>
      <c r="BYY137" s="239"/>
      <c r="BYZ137" s="181"/>
      <c r="BZA137" s="181"/>
      <c r="BZB137" s="239"/>
      <c r="BZC137" s="181"/>
      <c r="BZD137" s="181"/>
      <c r="BZE137" s="239"/>
      <c r="BZF137" s="181"/>
      <c r="BZG137" s="181"/>
      <c r="BZH137" s="239"/>
      <c r="BZI137" s="181"/>
      <c r="BZJ137" s="181"/>
      <c r="BZK137" s="239"/>
      <c r="BZL137" s="181"/>
      <c r="BZM137" s="181"/>
      <c r="BZN137" s="239"/>
      <c r="BZO137" s="181"/>
      <c r="BZP137" s="181"/>
      <c r="BZQ137" s="239"/>
      <c r="BZR137" s="181"/>
      <c r="BZS137" s="181"/>
      <c r="BZT137" s="239"/>
      <c r="BZU137" s="181"/>
      <c r="BZV137" s="181"/>
      <c r="BZW137" s="239"/>
      <c r="BZX137" s="181"/>
      <c r="BZY137" s="181"/>
      <c r="BZZ137" s="239"/>
      <c r="CAA137" s="181"/>
      <c r="CAB137" s="181"/>
      <c r="CAC137" s="239"/>
      <c r="CAD137" s="181"/>
      <c r="CAE137" s="181"/>
      <c r="CAF137" s="239"/>
      <c r="CAG137" s="181"/>
      <c r="CAH137" s="181"/>
      <c r="CAI137" s="239"/>
      <c r="CAJ137" s="181"/>
      <c r="CAK137" s="181"/>
      <c r="CAL137" s="239"/>
      <c r="CAM137" s="181"/>
      <c r="CAN137" s="181"/>
      <c r="CAO137" s="239"/>
      <c r="CAP137" s="181"/>
      <c r="CAQ137" s="181"/>
      <c r="CAR137" s="239"/>
      <c r="CAS137" s="181"/>
      <c r="CAT137" s="181"/>
      <c r="CAU137" s="239"/>
      <c r="CAV137" s="181"/>
      <c r="CAW137" s="181"/>
      <c r="CAX137" s="239"/>
      <c r="CAY137" s="181"/>
      <c r="CAZ137" s="181"/>
      <c r="CBA137" s="239"/>
      <c r="CBB137" s="181"/>
      <c r="CBC137" s="181"/>
      <c r="CBD137" s="239"/>
      <c r="CBE137" s="181"/>
      <c r="CBF137" s="181"/>
      <c r="CBG137" s="239"/>
      <c r="CBH137" s="181"/>
      <c r="CBI137" s="181"/>
      <c r="CBJ137" s="239"/>
      <c r="CBK137" s="181"/>
      <c r="CBL137" s="181"/>
      <c r="CBM137" s="239"/>
      <c r="CBN137" s="181"/>
      <c r="CBO137" s="181"/>
      <c r="CBP137" s="239"/>
      <c r="CBQ137" s="181"/>
      <c r="CBR137" s="181"/>
      <c r="CBS137" s="239"/>
      <c r="CBT137" s="181"/>
      <c r="CBU137" s="181"/>
      <c r="CBV137" s="239"/>
      <c r="CBW137" s="181"/>
      <c r="CBX137" s="181"/>
      <c r="CBY137" s="239"/>
      <c r="CBZ137" s="181"/>
      <c r="CCA137" s="181"/>
      <c r="CCB137" s="239"/>
      <c r="CCC137" s="181"/>
      <c r="CCD137" s="181"/>
      <c r="CCE137" s="239"/>
      <c r="CCF137" s="181"/>
      <c r="CCG137" s="181"/>
      <c r="CCH137" s="239"/>
      <c r="CCI137" s="181"/>
      <c r="CCJ137" s="181"/>
      <c r="CCK137" s="239"/>
      <c r="CCL137" s="181"/>
      <c r="CCM137" s="181"/>
      <c r="CCN137" s="239"/>
      <c r="CCO137" s="181"/>
      <c r="CCP137" s="181"/>
      <c r="CCQ137" s="239"/>
      <c r="CCR137" s="181"/>
      <c r="CCS137" s="181"/>
      <c r="CCT137" s="239"/>
      <c r="CCU137" s="181"/>
      <c r="CCV137" s="181"/>
      <c r="CCW137" s="239"/>
      <c r="CCX137" s="181"/>
      <c r="CCY137" s="181"/>
      <c r="CCZ137" s="239"/>
      <c r="CDA137" s="181"/>
      <c r="CDB137" s="181"/>
      <c r="CDC137" s="239"/>
      <c r="CDD137" s="181"/>
      <c r="CDE137" s="181"/>
      <c r="CDF137" s="239"/>
      <c r="CDG137" s="181"/>
      <c r="CDH137" s="181"/>
      <c r="CDI137" s="239"/>
      <c r="CDJ137" s="181"/>
      <c r="CDK137" s="181"/>
      <c r="CDL137" s="239"/>
      <c r="CDM137" s="181"/>
      <c r="CDN137" s="181"/>
      <c r="CDO137" s="239"/>
      <c r="CDP137" s="181"/>
      <c r="CDQ137" s="181"/>
      <c r="CDR137" s="239"/>
      <c r="CDS137" s="181"/>
      <c r="CDT137" s="181"/>
      <c r="CDU137" s="239"/>
      <c r="CDV137" s="181"/>
      <c r="CDW137" s="181"/>
      <c r="CDX137" s="239"/>
      <c r="CDY137" s="181"/>
      <c r="CDZ137" s="181"/>
      <c r="CEA137" s="239"/>
      <c r="CEB137" s="181"/>
      <c r="CEC137" s="181"/>
      <c r="CED137" s="239"/>
      <c r="CEE137" s="181"/>
      <c r="CEF137" s="181"/>
      <c r="CEG137" s="239"/>
      <c r="CEH137" s="181"/>
      <c r="CEI137" s="181"/>
      <c r="CEJ137" s="239"/>
      <c r="CEK137" s="181"/>
      <c r="CEL137" s="181"/>
      <c r="CEM137" s="239"/>
      <c r="CEN137" s="181"/>
      <c r="CEO137" s="181"/>
      <c r="CEP137" s="239"/>
      <c r="CEQ137" s="181"/>
      <c r="CER137" s="181"/>
      <c r="CES137" s="239"/>
      <c r="CET137" s="181"/>
      <c r="CEU137" s="181"/>
      <c r="CEV137" s="239"/>
      <c r="CEW137" s="181"/>
      <c r="CEX137" s="181"/>
      <c r="CEY137" s="239"/>
      <c r="CEZ137" s="181"/>
      <c r="CFA137" s="181"/>
      <c r="CFB137" s="239"/>
      <c r="CFC137" s="181"/>
      <c r="CFD137" s="181"/>
      <c r="CFE137" s="239"/>
      <c r="CFF137" s="181"/>
      <c r="CFG137" s="181"/>
      <c r="CFH137" s="239"/>
      <c r="CFI137" s="181"/>
      <c r="CFJ137" s="181"/>
      <c r="CFK137" s="239"/>
      <c r="CFL137" s="181"/>
      <c r="CFM137" s="181"/>
      <c r="CFN137" s="239"/>
      <c r="CFO137" s="181"/>
      <c r="CFP137" s="181"/>
      <c r="CFQ137" s="239"/>
      <c r="CFR137" s="181"/>
      <c r="CFS137" s="181"/>
      <c r="CFT137" s="239"/>
      <c r="CFU137" s="181"/>
      <c r="CFV137" s="181"/>
      <c r="CFW137" s="239"/>
      <c r="CFX137" s="181"/>
      <c r="CFY137" s="181"/>
      <c r="CFZ137" s="239"/>
      <c r="CGA137" s="181"/>
      <c r="CGB137" s="181"/>
      <c r="CGC137" s="239"/>
      <c r="CGD137" s="181"/>
      <c r="CGE137" s="181"/>
      <c r="CGF137" s="239"/>
      <c r="CGG137" s="181"/>
      <c r="CGH137" s="181"/>
      <c r="CGI137" s="239"/>
      <c r="CGJ137" s="181"/>
      <c r="CGK137" s="181"/>
      <c r="CGL137" s="239"/>
      <c r="CGM137" s="181"/>
      <c r="CGN137" s="181"/>
      <c r="CGO137" s="239"/>
      <c r="CGP137" s="181"/>
      <c r="CGQ137" s="181"/>
      <c r="CGR137" s="239"/>
      <c r="CGS137" s="181"/>
      <c r="CGT137" s="181"/>
      <c r="CGU137" s="239"/>
      <c r="CGV137" s="181"/>
      <c r="CGW137" s="181"/>
      <c r="CGX137" s="239"/>
      <c r="CGY137" s="181"/>
      <c r="CGZ137" s="181"/>
      <c r="CHA137" s="239"/>
      <c r="CHB137" s="181"/>
      <c r="CHC137" s="181"/>
      <c r="CHD137" s="239"/>
      <c r="CHE137" s="181"/>
      <c r="CHF137" s="181"/>
      <c r="CHG137" s="239"/>
      <c r="CHH137" s="181"/>
      <c r="CHI137" s="181"/>
      <c r="CHJ137" s="239"/>
      <c r="CHK137" s="181"/>
      <c r="CHL137" s="181"/>
      <c r="CHM137" s="239"/>
      <c r="CHN137" s="181"/>
      <c r="CHO137" s="181"/>
      <c r="CHP137" s="239"/>
      <c r="CHQ137" s="181"/>
      <c r="CHR137" s="181"/>
      <c r="CHS137" s="239"/>
      <c r="CHT137" s="181"/>
      <c r="CHU137" s="181"/>
      <c r="CHV137" s="239"/>
      <c r="CHW137" s="181"/>
      <c r="CHX137" s="181"/>
      <c r="CHY137" s="239"/>
      <c r="CHZ137" s="181"/>
      <c r="CIA137" s="181"/>
      <c r="CIB137" s="239"/>
      <c r="CIC137" s="181"/>
      <c r="CID137" s="181"/>
      <c r="CIE137" s="239"/>
      <c r="CIF137" s="181"/>
      <c r="CIG137" s="181"/>
      <c r="CIH137" s="239"/>
      <c r="CII137" s="181"/>
      <c r="CIJ137" s="181"/>
      <c r="CIK137" s="239"/>
      <c r="CIL137" s="181"/>
      <c r="CIM137" s="181"/>
      <c r="CIN137" s="239"/>
      <c r="CIO137" s="181"/>
      <c r="CIP137" s="181"/>
      <c r="CIQ137" s="239"/>
      <c r="CIR137" s="181"/>
      <c r="CIS137" s="181"/>
      <c r="CIT137" s="239"/>
      <c r="CIU137" s="181"/>
      <c r="CIV137" s="181"/>
      <c r="CIW137" s="239"/>
      <c r="CIX137" s="181"/>
      <c r="CIY137" s="181"/>
      <c r="CIZ137" s="239"/>
      <c r="CJA137" s="181"/>
      <c r="CJB137" s="181"/>
      <c r="CJC137" s="239"/>
      <c r="CJD137" s="181"/>
      <c r="CJE137" s="181"/>
      <c r="CJF137" s="239"/>
      <c r="CJG137" s="181"/>
      <c r="CJH137" s="181"/>
      <c r="CJI137" s="239"/>
      <c r="CJJ137" s="181"/>
      <c r="CJK137" s="181"/>
      <c r="CJL137" s="239"/>
      <c r="CJM137" s="181"/>
      <c r="CJN137" s="181"/>
      <c r="CJO137" s="239"/>
      <c r="CJP137" s="181"/>
      <c r="CJQ137" s="181"/>
      <c r="CJR137" s="239"/>
      <c r="CJS137" s="181"/>
      <c r="CJT137" s="181"/>
      <c r="CJU137" s="239"/>
      <c r="CJV137" s="181"/>
      <c r="CJW137" s="181"/>
      <c r="CJX137" s="239"/>
      <c r="CJY137" s="181"/>
      <c r="CJZ137" s="181"/>
      <c r="CKA137" s="239"/>
      <c r="CKB137" s="181"/>
      <c r="CKC137" s="181"/>
      <c r="CKD137" s="239"/>
      <c r="CKE137" s="181"/>
      <c r="CKF137" s="181"/>
      <c r="CKG137" s="239"/>
      <c r="CKH137" s="181"/>
      <c r="CKI137" s="181"/>
      <c r="CKJ137" s="239"/>
      <c r="CKK137" s="181"/>
      <c r="CKL137" s="181"/>
      <c r="CKM137" s="239"/>
      <c r="CKN137" s="181"/>
      <c r="CKO137" s="181"/>
      <c r="CKP137" s="239"/>
      <c r="CKQ137" s="181"/>
      <c r="CKR137" s="181"/>
      <c r="CKS137" s="239"/>
      <c r="CKT137" s="181"/>
      <c r="CKU137" s="181"/>
      <c r="CKV137" s="239"/>
      <c r="CKW137" s="181"/>
      <c r="CKX137" s="181"/>
      <c r="CKY137" s="239"/>
      <c r="CKZ137" s="181"/>
      <c r="CLA137" s="181"/>
      <c r="CLB137" s="239"/>
      <c r="CLC137" s="181"/>
      <c r="CLD137" s="181"/>
      <c r="CLE137" s="239"/>
      <c r="CLF137" s="181"/>
      <c r="CLG137" s="181"/>
      <c r="CLH137" s="239"/>
      <c r="CLI137" s="181"/>
      <c r="CLJ137" s="181"/>
      <c r="CLK137" s="239"/>
      <c r="CLL137" s="181"/>
      <c r="CLM137" s="181"/>
      <c r="CLN137" s="239"/>
      <c r="CLO137" s="181"/>
      <c r="CLP137" s="181"/>
      <c r="CLQ137" s="239"/>
      <c r="CLR137" s="181"/>
      <c r="CLS137" s="181"/>
      <c r="CLT137" s="239"/>
      <c r="CLU137" s="181"/>
      <c r="CLV137" s="181"/>
      <c r="CLW137" s="239"/>
      <c r="CLX137" s="181"/>
      <c r="CLY137" s="181"/>
      <c r="CLZ137" s="239"/>
      <c r="CMA137" s="181"/>
      <c r="CMB137" s="181"/>
      <c r="CMC137" s="239"/>
      <c r="CMD137" s="181"/>
      <c r="CME137" s="181"/>
      <c r="CMF137" s="239"/>
      <c r="CMG137" s="181"/>
      <c r="CMH137" s="181"/>
      <c r="CMI137" s="239"/>
      <c r="CMJ137" s="181"/>
      <c r="CMK137" s="181"/>
      <c r="CML137" s="239"/>
      <c r="CMM137" s="181"/>
      <c r="CMN137" s="181"/>
      <c r="CMO137" s="239"/>
      <c r="CMP137" s="181"/>
      <c r="CMQ137" s="181"/>
      <c r="CMR137" s="239"/>
      <c r="CMS137" s="181"/>
      <c r="CMT137" s="181"/>
      <c r="CMU137" s="239"/>
      <c r="CMV137" s="181"/>
      <c r="CMW137" s="181"/>
      <c r="CMX137" s="239"/>
      <c r="CMY137" s="181"/>
      <c r="CMZ137" s="181"/>
      <c r="CNA137" s="239"/>
      <c r="CNB137" s="181"/>
      <c r="CNC137" s="181"/>
      <c r="CND137" s="239"/>
      <c r="CNE137" s="181"/>
      <c r="CNF137" s="181"/>
      <c r="CNG137" s="239"/>
      <c r="CNH137" s="181"/>
      <c r="CNI137" s="181"/>
      <c r="CNJ137" s="239"/>
      <c r="CNK137" s="181"/>
      <c r="CNL137" s="181"/>
      <c r="CNM137" s="239"/>
      <c r="CNN137" s="181"/>
      <c r="CNO137" s="181"/>
      <c r="CNP137" s="239"/>
      <c r="CNQ137" s="181"/>
      <c r="CNR137" s="181"/>
      <c r="CNS137" s="239"/>
      <c r="CNT137" s="181"/>
      <c r="CNU137" s="181"/>
      <c r="CNV137" s="239"/>
      <c r="CNW137" s="181"/>
      <c r="CNX137" s="181"/>
      <c r="CNY137" s="239"/>
      <c r="CNZ137" s="181"/>
      <c r="COA137" s="181"/>
      <c r="COB137" s="239"/>
      <c r="COC137" s="181"/>
      <c r="COD137" s="181"/>
      <c r="COE137" s="239"/>
      <c r="COF137" s="181"/>
      <c r="COG137" s="181"/>
      <c r="COH137" s="239"/>
      <c r="COI137" s="181"/>
      <c r="COJ137" s="181"/>
      <c r="COK137" s="239"/>
      <c r="COL137" s="181"/>
      <c r="COM137" s="181"/>
      <c r="CON137" s="239"/>
      <c r="COO137" s="181"/>
      <c r="COP137" s="181"/>
      <c r="COQ137" s="239"/>
      <c r="COR137" s="181"/>
      <c r="COS137" s="181"/>
      <c r="COT137" s="239"/>
      <c r="COU137" s="181"/>
      <c r="COV137" s="181"/>
      <c r="COW137" s="239"/>
      <c r="COX137" s="181"/>
      <c r="COY137" s="181"/>
      <c r="COZ137" s="239"/>
      <c r="CPA137" s="181"/>
      <c r="CPB137" s="181"/>
      <c r="CPC137" s="239"/>
      <c r="CPD137" s="181"/>
      <c r="CPE137" s="181"/>
      <c r="CPF137" s="239"/>
      <c r="CPG137" s="181"/>
      <c r="CPH137" s="181"/>
      <c r="CPI137" s="239"/>
      <c r="CPJ137" s="181"/>
      <c r="CPK137" s="181"/>
      <c r="CPL137" s="239"/>
      <c r="CPM137" s="181"/>
      <c r="CPN137" s="181"/>
      <c r="CPO137" s="239"/>
      <c r="CPP137" s="181"/>
      <c r="CPQ137" s="181"/>
      <c r="CPR137" s="239"/>
      <c r="CPS137" s="181"/>
      <c r="CPT137" s="181"/>
      <c r="CPU137" s="239"/>
      <c r="CPV137" s="181"/>
      <c r="CPW137" s="181"/>
      <c r="CPX137" s="239"/>
      <c r="CPY137" s="181"/>
      <c r="CPZ137" s="181"/>
      <c r="CQA137" s="239"/>
      <c r="CQB137" s="181"/>
      <c r="CQC137" s="181"/>
      <c r="CQD137" s="239"/>
      <c r="CQE137" s="181"/>
      <c r="CQF137" s="181"/>
      <c r="CQG137" s="239"/>
      <c r="CQH137" s="181"/>
      <c r="CQI137" s="181"/>
      <c r="CQJ137" s="239"/>
      <c r="CQK137" s="181"/>
      <c r="CQL137" s="181"/>
      <c r="CQM137" s="239"/>
      <c r="CQN137" s="181"/>
      <c r="CQO137" s="181"/>
      <c r="CQP137" s="239"/>
      <c r="CQQ137" s="181"/>
      <c r="CQR137" s="181"/>
      <c r="CQS137" s="239"/>
      <c r="CQT137" s="181"/>
      <c r="CQU137" s="181"/>
      <c r="CQV137" s="239"/>
      <c r="CQW137" s="181"/>
      <c r="CQX137" s="181"/>
      <c r="CQY137" s="239"/>
      <c r="CQZ137" s="181"/>
      <c r="CRA137" s="181"/>
      <c r="CRB137" s="239"/>
      <c r="CRC137" s="181"/>
      <c r="CRD137" s="181"/>
      <c r="CRE137" s="239"/>
      <c r="CRF137" s="181"/>
      <c r="CRG137" s="181"/>
      <c r="CRH137" s="239"/>
      <c r="CRI137" s="181"/>
      <c r="CRJ137" s="181"/>
      <c r="CRK137" s="239"/>
      <c r="CRL137" s="181"/>
      <c r="CRM137" s="181"/>
      <c r="CRN137" s="239"/>
      <c r="CRO137" s="181"/>
      <c r="CRP137" s="181"/>
      <c r="CRQ137" s="239"/>
      <c r="CRR137" s="181"/>
      <c r="CRS137" s="181"/>
      <c r="CRT137" s="239"/>
      <c r="CRU137" s="181"/>
      <c r="CRV137" s="181"/>
      <c r="CRW137" s="239"/>
      <c r="CRX137" s="181"/>
      <c r="CRY137" s="181"/>
      <c r="CRZ137" s="239"/>
      <c r="CSA137" s="181"/>
      <c r="CSB137" s="181"/>
      <c r="CSC137" s="239"/>
      <c r="CSD137" s="181"/>
      <c r="CSE137" s="181"/>
      <c r="CSF137" s="239"/>
      <c r="CSG137" s="181"/>
      <c r="CSH137" s="181"/>
      <c r="CSI137" s="239"/>
      <c r="CSJ137" s="181"/>
      <c r="CSK137" s="181"/>
      <c r="CSL137" s="239"/>
      <c r="CSM137" s="181"/>
      <c r="CSN137" s="181"/>
      <c r="CSO137" s="239"/>
      <c r="CSP137" s="181"/>
      <c r="CSQ137" s="181"/>
      <c r="CSR137" s="239"/>
      <c r="CSS137" s="181"/>
      <c r="CST137" s="181"/>
      <c r="CSU137" s="239"/>
      <c r="CSV137" s="181"/>
      <c r="CSW137" s="181"/>
      <c r="CSX137" s="239"/>
      <c r="CSY137" s="181"/>
      <c r="CSZ137" s="181"/>
      <c r="CTA137" s="239"/>
      <c r="CTB137" s="181"/>
      <c r="CTC137" s="181"/>
      <c r="CTD137" s="239"/>
      <c r="CTE137" s="181"/>
      <c r="CTF137" s="181"/>
      <c r="CTG137" s="239"/>
      <c r="CTH137" s="181"/>
      <c r="CTI137" s="181"/>
      <c r="CTJ137" s="239"/>
      <c r="CTK137" s="181"/>
      <c r="CTL137" s="181"/>
      <c r="CTM137" s="239"/>
      <c r="CTN137" s="181"/>
      <c r="CTO137" s="181"/>
      <c r="CTP137" s="239"/>
      <c r="CTQ137" s="181"/>
      <c r="CTR137" s="181"/>
      <c r="CTS137" s="239"/>
      <c r="CTT137" s="181"/>
      <c r="CTU137" s="181"/>
      <c r="CTV137" s="239"/>
      <c r="CTW137" s="181"/>
      <c r="CTX137" s="181"/>
      <c r="CTY137" s="239"/>
      <c r="CTZ137" s="181"/>
      <c r="CUA137" s="181"/>
      <c r="CUB137" s="239"/>
      <c r="CUC137" s="181"/>
      <c r="CUD137" s="181"/>
      <c r="CUE137" s="239"/>
      <c r="CUF137" s="181"/>
      <c r="CUG137" s="181"/>
      <c r="CUH137" s="239"/>
      <c r="CUI137" s="181"/>
      <c r="CUJ137" s="181"/>
      <c r="CUK137" s="239"/>
      <c r="CUL137" s="181"/>
      <c r="CUM137" s="181"/>
      <c r="CUN137" s="239"/>
      <c r="CUO137" s="181"/>
      <c r="CUP137" s="181"/>
      <c r="CUQ137" s="239"/>
      <c r="CUR137" s="181"/>
      <c r="CUS137" s="181"/>
      <c r="CUT137" s="239"/>
      <c r="CUU137" s="181"/>
      <c r="CUV137" s="181"/>
      <c r="CUW137" s="239"/>
      <c r="CUX137" s="181"/>
      <c r="CUY137" s="181"/>
      <c r="CUZ137" s="239"/>
      <c r="CVA137" s="181"/>
      <c r="CVB137" s="181"/>
      <c r="CVC137" s="239"/>
      <c r="CVD137" s="181"/>
      <c r="CVE137" s="181"/>
      <c r="CVF137" s="239"/>
      <c r="CVG137" s="181"/>
      <c r="CVH137" s="181"/>
      <c r="CVI137" s="239"/>
      <c r="CVJ137" s="181"/>
      <c r="CVK137" s="181"/>
      <c r="CVL137" s="239"/>
      <c r="CVM137" s="181"/>
      <c r="CVN137" s="181"/>
      <c r="CVO137" s="239"/>
      <c r="CVP137" s="181"/>
      <c r="CVQ137" s="181"/>
      <c r="CVR137" s="239"/>
      <c r="CVS137" s="181"/>
      <c r="CVT137" s="181"/>
      <c r="CVU137" s="239"/>
      <c r="CVV137" s="181"/>
      <c r="CVW137" s="181"/>
      <c r="CVX137" s="239"/>
      <c r="CVY137" s="181"/>
      <c r="CVZ137" s="181"/>
      <c r="CWA137" s="239"/>
      <c r="CWB137" s="181"/>
      <c r="CWC137" s="181"/>
      <c r="CWD137" s="239"/>
      <c r="CWE137" s="181"/>
      <c r="CWF137" s="181"/>
      <c r="CWG137" s="239"/>
      <c r="CWH137" s="181"/>
      <c r="CWI137" s="181"/>
      <c r="CWJ137" s="239"/>
      <c r="CWK137" s="181"/>
      <c r="CWL137" s="181"/>
      <c r="CWM137" s="239"/>
      <c r="CWN137" s="181"/>
      <c r="CWO137" s="181"/>
      <c r="CWP137" s="239"/>
      <c r="CWQ137" s="181"/>
      <c r="CWR137" s="181"/>
      <c r="CWS137" s="239"/>
      <c r="CWT137" s="181"/>
      <c r="CWU137" s="181"/>
      <c r="CWV137" s="239"/>
      <c r="CWW137" s="181"/>
      <c r="CWX137" s="181"/>
      <c r="CWY137" s="239"/>
      <c r="CWZ137" s="181"/>
      <c r="CXA137" s="181"/>
      <c r="CXB137" s="239"/>
      <c r="CXC137" s="181"/>
      <c r="CXD137" s="181"/>
      <c r="CXE137" s="239"/>
      <c r="CXF137" s="181"/>
      <c r="CXG137" s="181"/>
      <c r="CXH137" s="239"/>
      <c r="CXI137" s="181"/>
      <c r="CXJ137" s="181"/>
      <c r="CXK137" s="239"/>
      <c r="CXL137" s="181"/>
      <c r="CXM137" s="181"/>
      <c r="CXN137" s="239"/>
      <c r="CXO137" s="181"/>
      <c r="CXP137" s="181"/>
      <c r="CXQ137" s="239"/>
      <c r="CXR137" s="181"/>
      <c r="CXS137" s="181"/>
      <c r="CXT137" s="239"/>
      <c r="CXU137" s="181"/>
      <c r="CXV137" s="181"/>
      <c r="CXW137" s="239"/>
      <c r="CXX137" s="181"/>
      <c r="CXY137" s="181"/>
      <c r="CXZ137" s="239"/>
      <c r="CYA137" s="181"/>
      <c r="CYB137" s="181"/>
      <c r="CYC137" s="239"/>
      <c r="CYD137" s="181"/>
      <c r="CYE137" s="181"/>
      <c r="CYF137" s="239"/>
      <c r="CYG137" s="181"/>
      <c r="CYH137" s="181"/>
      <c r="CYI137" s="239"/>
      <c r="CYJ137" s="181"/>
      <c r="CYK137" s="181"/>
      <c r="CYL137" s="239"/>
      <c r="CYM137" s="181"/>
      <c r="CYN137" s="181"/>
      <c r="CYO137" s="239"/>
      <c r="CYP137" s="181"/>
      <c r="CYQ137" s="181"/>
      <c r="CYR137" s="239"/>
      <c r="CYS137" s="181"/>
      <c r="CYT137" s="181"/>
      <c r="CYU137" s="239"/>
      <c r="CYV137" s="181"/>
      <c r="CYW137" s="181"/>
      <c r="CYX137" s="239"/>
      <c r="CYY137" s="181"/>
      <c r="CYZ137" s="181"/>
      <c r="CZA137" s="239"/>
      <c r="CZB137" s="181"/>
      <c r="CZC137" s="181"/>
      <c r="CZD137" s="239"/>
      <c r="CZE137" s="181"/>
      <c r="CZF137" s="181"/>
      <c r="CZG137" s="239"/>
      <c r="CZH137" s="181"/>
      <c r="CZI137" s="181"/>
      <c r="CZJ137" s="239"/>
      <c r="CZK137" s="181"/>
      <c r="CZL137" s="181"/>
      <c r="CZM137" s="239"/>
      <c r="CZN137" s="181"/>
      <c r="CZO137" s="181"/>
      <c r="CZP137" s="239"/>
      <c r="CZQ137" s="181"/>
      <c r="CZR137" s="181"/>
      <c r="CZS137" s="239"/>
      <c r="CZT137" s="181"/>
      <c r="CZU137" s="181"/>
      <c r="CZV137" s="239"/>
      <c r="CZW137" s="181"/>
      <c r="CZX137" s="181"/>
      <c r="CZY137" s="239"/>
      <c r="CZZ137" s="181"/>
      <c r="DAA137" s="181"/>
      <c r="DAB137" s="239"/>
      <c r="DAC137" s="181"/>
      <c r="DAD137" s="181"/>
      <c r="DAE137" s="239"/>
      <c r="DAF137" s="181"/>
      <c r="DAG137" s="181"/>
      <c r="DAH137" s="239"/>
      <c r="DAI137" s="181"/>
      <c r="DAJ137" s="181"/>
      <c r="DAK137" s="239"/>
      <c r="DAL137" s="181"/>
      <c r="DAM137" s="181"/>
      <c r="DAN137" s="239"/>
      <c r="DAO137" s="181"/>
      <c r="DAP137" s="181"/>
      <c r="DAQ137" s="239"/>
      <c r="DAR137" s="181"/>
      <c r="DAS137" s="181"/>
      <c r="DAT137" s="239"/>
      <c r="DAU137" s="181"/>
      <c r="DAV137" s="181"/>
      <c r="DAW137" s="239"/>
      <c r="DAX137" s="181"/>
      <c r="DAY137" s="181"/>
      <c r="DAZ137" s="239"/>
      <c r="DBA137" s="181"/>
      <c r="DBB137" s="181"/>
      <c r="DBC137" s="239"/>
      <c r="DBD137" s="181"/>
      <c r="DBE137" s="181"/>
      <c r="DBF137" s="239"/>
      <c r="DBG137" s="181"/>
      <c r="DBH137" s="181"/>
      <c r="DBI137" s="239"/>
      <c r="DBJ137" s="181"/>
      <c r="DBK137" s="181"/>
      <c r="DBL137" s="239"/>
      <c r="DBM137" s="181"/>
      <c r="DBN137" s="181"/>
      <c r="DBO137" s="239"/>
      <c r="DBP137" s="181"/>
      <c r="DBQ137" s="181"/>
      <c r="DBR137" s="239"/>
      <c r="DBS137" s="181"/>
      <c r="DBT137" s="181"/>
      <c r="DBU137" s="239"/>
      <c r="DBV137" s="181"/>
      <c r="DBW137" s="181"/>
      <c r="DBX137" s="239"/>
      <c r="DBY137" s="181"/>
      <c r="DBZ137" s="181"/>
      <c r="DCA137" s="239"/>
      <c r="DCB137" s="181"/>
      <c r="DCC137" s="181"/>
      <c r="DCD137" s="239"/>
      <c r="DCE137" s="181"/>
      <c r="DCF137" s="181"/>
      <c r="DCG137" s="239"/>
      <c r="DCH137" s="181"/>
      <c r="DCI137" s="181"/>
      <c r="DCJ137" s="239"/>
      <c r="DCK137" s="181"/>
      <c r="DCL137" s="181"/>
      <c r="DCM137" s="239"/>
      <c r="DCN137" s="181"/>
      <c r="DCO137" s="181"/>
      <c r="DCP137" s="239"/>
      <c r="DCQ137" s="181"/>
      <c r="DCR137" s="181"/>
      <c r="DCS137" s="239"/>
      <c r="DCT137" s="181"/>
      <c r="DCU137" s="181"/>
      <c r="DCV137" s="239"/>
      <c r="DCW137" s="181"/>
      <c r="DCX137" s="181"/>
      <c r="DCY137" s="239"/>
      <c r="DCZ137" s="181"/>
      <c r="DDA137" s="181"/>
      <c r="DDB137" s="239"/>
      <c r="DDC137" s="181"/>
      <c r="DDD137" s="181"/>
      <c r="DDE137" s="239"/>
      <c r="DDF137" s="181"/>
      <c r="DDG137" s="181"/>
      <c r="DDH137" s="239"/>
      <c r="DDI137" s="181"/>
      <c r="DDJ137" s="181"/>
      <c r="DDK137" s="239"/>
      <c r="DDL137" s="181"/>
      <c r="DDM137" s="181"/>
      <c r="DDN137" s="239"/>
      <c r="DDO137" s="181"/>
      <c r="DDP137" s="181"/>
      <c r="DDQ137" s="239"/>
      <c r="DDR137" s="181"/>
      <c r="DDS137" s="181"/>
      <c r="DDT137" s="239"/>
      <c r="DDU137" s="181"/>
      <c r="DDV137" s="181"/>
      <c r="DDW137" s="239"/>
      <c r="DDX137" s="181"/>
      <c r="DDY137" s="181"/>
      <c r="DDZ137" s="239"/>
      <c r="DEA137" s="181"/>
      <c r="DEB137" s="181"/>
      <c r="DEC137" s="239"/>
      <c r="DED137" s="181"/>
      <c r="DEE137" s="181"/>
      <c r="DEF137" s="239"/>
      <c r="DEG137" s="181"/>
      <c r="DEH137" s="181"/>
      <c r="DEI137" s="239"/>
      <c r="DEJ137" s="181"/>
      <c r="DEK137" s="181"/>
      <c r="DEL137" s="239"/>
      <c r="DEM137" s="181"/>
      <c r="DEN137" s="181"/>
      <c r="DEO137" s="239"/>
      <c r="DEP137" s="181"/>
      <c r="DEQ137" s="181"/>
      <c r="DER137" s="239"/>
      <c r="DES137" s="181"/>
      <c r="DET137" s="181"/>
      <c r="DEU137" s="239"/>
      <c r="DEV137" s="181"/>
      <c r="DEW137" s="181"/>
      <c r="DEX137" s="239"/>
      <c r="DEY137" s="181"/>
      <c r="DEZ137" s="181"/>
      <c r="DFA137" s="239"/>
      <c r="DFB137" s="181"/>
      <c r="DFC137" s="181"/>
      <c r="DFD137" s="239"/>
      <c r="DFE137" s="181"/>
      <c r="DFF137" s="181"/>
      <c r="DFG137" s="239"/>
      <c r="DFH137" s="181"/>
      <c r="DFI137" s="181"/>
      <c r="DFJ137" s="239"/>
      <c r="DFK137" s="181"/>
      <c r="DFL137" s="181"/>
      <c r="DFM137" s="239"/>
      <c r="DFN137" s="181"/>
      <c r="DFO137" s="181"/>
      <c r="DFP137" s="239"/>
      <c r="DFQ137" s="181"/>
      <c r="DFR137" s="181"/>
      <c r="DFS137" s="239"/>
      <c r="DFT137" s="181"/>
      <c r="DFU137" s="181"/>
      <c r="DFV137" s="239"/>
      <c r="DFW137" s="181"/>
      <c r="DFX137" s="181"/>
      <c r="DFY137" s="239"/>
      <c r="DFZ137" s="181"/>
      <c r="DGA137" s="181"/>
      <c r="DGB137" s="239"/>
      <c r="DGC137" s="181"/>
      <c r="DGD137" s="181"/>
      <c r="DGE137" s="239"/>
      <c r="DGF137" s="181"/>
      <c r="DGG137" s="181"/>
      <c r="DGH137" s="239"/>
      <c r="DGI137" s="181"/>
      <c r="DGJ137" s="181"/>
      <c r="DGK137" s="239"/>
      <c r="DGL137" s="181"/>
      <c r="DGM137" s="181"/>
      <c r="DGN137" s="239"/>
      <c r="DGO137" s="181"/>
      <c r="DGP137" s="181"/>
      <c r="DGQ137" s="239"/>
      <c r="DGR137" s="181"/>
      <c r="DGS137" s="181"/>
      <c r="DGT137" s="239"/>
      <c r="DGU137" s="181"/>
      <c r="DGV137" s="181"/>
      <c r="DGW137" s="239"/>
      <c r="DGX137" s="181"/>
      <c r="DGY137" s="181"/>
      <c r="DGZ137" s="239"/>
      <c r="DHA137" s="181"/>
      <c r="DHB137" s="181"/>
      <c r="DHC137" s="239"/>
      <c r="DHD137" s="181"/>
      <c r="DHE137" s="181"/>
      <c r="DHF137" s="239"/>
      <c r="DHG137" s="181"/>
      <c r="DHH137" s="181"/>
      <c r="DHI137" s="239"/>
      <c r="DHJ137" s="181"/>
      <c r="DHK137" s="181"/>
      <c r="DHL137" s="239"/>
      <c r="DHM137" s="181"/>
      <c r="DHN137" s="181"/>
      <c r="DHO137" s="239"/>
      <c r="DHP137" s="181"/>
      <c r="DHQ137" s="181"/>
      <c r="DHR137" s="239"/>
      <c r="DHS137" s="181"/>
      <c r="DHT137" s="181"/>
      <c r="DHU137" s="239"/>
      <c r="DHV137" s="181"/>
      <c r="DHW137" s="181"/>
      <c r="DHX137" s="239"/>
      <c r="DHY137" s="181"/>
      <c r="DHZ137" s="181"/>
      <c r="DIA137" s="239"/>
      <c r="DIB137" s="181"/>
      <c r="DIC137" s="181"/>
      <c r="DID137" s="239"/>
      <c r="DIE137" s="181"/>
      <c r="DIF137" s="181"/>
      <c r="DIG137" s="239"/>
      <c r="DIH137" s="181"/>
      <c r="DII137" s="181"/>
      <c r="DIJ137" s="239"/>
      <c r="DIK137" s="181"/>
      <c r="DIL137" s="181"/>
      <c r="DIM137" s="239"/>
      <c r="DIN137" s="181"/>
      <c r="DIO137" s="181"/>
      <c r="DIP137" s="239"/>
      <c r="DIQ137" s="181"/>
      <c r="DIR137" s="181"/>
      <c r="DIS137" s="239"/>
      <c r="DIT137" s="181"/>
      <c r="DIU137" s="181"/>
      <c r="DIV137" s="239"/>
      <c r="DIW137" s="181"/>
      <c r="DIX137" s="181"/>
      <c r="DIY137" s="239"/>
      <c r="DIZ137" s="181"/>
      <c r="DJA137" s="181"/>
      <c r="DJB137" s="239"/>
      <c r="DJC137" s="181"/>
      <c r="DJD137" s="181"/>
      <c r="DJE137" s="239"/>
      <c r="DJF137" s="181"/>
      <c r="DJG137" s="181"/>
      <c r="DJH137" s="239"/>
      <c r="DJI137" s="181"/>
      <c r="DJJ137" s="181"/>
      <c r="DJK137" s="239"/>
      <c r="DJL137" s="181"/>
      <c r="DJM137" s="181"/>
      <c r="DJN137" s="239"/>
      <c r="DJO137" s="181"/>
      <c r="DJP137" s="181"/>
      <c r="DJQ137" s="239"/>
      <c r="DJR137" s="181"/>
      <c r="DJS137" s="181"/>
      <c r="DJT137" s="239"/>
      <c r="DJU137" s="181"/>
      <c r="DJV137" s="181"/>
      <c r="DJW137" s="239"/>
      <c r="DJX137" s="181"/>
      <c r="DJY137" s="181"/>
      <c r="DJZ137" s="239"/>
      <c r="DKA137" s="181"/>
      <c r="DKB137" s="181"/>
      <c r="DKC137" s="239"/>
      <c r="DKD137" s="181"/>
      <c r="DKE137" s="181"/>
      <c r="DKF137" s="239"/>
      <c r="DKG137" s="181"/>
      <c r="DKH137" s="181"/>
      <c r="DKI137" s="239"/>
      <c r="DKJ137" s="181"/>
      <c r="DKK137" s="181"/>
      <c r="DKL137" s="239"/>
      <c r="DKM137" s="181"/>
      <c r="DKN137" s="181"/>
      <c r="DKO137" s="239"/>
      <c r="DKP137" s="181"/>
      <c r="DKQ137" s="181"/>
      <c r="DKR137" s="239"/>
      <c r="DKS137" s="181"/>
      <c r="DKT137" s="181"/>
      <c r="DKU137" s="239"/>
      <c r="DKV137" s="181"/>
      <c r="DKW137" s="181"/>
      <c r="DKX137" s="239"/>
      <c r="DKY137" s="181"/>
      <c r="DKZ137" s="181"/>
      <c r="DLA137" s="239"/>
      <c r="DLB137" s="181"/>
      <c r="DLC137" s="181"/>
      <c r="DLD137" s="239"/>
      <c r="DLE137" s="181"/>
      <c r="DLF137" s="181"/>
      <c r="DLG137" s="239"/>
      <c r="DLH137" s="181"/>
      <c r="DLI137" s="181"/>
      <c r="DLJ137" s="239"/>
      <c r="DLK137" s="181"/>
      <c r="DLL137" s="181"/>
      <c r="DLM137" s="239"/>
      <c r="DLN137" s="181"/>
      <c r="DLO137" s="181"/>
      <c r="DLP137" s="239"/>
      <c r="DLQ137" s="181"/>
      <c r="DLR137" s="181"/>
      <c r="DLS137" s="239"/>
      <c r="DLT137" s="181"/>
      <c r="DLU137" s="181"/>
      <c r="DLV137" s="239"/>
      <c r="DLW137" s="181"/>
      <c r="DLX137" s="181"/>
      <c r="DLY137" s="239"/>
      <c r="DLZ137" s="181"/>
      <c r="DMA137" s="181"/>
      <c r="DMB137" s="239"/>
      <c r="DMC137" s="181"/>
      <c r="DMD137" s="181"/>
      <c r="DME137" s="239"/>
      <c r="DMF137" s="181"/>
      <c r="DMG137" s="181"/>
      <c r="DMH137" s="239"/>
      <c r="DMI137" s="181"/>
      <c r="DMJ137" s="181"/>
      <c r="DMK137" s="239"/>
      <c r="DML137" s="181"/>
      <c r="DMM137" s="181"/>
      <c r="DMN137" s="239"/>
      <c r="DMO137" s="181"/>
      <c r="DMP137" s="181"/>
      <c r="DMQ137" s="239"/>
      <c r="DMR137" s="181"/>
      <c r="DMS137" s="181"/>
      <c r="DMT137" s="239"/>
      <c r="DMU137" s="181"/>
      <c r="DMV137" s="181"/>
      <c r="DMW137" s="239"/>
      <c r="DMX137" s="181"/>
      <c r="DMY137" s="181"/>
      <c r="DMZ137" s="239"/>
      <c r="DNA137" s="181"/>
      <c r="DNB137" s="181"/>
      <c r="DNC137" s="239"/>
      <c r="DND137" s="181"/>
      <c r="DNE137" s="181"/>
      <c r="DNF137" s="239"/>
      <c r="DNG137" s="181"/>
      <c r="DNH137" s="181"/>
      <c r="DNI137" s="239"/>
      <c r="DNJ137" s="181"/>
      <c r="DNK137" s="181"/>
      <c r="DNL137" s="239"/>
      <c r="DNM137" s="181"/>
      <c r="DNN137" s="181"/>
      <c r="DNO137" s="239"/>
      <c r="DNP137" s="181"/>
      <c r="DNQ137" s="181"/>
      <c r="DNR137" s="239"/>
      <c r="DNS137" s="181"/>
      <c r="DNT137" s="181"/>
      <c r="DNU137" s="239"/>
      <c r="DNV137" s="181"/>
      <c r="DNW137" s="181"/>
      <c r="DNX137" s="239"/>
      <c r="DNY137" s="181"/>
      <c r="DNZ137" s="181"/>
      <c r="DOA137" s="239"/>
      <c r="DOB137" s="181"/>
      <c r="DOC137" s="181"/>
      <c r="DOD137" s="239"/>
      <c r="DOE137" s="181"/>
      <c r="DOF137" s="181"/>
      <c r="DOG137" s="239"/>
      <c r="DOH137" s="181"/>
      <c r="DOI137" s="181"/>
      <c r="DOJ137" s="239"/>
      <c r="DOK137" s="181"/>
      <c r="DOL137" s="181"/>
      <c r="DOM137" s="239"/>
      <c r="DON137" s="181"/>
      <c r="DOO137" s="181"/>
      <c r="DOP137" s="239"/>
      <c r="DOQ137" s="181"/>
      <c r="DOR137" s="181"/>
      <c r="DOS137" s="239"/>
      <c r="DOT137" s="181"/>
      <c r="DOU137" s="181"/>
      <c r="DOV137" s="239"/>
      <c r="DOW137" s="181"/>
      <c r="DOX137" s="181"/>
      <c r="DOY137" s="239"/>
      <c r="DOZ137" s="181"/>
      <c r="DPA137" s="181"/>
      <c r="DPB137" s="239"/>
      <c r="DPC137" s="181"/>
      <c r="DPD137" s="181"/>
      <c r="DPE137" s="239"/>
      <c r="DPF137" s="181"/>
      <c r="DPG137" s="181"/>
      <c r="DPH137" s="239"/>
      <c r="DPI137" s="181"/>
      <c r="DPJ137" s="181"/>
      <c r="DPK137" s="239"/>
      <c r="DPL137" s="181"/>
      <c r="DPM137" s="181"/>
      <c r="DPN137" s="239"/>
      <c r="DPO137" s="181"/>
      <c r="DPP137" s="181"/>
      <c r="DPQ137" s="239"/>
      <c r="DPR137" s="181"/>
      <c r="DPS137" s="181"/>
      <c r="DPT137" s="239"/>
      <c r="DPU137" s="181"/>
      <c r="DPV137" s="181"/>
      <c r="DPW137" s="239"/>
      <c r="DPX137" s="181"/>
      <c r="DPY137" s="181"/>
      <c r="DPZ137" s="239"/>
      <c r="DQA137" s="181"/>
      <c r="DQB137" s="181"/>
      <c r="DQC137" s="239"/>
      <c r="DQD137" s="181"/>
      <c r="DQE137" s="181"/>
      <c r="DQF137" s="239"/>
      <c r="DQG137" s="181"/>
      <c r="DQH137" s="181"/>
      <c r="DQI137" s="239"/>
      <c r="DQJ137" s="181"/>
      <c r="DQK137" s="181"/>
      <c r="DQL137" s="239"/>
      <c r="DQM137" s="181"/>
      <c r="DQN137" s="181"/>
      <c r="DQO137" s="239"/>
      <c r="DQP137" s="181"/>
      <c r="DQQ137" s="181"/>
      <c r="DQR137" s="239"/>
      <c r="DQS137" s="181"/>
      <c r="DQT137" s="181"/>
      <c r="DQU137" s="239"/>
      <c r="DQV137" s="181"/>
      <c r="DQW137" s="181"/>
      <c r="DQX137" s="239"/>
      <c r="DQY137" s="181"/>
      <c r="DQZ137" s="181"/>
      <c r="DRA137" s="239"/>
      <c r="DRB137" s="181"/>
      <c r="DRC137" s="181"/>
      <c r="DRD137" s="239"/>
      <c r="DRE137" s="181"/>
      <c r="DRF137" s="181"/>
      <c r="DRG137" s="239"/>
      <c r="DRH137" s="181"/>
      <c r="DRI137" s="181"/>
      <c r="DRJ137" s="239"/>
      <c r="DRK137" s="181"/>
      <c r="DRL137" s="181"/>
      <c r="DRM137" s="239"/>
      <c r="DRN137" s="181"/>
      <c r="DRO137" s="181"/>
      <c r="DRP137" s="239"/>
      <c r="DRQ137" s="181"/>
      <c r="DRR137" s="181"/>
      <c r="DRS137" s="239"/>
      <c r="DRT137" s="181"/>
      <c r="DRU137" s="181"/>
      <c r="DRV137" s="239"/>
      <c r="DRW137" s="181"/>
      <c r="DRX137" s="181"/>
      <c r="DRY137" s="239"/>
      <c r="DRZ137" s="181"/>
      <c r="DSA137" s="181"/>
      <c r="DSB137" s="239"/>
      <c r="DSC137" s="181"/>
      <c r="DSD137" s="181"/>
      <c r="DSE137" s="239"/>
      <c r="DSF137" s="181"/>
      <c r="DSG137" s="181"/>
      <c r="DSH137" s="239"/>
      <c r="DSI137" s="181"/>
      <c r="DSJ137" s="181"/>
      <c r="DSK137" s="239"/>
      <c r="DSL137" s="181"/>
      <c r="DSM137" s="181"/>
      <c r="DSN137" s="239"/>
      <c r="DSO137" s="181"/>
      <c r="DSP137" s="181"/>
      <c r="DSQ137" s="239"/>
      <c r="DSR137" s="181"/>
      <c r="DSS137" s="181"/>
      <c r="DST137" s="239"/>
      <c r="DSU137" s="181"/>
      <c r="DSV137" s="181"/>
      <c r="DSW137" s="239"/>
      <c r="DSX137" s="181"/>
      <c r="DSY137" s="181"/>
      <c r="DSZ137" s="239"/>
      <c r="DTA137" s="181"/>
      <c r="DTB137" s="181"/>
      <c r="DTC137" s="239"/>
      <c r="DTD137" s="181"/>
      <c r="DTE137" s="181"/>
      <c r="DTF137" s="239"/>
      <c r="DTG137" s="181"/>
      <c r="DTH137" s="181"/>
      <c r="DTI137" s="239"/>
      <c r="DTJ137" s="181"/>
      <c r="DTK137" s="181"/>
      <c r="DTL137" s="239"/>
      <c r="DTM137" s="181"/>
      <c r="DTN137" s="181"/>
      <c r="DTO137" s="239"/>
      <c r="DTP137" s="181"/>
      <c r="DTQ137" s="181"/>
      <c r="DTR137" s="239"/>
      <c r="DTS137" s="181"/>
      <c r="DTT137" s="181"/>
      <c r="DTU137" s="239"/>
      <c r="DTV137" s="181"/>
      <c r="DTW137" s="181"/>
      <c r="DTX137" s="239"/>
      <c r="DTY137" s="181"/>
      <c r="DTZ137" s="181"/>
      <c r="DUA137" s="239"/>
      <c r="DUB137" s="181"/>
      <c r="DUC137" s="181"/>
      <c r="DUD137" s="239"/>
      <c r="DUE137" s="181"/>
      <c r="DUF137" s="181"/>
      <c r="DUG137" s="239"/>
      <c r="DUH137" s="181"/>
      <c r="DUI137" s="181"/>
      <c r="DUJ137" s="239"/>
      <c r="DUK137" s="181"/>
      <c r="DUL137" s="181"/>
      <c r="DUM137" s="239"/>
      <c r="DUN137" s="181"/>
      <c r="DUO137" s="181"/>
      <c r="DUP137" s="239"/>
      <c r="DUQ137" s="181"/>
      <c r="DUR137" s="181"/>
      <c r="DUS137" s="239"/>
      <c r="DUT137" s="181"/>
      <c r="DUU137" s="181"/>
      <c r="DUV137" s="239"/>
      <c r="DUW137" s="181"/>
      <c r="DUX137" s="181"/>
      <c r="DUY137" s="239"/>
      <c r="DUZ137" s="181"/>
      <c r="DVA137" s="181"/>
      <c r="DVB137" s="239"/>
      <c r="DVC137" s="181"/>
      <c r="DVD137" s="181"/>
      <c r="DVE137" s="239"/>
      <c r="DVF137" s="181"/>
      <c r="DVG137" s="181"/>
      <c r="DVH137" s="239"/>
      <c r="DVI137" s="181"/>
      <c r="DVJ137" s="181"/>
      <c r="DVK137" s="239"/>
      <c r="DVL137" s="181"/>
      <c r="DVM137" s="181"/>
      <c r="DVN137" s="239"/>
      <c r="DVO137" s="181"/>
      <c r="DVP137" s="181"/>
      <c r="DVQ137" s="239"/>
      <c r="DVR137" s="181"/>
      <c r="DVS137" s="181"/>
      <c r="DVT137" s="239"/>
      <c r="DVU137" s="181"/>
      <c r="DVV137" s="181"/>
      <c r="DVW137" s="239"/>
      <c r="DVX137" s="181"/>
      <c r="DVY137" s="181"/>
      <c r="DVZ137" s="239"/>
      <c r="DWA137" s="181"/>
      <c r="DWB137" s="181"/>
      <c r="DWC137" s="239"/>
      <c r="DWD137" s="181"/>
      <c r="DWE137" s="181"/>
      <c r="DWF137" s="239"/>
      <c r="DWG137" s="181"/>
      <c r="DWH137" s="181"/>
      <c r="DWI137" s="239"/>
      <c r="DWJ137" s="181"/>
      <c r="DWK137" s="181"/>
      <c r="DWL137" s="239"/>
      <c r="DWM137" s="181"/>
      <c r="DWN137" s="181"/>
      <c r="DWO137" s="239"/>
      <c r="DWP137" s="181"/>
      <c r="DWQ137" s="181"/>
      <c r="DWR137" s="239"/>
      <c r="DWS137" s="181"/>
      <c r="DWT137" s="181"/>
      <c r="DWU137" s="239"/>
      <c r="DWV137" s="181"/>
      <c r="DWW137" s="181"/>
      <c r="DWX137" s="239"/>
      <c r="DWY137" s="181"/>
      <c r="DWZ137" s="181"/>
      <c r="DXA137" s="239"/>
      <c r="DXB137" s="181"/>
      <c r="DXC137" s="181"/>
      <c r="DXD137" s="239"/>
      <c r="DXE137" s="181"/>
      <c r="DXF137" s="181"/>
      <c r="DXG137" s="239"/>
      <c r="DXH137" s="181"/>
      <c r="DXI137" s="181"/>
      <c r="DXJ137" s="239"/>
      <c r="DXK137" s="181"/>
      <c r="DXL137" s="181"/>
      <c r="DXM137" s="239"/>
      <c r="DXN137" s="181"/>
      <c r="DXO137" s="181"/>
      <c r="DXP137" s="239"/>
      <c r="DXQ137" s="181"/>
      <c r="DXR137" s="181"/>
      <c r="DXS137" s="239"/>
      <c r="DXT137" s="181"/>
      <c r="DXU137" s="181"/>
      <c r="DXV137" s="239"/>
      <c r="DXW137" s="181"/>
      <c r="DXX137" s="181"/>
      <c r="DXY137" s="239"/>
      <c r="DXZ137" s="181"/>
      <c r="DYA137" s="181"/>
      <c r="DYB137" s="239"/>
      <c r="DYC137" s="181"/>
      <c r="DYD137" s="181"/>
      <c r="DYE137" s="239"/>
      <c r="DYF137" s="181"/>
      <c r="DYG137" s="181"/>
      <c r="DYH137" s="239"/>
      <c r="DYI137" s="181"/>
      <c r="DYJ137" s="181"/>
      <c r="DYK137" s="239"/>
      <c r="DYL137" s="181"/>
      <c r="DYM137" s="181"/>
      <c r="DYN137" s="239"/>
      <c r="DYO137" s="181"/>
      <c r="DYP137" s="181"/>
      <c r="DYQ137" s="239"/>
      <c r="DYR137" s="181"/>
      <c r="DYS137" s="181"/>
      <c r="DYT137" s="239"/>
      <c r="DYU137" s="181"/>
      <c r="DYV137" s="181"/>
      <c r="DYW137" s="239"/>
      <c r="DYX137" s="181"/>
      <c r="DYY137" s="181"/>
      <c r="DYZ137" s="239"/>
      <c r="DZA137" s="181"/>
      <c r="DZB137" s="181"/>
      <c r="DZC137" s="239"/>
      <c r="DZD137" s="181"/>
      <c r="DZE137" s="181"/>
      <c r="DZF137" s="239"/>
      <c r="DZG137" s="181"/>
      <c r="DZH137" s="181"/>
      <c r="DZI137" s="239"/>
      <c r="DZJ137" s="181"/>
      <c r="DZK137" s="181"/>
      <c r="DZL137" s="239"/>
      <c r="DZM137" s="181"/>
      <c r="DZN137" s="181"/>
      <c r="DZO137" s="239"/>
      <c r="DZP137" s="181"/>
      <c r="DZQ137" s="181"/>
      <c r="DZR137" s="239"/>
      <c r="DZS137" s="181"/>
      <c r="DZT137" s="181"/>
      <c r="DZU137" s="239"/>
      <c r="DZV137" s="181"/>
      <c r="DZW137" s="181"/>
      <c r="DZX137" s="239"/>
      <c r="DZY137" s="181"/>
      <c r="DZZ137" s="181"/>
      <c r="EAA137" s="239"/>
      <c r="EAB137" s="181"/>
      <c r="EAC137" s="181"/>
      <c r="EAD137" s="239"/>
      <c r="EAE137" s="181"/>
      <c r="EAF137" s="181"/>
      <c r="EAG137" s="239"/>
      <c r="EAH137" s="181"/>
      <c r="EAI137" s="181"/>
      <c r="EAJ137" s="239"/>
      <c r="EAK137" s="181"/>
      <c r="EAL137" s="181"/>
      <c r="EAM137" s="239"/>
      <c r="EAN137" s="181"/>
      <c r="EAO137" s="181"/>
      <c r="EAP137" s="239"/>
      <c r="EAQ137" s="181"/>
      <c r="EAR137" s="181"/>
      <c r="EAS137" s="239"/>
      <c r="EAT137" s="181"/>
      <c r="EAU137" s="181"/>
      <c r="EAV137" s="239"/>
      <c r="EAW137" s="181"/>
      <c r="EAX137" s="181"/>
      <c r="EAY137" s="239"/>
      <c r="EAZ137" s="181"/>
      <c r="EBA137" s="181"/>
      <c r="EBB137" s="239"/>
      <c r="EBC137" s="181"/>
      <c r="EBD137" s="181"/>
      <c r="EBE137" s="239"/>
      <c r="EBF137" s="181"/>
      <c r="EBG137" s="181"/>
      <c r="EBH137" s="239"/>
      <c r="EBI137" s="181"/>
      <c r="EBJ137" s="181"/>
      <c r="EBK137" s="239"/>
      <c r="EBL137" s="181"/>
      <c r="EBM137" s="181"/>
      <c r="EBN137" s="239"/>
      <c r="EBO137" s="181"/>
      <c r="EBP137" s="181"/>
      <c r="EBQ137" s="239"/>
      <c r="EBR137" s="181"/>
      <c r="EBS137" s="181"/>
      <c r="EBT137" s="239"/>
      <c r="EBU137" s="181"/>
      <c r="EBV137" s="181"/>
      <c r="EBW137" s="239"/>
      <c r="EBX137" s="181"/>
      <c r="EBY137" s="181"/>
      <c r="EBZ137" s="239"/>
      <c r="ECA137" s="181"/>
      <c r="ECB137" s="181"/>
      <c r="ECC137" s="239"/>
      <c r="ECD137" s="181"/>
      <c r="ECE137" s="181"/>
      <c r="ECF137" s="239"/>
      <c r="ECG137" s="181"/>
      <c r="ECH137" s="181"/>
      <c r="ECI137" s="239"/>
      <c r="ECJ137" s="181"/>
      <c r="ECK137" s="181"/>
      <c r="ECL137" s="239"/>
      <c r="ECM137" s="181"/>
      <c r="ECN137" s="181"/>
      <c r="ECO137" s="239"/>
      <c r="ECP137" s="181"/>
      <c r="ECQ137" s="181"/>
      <c r="ECR137" s="239"/>
      <c r="ECS137" s="181"/>
      <c r="ECT137" s="181"/>
      <c r="ECU137" s="239"/>
      <c r="ECV137" s="181"/>
      <c r="ECW137" s="181"/>
      <c r="ECX137" s="239"/>
      <c r="ECY137" s="181"/>
      <c r="ECZ137" s="181"/>
      <c r="EDA137" s="239"/>
      <c r="EDB137" s="181"/>
      <c r="EDC137" s="181"/>
      <c r="EDD137" s="239"/>
      <c r="EDE137" s="181"/>
      <c r="EDF137" s="181"/>
      <c r="EDG137" s="239"/>
      <c r="EDH137" s="181"/>
      <c r="EDI137" s="181"/>
      <c r="EDJ137" s="239"/>
      <c r="EDK137" s="181"/>
      <c r="EDL137" s="181"/>
      <c r="EDM137" s="239"/>
      <c r="EDN137" s="181"/>
      <c r="EDO137" s="181"/>
      <c r="EDP137" s="239"/>
      <c r="EDQ137" s="181"/>
      <c r="EDR137" s="181"/>
      <c r="EDS137" s="239"/>
      <c r="EDT137" s="181"/>
      <c r="EDU137" s="181"/>
      <c r="EDV137" s="239"/>
      <c r="EDW137" s="181"/>
      <c r="EDX137" s="181"/>
      <c r="EDY137" s="239"/>
      <c r="EDZ137" s="181"/>
      <c r="EEA137" s="181"/>
      <c r="EEB137" s="239"/>
      <c r="EEC137" s="181"/>
      <c r="EED137" s="181"/>
      <c r="EEE137" s="239"/>
      <c r="EEF137" s="181"/>
      <c r="EEG137" s="181"/>
      <c r="EEH137" s="239"/>
      <c r="EEI137" s="181"/>
      <c r="EEJ137" s="181"/>
      <c r="EEK137" s="239"/>
      <c r="EEL137" s="181"/>
      <c r="EEM137" s="181"/>
      <c r="EEN137" s="239"/>
      <c r="EEO137" s="181"/>
      <c r="EEP137" s="181"/>
      <c r="EEQ137" s="239"/>
      <c r="EER137" s="181"/>
      <c r="EES137" s="181"/>
      <c r="EET137" s="239"/>
      <c r="EEU137" s="181"/>
      <c r="EEV137" s="181"/>
      <c r="EEW137" s="239"/>
      <c r="EEX137" s="181"/>
      <c r="EEY137" s="181"/>
      <c r="EEZ137" s="239"/>
      <c r="EFA137" s="181"/>
      <c r="EFB137" s="181"/>
      <c r="EFC137" s="239"/>
      <c r="EFD137" s="181"/>
      <c r="EFE137" s="181"/>
      <c r="EFF137" s="239"/>
      <c r="EFG137" s="181"/>
      <c r="EFH137" s="181"/>
      <c r="EFI137" s="239"/>
      <c r="EFJ137" s="181"/>
      <c r="EFK137" s="181"/>
      <c r="EFL137" s="239"/>
      <c r="EFM137" s="181"/>
      <c r="EFN137" s="181"/>
      <c r="EFO137" s="239"/>
      <c r="EFP137" s="181"/>
      <c r="EFQ137" s="181"/>
      <c r="EFR137" s="239"/>
      <c r="EFS137" s="181"/>
      <c r="EFT137" s="181"/>
      <c r="EFU137" s="239"/>
      <c r="EFV137" s="181"/>
      <c r="EFW137" s="181"/>
      <c r="EFX137" s="239"/>
      <c r="EFY137" s="181"/>
      <c r="EFZ137" s="181"/>
      <c r="EGA137" s="239"/>
      <c r="EGB137" s="181"/>
      <c r="EGC137" s="181"/>
      <c r="EGD137" s="239"/>
      <c r="EGE137" s="181"/>
      <c r="EGF137" s="181"/>
      <c r="EGG137" s="239"/>
      <c r="EGH137" s="181"/>
      <c r="EGI137" s="181"/>
      <c r="EGJ137" s="239"/>
      <c r="EGK137" s="181"/>
      <c r="EGL137" s="181"/>
      <c r="EGM137" s="239"/>
      <c r="EGN137" s="181"/>
      <c r="EGO137" s="181"/>
      <c r="EGP137" s="239"/>
      <c r="EGQ137" s="181"/>
      <c r="EGR137" s="181"/>
      <c r="EGS137" s="239"/>
      <c r="EGT137" s="181"/>
      <c r="EGU137" s="181"/>
      <c r="EGV137" s="239"/>
      <c r="EGW137" s="181"/>
      <c r="EGX137" s="181"/>
      <c r="EGY137" s="239"/>
      <c r="EGZ137" s="181"/>
      <c r="EHA137" s="181"/>
      <c r="EHB137" s="239"/>
      <c r="EHC137" s="181"/>
      <c r="EHD137" s="181"/>
      <c r="EHE137" s="239"/>
      <c r="EHF137" s="181"/>
      <c r="EHG137" s="181"/>
      <c r="EHH137" s="239"/>
      <c r="EHI137" s="181"/>
      <c r="EHJ137" s="181"/>
      <c r="EHK137" s="239"/>
      <c r="EHL137" s="181"/>
      <c r="EHM137" s="181"/>
      <c r="EHN137" s="239"/>
      <c r="EHO137" s="181"/>
      <c r="EHP137" s="181"/>
      <c r="EHQ137" s="239"/>
      <c r="EHR137" s="181"/>
      <c r="EHS137" s="181"/>
      <c r="EHT137" s="239"/>
      <c r="EHU137" s="181"/>
      <c r="EHV137" s="181"/>
      <c r="EHW137" s="239"/>
      <c r="EHX137" s="181"/>
      <c r="EHY137" s="181"/>
      <c r="EHZ137" s="239"/>
      <c r="EIA137" s="181"/>
      <c r="EIB137" s="181"/>
      <c r="EIC137" s="239"/>
      <c r="EID137" s="181"/>
      <c r="EIE137" s="181"/>
      <c r="EIF137" s="239"/>
      <c r="EIG137" s="181"/>
      <c r="EIH137" s="181"/>
      <c r="EII137" s="239"/>
      <c r="EIJ137" s="181"/>
      <c r="EIK137" s="181"/>
      <c r="EIL137" s="239"/>
      <c r="EIM137" s="181"/>
      <c r="EIN137" s="181"/>
      <c r="EIO137" s="239"/>
      <c r="EIP137" s="181"/>
      <c r="EIQ137" s="181"/>
      <c r="EIR137" s="239"/>
      <c r="EIS137" s="181"/>
      <c r="EIT137" s="181"/>
      <c r="EIU137" s="239"/>
      <c r="EIV137" s="181"/>
      <c r="EIW137" s="181"/>
      <c r="EIX137" s="239"/>
      <c r="EIY137" s="181"/>
      <c r="EIZ137" s="181"/>
      <c r="EJA137" s="239"/>
      <c r="EJB137" s="181"/>
      <c r="EJC137" s="181"/>
      <c r="EJD137" s="239"/>
      <c r="EJE137" s="181"/>
      <c r="EJF137" s="181"/>
      <c r="EJG137" s="239"/>
      <c r="EJH137" s="181"/>
      <c r="EJI137" s="181"/>
      <c r="EJJ137" s="239"/>
      <c r="EJK137" s="181"/>
      <c r="EJL137" s="181"/>
      <c r="EJM137" s="239"/>
      <c r="EJN137" s="181"/>
      <c r="EJO137" s="181"/>
      <c r="EJP137" s="239"/>
      <c r="EJQ137" s="181"/>
      <c r="EJR137" s="181"/>
      <c r="EJS137" s="239"/>
      <c r="EJT137" s="181"/>
      <c r="EJU137" s="181"/>
      <c r="EJV137" s="239"/>
      <c r="EJW137" s="181"/>
      <c r="EJX137" s="181"/>
      <c r="EJY137" s="239"/>
      <c r="EJZ137" s="181"/>
      <c r="EKA137" s="181"/>
      <c r="EKB137" s="239"/>
      <c r="EKC137" s="181"/>
      <c r="EKD137" s="181"/>
      <c r="EKE137" s="239"/>
      <c r="EKF137" s="181"/>
      <c r="EKG137" s="181"/>
      <c r="EKH137" s="239"/>
      <c r="EKI137" s="181"/>
      <c r="EKJ137" s="181"/>
      <c r="EKK137" s="239"/>
      <c r="EKL137" s="181"/>
      <c r="EKM137" s="181"/>
      <c r="EKN137" s="239"/>
      <c r="EKO137" s="181"/>
      <c r="EKP137" s="181"/>
      <c r="EKQ137" s="239"/>
      <c r="EKR137" s="181"/>
      <c r="EKS137" s="181"/>
      <c r="EKT137" s="239"/>
      <c r="EKU137" s="181"/>
      <c r="EKV137" s="181"/>
      <c r="EKW137" s="239"/>
      <c r="EKX137" s="181"/>
      <c r="EKY137" s="181"/>
      <c r="EKZ137" s="239"/>
      <c r="ELA137" s="181"/>
      <c r="ELB137" s="181"/>
      <c r="ELC137" s="239"/>
      <c r="ELD137" s="181"/>
      <c r="ELE137" s="181"/>
      <c r="ELF137" s="239"/>
      <c r="ELG137" s="181"/>
      <c r="ELH137" s="181"/>
      <c r="ELI137" s="239"/>
      <c r="ELJ137" s="181"/>
      <c r="ELK137" s="181"/>
      <c r="ELL137" s="239"/>
      <c r="ELM137" s="181"/>
      <c r="ELN137" s="181"/>
      <c r="ELO137" s="239"/>
      <c r="ELP137" s="181"/>
      <c r="ELQ137" s="181"/>
      <c r="ELR137" s="239"/>
      <c r="ELS137" s="181"/>
      <c r="ELT137" s="181"/>
      <c r="ELU137" s="239"/>
      <c r="ELV137" s="181"/>
      <c r="ELW137" s="181"/>
      <c r="ELX137" s="239"/>
      <c r="ELY137" s="181"/>
      <c r="ELZ137" s="181"/>
      <c r="EMA137" s="239"/>
      <c r="EMB137" s="181"/>
      <c r="EMC137" s="181"/>
      <c r="EMD137" s="239"/>
      <c r="EME137" s="181"/>
      <c r="EMF137" s="181"/>
      <c r="EMG137" s="239"/>
      <c r="EMH137" s="181"/>
      <c r="EMI137" s="181"/>
      <c r="EMJ137" s="239"/>
      <c r="EMK137" s="181"/>
      <c r="EML137" s="181"/>
      <c r="EMM137" s="239"/>
      <c r="EMN137" s="181"/>
      <c r="EMO137" s="181"/>
      <c r="EMP137" s="239"/>
      <c r="EMQ137" s="181"/>
      <c r="EMR137" s="181"/>
      <c r="EMS137" s="239"/>
      <c r="EMT137" s="181"/>
      <c r="EMU137" s="181"/>
      <c r="EMV137" s="239"/>
      <c r="EMW137" s="181"/>
      <c r="EMX137" s="181"/>
      <c r="EMY137" s="239"/>
      <c r="EMZ137" s="181"/>
      <c r="ENA137" s="181"/>
      <c r="ENB137" s="239"/>
      <c r="ENC137" s="181"/>
      <c r="END137" s="181"/>
      <c r="ENE137" s="239"/>
      <c r="ENF137" s="181"/>
      <c r="ENG137" s="181"/>
      <c r="ENH137" s="239"/>
      <c r="ENI137" s="181"/>
      <c r="ENJ137" s="181"/>
      <c r="ENK137" s="239"/>
      <c r="ENL137" s="181"/>
      <c r="ENM137" s="181"/>
      <c r="ENN137" s="239"/>
      <c r="ENO137" s="181"/>
      <c r="ENP137" s="181"/>
      <c r="ENQ137" s="239"/>
      <c r="ENR137" s="181"/>
      <c r="ENS137" s="181"/>
      <c r="ENT137" s="239"/>
      <c r="ENU137" s="181"/>
      <c r="ENV137" s="181"/>
      <c r="ENW137" s="239"/>
      <c r="ENX137" s="181"/>
      <c r="ENY137" s="181"/>
      <c r="ENZ137" s="239"/>
      <c r="EOA137" s="181"/>
      <c r="EOB137" s="181"/>
      <c r="EOC137" s="239"/>
      <c r="EOD137" s="181"/>
      <c r="EOE137" s="181"/>
      <c r="EOF137" s="239"/>
      <c r="EOG137" s="181"/>
      <c r="EOH137" s="181"/>
      <c r="EOI137" s="239"/>
      <c r="EOJ137" s="181"/>
      <c r="EOK137" s="181"/>
      <c r="EOL137" s="239"/>
      <c r="EOM137" s="181"/>
      <c r="EON137" s="181"/>
      <c r="EOO137" s="239"/>
      <c r="EOP137" s="181"/>
      <c r="EOQ137" s="181"/>
      <c r="EOR137" s="239"/>
      <c r="EOS137" s="181"/>
      <c r="EOT137" s="181"/>
      <c r="EOU137" s="239"/>
      <c r="EOV137" s="181"/>
      <c r="EOW137" s="181"/>
      <c r="EOX137" s="239"/>
      <c r="EOY137" s="181"/>
      <c r="EOZ137" s="181"/>
      <c r="EPA137" s="239"/>
      <c r="EPB137" s="181"/>
      <c r="EPC137" s="181"/>
      <c r="EPD137" s="239"/>
      <c r="EPE137" s="181"/>
      <c r="EPF137" s="181"/>
      <c r="EPG137" s="239"/>
      <c r="EPH137" s="181"/>
      <c r="EPI137" s="181"/>
      <c r="EPJ137" s="239"/>
      <c r="EPK137" s="181"/>
      <c r="EPL137" s="181"/>
      <c r="EPM137" s="239"/>
      <c r="EPN137" s="181"/>
      <c r="EPO137" s="181"/>
      <c r="EPP137" s="239"/>
      <c r="EPQ137" s="181"/>
      <c r="EPR137" s="181"/>
      <c r="EPS137" s="239"/>
      <c r="EPT137" s="181"/>
      <c r="EPU137" s="181"/>
      <c r="EPV137" s="239"/>
      <c r="EPW137" s="181"/>
      <c r="EPX137" s="181"/>
      <c r="EPY137" s="239"/>
      <c r="EPZ137" s="181"/>
      <c r="EQA137" s="181"/>
      <c r="EQB137" s="239"/>
      <c r="EQC137" s="181"/>
      <c r="EQD137" s="181"/>
      <c r="EQE137" s="239"/>
      <c r="EQF137" s="181"/>
      <c r="EQG137" s="181"/>
      <c r="EQH137" s="239"/>
      <c r="EQI137" s="181"/>
      <c r="EQJ137" s="181"/>
      <c r="EQK137" s="239"/>
      <c r="EQL137" s="181"/>
      <c r="EQM137" s="181"/>
      <c r="EQN137" s="239"/>
      <c r="EQO137" s="181"/>
      <c r="EQP137" s="181"/>
      <c r="EQQ137" s="239"/>
      <c r="EQR137" s="181"/>
      <c r="EQS137" s="181"/>
      <c r="EQT137" s="239"/>
      <c r="EQU137" s="181"/>
      <c r="EQV137" s="181"/>
      <c r="EQW137" s="239"/>
      <c r="EQX137" s="181"/>
      <c r="EQY137" s="181"/>
      <c r="EQZ137" s="239"/>
      <c r="ERA137" s="181"/>
      <c r="ERB137" s="181"/>
      <c r="ERC137" s="239"/>
      <c r="ERD137" s="181"/>
      <c r="ERE137" s="181"/>
      <c r="ERF137" s="239"/>
      <c r="ERG137" s="181"/>
      <c r="ERH137" s="181"/>
      <c r="ERI137" s="239"/>
      <c r="ERJ137" s="181"/>
      <c r="ERK137" s="181"/>
      <c r="ERL137" s="239"/>
      <c r="ERM137" s="181"/>
      <c r="ERN137" s="181"/>
      <c r="ERO137" s="239"/>
      <c r="ERP137" s="181"/>
      <c r="ERQ137" s="181"/>
      <c r="ERR137" s="239"/>
      <c r="ERS137" s="181"/>
      <c r="ERT137" s="181"/>
      <c r="ERU137" s="239"/>
      <c r="ERV137" s="181"/>
      <c r="ERW137" s="181"/>
      <c r="ERX137" s="239"/>
      <c r="ERY137" s="181"/>
      <c r="ERZ137" s="181"/>
      <c r="ESA137" s="239"/>
      <c r="ESB137" s="181"/>
      <c r="ESC137" s="181"/>
      <c r="ESD137" s="239"/>
      <c r="ESE137" s="181"/>
      <c r="ESF137" s="181"/>
      <c r="ESG137" s="239"/>
      <c r="ESH137" s="181"/>
      <c r="ESI137" s="181"/>
      <c r="ESJ137" s="239"/>
      <c r="ESK137" s="181"/>
      <c r="ESL137" s="181"/>
      <c r="ESM137" s="239"/>
      <c r="ESN137" s="181"/>
      <c r="ESO137" s="181"/>
      <c r="ESP137" s="239"/>
      <c r="ESQ137" s="181"/>
      <c r="ESR137" s="181"/>
      <c r="ESS137" s="239"/>
      <c r="EST137" s="181"/>
      <c r="ESU137" s="181"/>
      <c r="ESV137" s="239"/>
      <c r="ESW137" s="181"/>
      <c r="ESX137" s="181"/>
      <c r="ESY137" s="239"/>
      <c r="ESZ137" s="181"/>
      <c r="ETA137" s="181"/>
      <c r="ETB137" s="239"/>
      <c r="ETC137" s="181"/>
      <c r="ETD137" s="181"/>
      <c r="ETE137" s="239"/>
      <c r="ETF137" s="181"/>
      <c r="ETG137" s="181"/>
      <c r="ETH137" s="239"/>
      <c r="ETI137" s="181"/>
      <c r="ETJ137" s="181"/>
      <c r="ETK137" s="239"/>
      <c r="ETL137" s="181"/>
      <c r="ETM137" s="181"/>
      <c r="ETN137" s="239"/>
      <c r="ETO137" s="181"/>
      <c r="ETP137" s="181"/>
      <c r="ETQ137" s="239"/>
      <c r="ETR137" s="181"/>
      <c r="ETS137" s="181"/>
      <c r="ETT137" s="239"/>
      <c r="ETU137" s="181"/>
      <c r="ETV137" s="181"/>
      <c r="ETW137" s="239"/>
      <c r="ETX137" s="181"/>
      <c r="ETY137" s="181"/>
      <c r="ETZ137" s="239"/>
      <c r="EUA137" s="181"/>
      <c r="EUB137" s="181"/>
      <c r="EUC137" s="239"/>
      <c r="EUD137" s="181"/>
      <c r="EUE137" s="181"/>
      <c r="EUF137" s="239"/>
      <c r="EUG137" s="181"/>
      <c r="EUH137" s="181"/>
      <c r="EUI137" s="239"/>
      <c r="EUJ137" s="181"/>
      <c r="EUK137" s="181"/>
      <c r="EUL137" s="239"/>
      <c r="EUM137" s="181"/>
      <c r="EUN137" s="181"/>
      <c r="EUO137" s="239"/>
      <c r="EUP137" s="181"/>
      <c r="EUQ137" s="181"/>
      <c r="EUR137" s="239"/>
      <c r="EUS137" s="181"/>
      <c r="EUT137" s="181"/>
      <c r="EUU137" s="239"/>
      <c r="EUV137" s="181"/>
      <c r="EUW137" s="181"/>
      <c r="EUX137" s="239"/>
      <c r="EUY137" s="181"/>
      <c r="EUZ137" s="181"/>
      <c r="EVA137" s="239"/>
      <c r="EVB137" s="181"/>
      <c r="EVC137" s="181"/>
      <c r="EVD137" s="239"/>
      <c r="EVE137" s="181"/>
      <c r="EVF137" s="181"/>
      <c r="EVG137" s="239"/>
      <c r="EVH137" s="181"/>
      <c r="EVI137" s="181"/>
      <c r="EVJ137" s="239"/>
      <c r="EVK137" s="181"/>
      <c r="EVL137" s="181"/>
      <c r="EVM137" s="239"/>
      <c r="EVN137" s="181"/>
      <c r="EVO137" s="181"/>
      <c r="EVP137" s="239"/>
      <c r="EVQ137" s="181"/>
      <c r="EVR137" s="181"/>
      <c r="EVS137" s="239"/>
      <c r="EVT137" s="181"/>
      <c r="EVU137" s="181"/>
      <c r="EVV137" s="239"/>
      <c r="EVW137" s="181"/>
      <c r="EVX137" s="181"/>
      <c r="EVY137" s="239"/>
      <c r="EVZ137" s="181"/>
      <c r="EWA137" s="181"/>
      <c r="EWB137" s="239"/>
      <c r="EWC137" s="181"/>
      <c r="EWD137" s="181"/>
      <c r="EWE137" s="239"/>
      <c r="EWF137" s="181"/>
      <c r="EWG137" s="181"/>
      <c r="EWH137" s="239"/>
      <c r="EWI137" s="181"/>
      <c r="EWJ137" s="181"/>
      <c r="EWK137" s="239"/>
      <c r="EWL137" s="181"/>
      <c r="EWM137" s="181"/>
      <c r="EWN137" s="239"/>
      <c r="EWO137" s="181"/>
      <c r="EWP137" s="181"/>
      <c r="EWQ137" s="239"/>
      <c r="EWR137" s="181"/>
      <c r="EWS137" s="181"/>
      <c r="EWT137" s="239"/>
      <c r="EWU137" s="181"/>
      <c r="EWV137" s="181"/>
      <c r="EWW137" s="239"/>
      <c r="EWX137" s="181"/>
      <c r="EWY137" s="181"/>
      <c r="EWZ137" s="239"/>
      <c r="EXA137" s="181"/>
      <c r="EXB137" s="181"/>
      <c r="EXC137" s="239"/>
      <c r="EXD137" s="181"/>
      <c r="EXE137" s="181"/>
      <c r="EXF137" s="239"/>
      <c r="EXG137" s="181"/>
      <c r="EXH137" s="181"/>
      <c r="EXI137" s="239"/>
      <c r="EXJ137" s="181"/>
      <c r="EXK137" s="181"/>
      <c r="EXL137" s="239"/>
      <c r="EXM137" s="181"/>
      <c r="EXN137" s="181"/>
      <c r="EXO137" s="239"/>
      <c r="EXP137" s="181"/>
      <c r="EXQ137" s="181"/>
      <c r="EXR137" s="239"/>
      <c r="EXS137" s="181"/>
      <c r="EXT137" s="181"/>
      <c r="EXU137" s="239"/>
      <c r="EXV137" s="181"/>
      <c r="EXW137" s="181"/>
      <c r="EXX137" s="239"/>
      <c r="EXY137" s="181"/>
      <c r="EXZ137" s="181"/>
      <c r="EYA137" s="239"/>
      <c r="EYB137" s="181"/>
      <c r="EYC137" s="181"/>
      <c r="EYD137" s="239"/>
      <c r="EYE137" s="181"/>
      <c r="EYF137" s="181"/>
      <c r="EYG137" s="239"/>
      <c r="EYH137" s="181"/>
      <c r="EYI137" s="181"/>
      <c r="EYJ137" s="239"/>
      <c r="EYK137" s="181"/>
      <c r="EYL137" s="181"/>
      <c r="EYM137" s="239"/>
      <c r="EYN137" s="181"/>
      <c r="EYO137" s="181"/>
      <c r="EYP137" s="239"/>
      <c r="EYQ137" s="181"/>
      <c r="EYR137" s="181"/>
      <c r="EYS137" s="239"/>
      <c r="EYT137" s="181"/>
      <c r="EYU137" s="181"/>
      <c r="EYV137" s="239"/>
      <c r="EYW137" s="181"/>
      <c r="EYX137" s="181"/>
      <c r="EYY137" s="239"/>
      <c r="EYZ137" s="181"/>
      <c r="EZA137" s="181"/>
      <c r="EZB137" s="239"/>
      <c r="EZC137" s="181"/>
      <c r="EZD137" s="181"/>
      <c r="EZE137" s="239"/>
      <c r="EZF137" s="181"/>
      <c r="EZG137" s="181"/>
      <c r="EZH137" s="239"/>
      <c r="EZI137" s="181"/>
      <c r="EZJ137" s="181"/>
      <c r="EZK137" s="239"/>
      <c r="EZL137" s="181"/>
      <c r="EZM137" s="181"/>
      <c r="EZN137" s="239"/>
      <c r="EZO137" s="181"/>
      <c r="EZP137" s="181"/>
      <c r="EZQ137" s="239"/>
      <c r="EZR137" s="181"/>
      <c r="EZS137" s="181"/>
      <c r="EZT137" s="239"/>
      <c r="EZU137" s="181"/>
      <c r="EZV137" s="181"/>
      <c r="EZW137" s="239"/>
      <c r="EZX137" s="181"/>
      <c r="EZY137" s="181"/>
      <c r="EZZ137" s="239"/>
      <c r="FAA137" s="181"/>
      <c r="FAB137" s="181"/>
      <c r="FAC137" s="239"/>
      <c r="FAD137" s="181"/>
      <c r="FAE137" s="181"/>
      <c r="FAF137" s="239"/>
      <c r="FAG137" s="181"/>
      <c r="FAH137" s="181"/>
      <c r="FAI137" s="239"/>
      <c r="FAJ137" s="181"/>
      <c r="FAK137" s="181"/>
      <c r="FAL137" s="239"/>
      <c r="FAM137" s="181"/>
      <c r="FAN137" s="181"/>
      <c r="FAO137" s="239"/>
      <c r="FAP137" s="181"/>
      <c r="FAQ137" s="181"/>
      <c r="FAR137" s="239"/>
      <c r="FAS137" s="181"/>
      <c r="FAT137" s="181"/>
      <c r="FAU137" s="239"/>
      <c r="FAV137" s="181"/>
      <c r="FAW137" s="181"/>
      <c r="FAX137" s="239"/>
      <c r="FAY137" s="181"/>
      <c r="FAZ137" s="181"/>
      <c r="FBA137" s="239"/>
      <c r="FBB137" s="181"/>
      <c r="FBC137" s="181"/>
      <c r="FBD137" s="239"/>
      <c r="FBE137" s="181"/>
      <c r="FBF137" s="181"/>
      <c r="FBG137" s="239"/>
      <c r="FBH137" s="181"/>
      <c r="FBI137" s="181"/>
      <c r="FBJ137" s="239"/>
      <c r="FBK137" s="181"/>
      <c r="FBL137" s="181"/>
      <c r="FBM137" s="239"/>
      <c r="FBN137" s="181"/>
      <c r="FBO137" s="181"/>
      <c r="FBP137" s="239"/>
      <c r="FBQ137" s="181"/>
      <c r="FBR137" s="181"/>
      <c r="FBS137" s="239"/>
      <c r="FBT137" s="181"/>
      <c r="FBU137" s="181"/>
      <c r="FBV137" s="239"/>
      <c r="FBW137" s="181"/>
      <c r="FBX137" s="181"/>
      <c r="FBY137" s="239"/>
      <c r="FBZ137" s="181"/>
      <c r="FCA137" s="181"/>
      <c r="FCB137" s="239"/>
      <c r="FCC137" s="181"/>
      <c r="FCD137" s="181"/>
      <c r="FCE137" s="239"/>
      <c r="FCF137" s="181"/>
      <c r="FCG137" s="181"/>
      <c r="FCH137" s="239"/>
      <c r="FCI137" s="181"/>
      <c r="FCJ137" s="181"/>
      <c r="FCK137" s="239"/>
      <c r="FCL137" s="181"/>
      <c r="FCM137" s="181"/>
      <c r="FCN137" s="239"/>
      <c r="FCO137" s="181"/>
      <c r="FCP137" s="181"/>
      <c r="FCQ137" s="239"/>
      <c r="FCR137" s="181"/>
      <c r="FCS137" s="181"/>
      <c r="FCT137" s="239"/>
      <c r="FCU137" s="181"/>
      <c r="FCV137" s="181"/>
      <c r="FCW137" s="239"/>
      <c r="FCX137" s="181"/>
      <c r="FCY137" s="181"/>
      <c r="FCZ137" s="239"/>
      <c r="FDA137" s="181"/>
      <c r="FDB137" s="181"/>
      <c r="FDC137" s="239"/>
      <c r="FDD137" s="181"/>
      <c r="FDE137" s="181"/>
      <c r="FDF137" s="239"/>
      <c r="FDG137" s="181"/>
      <c r="FDH137" s="181"/>
      <c r="FDI137" s="239"/>
      <c r="FDJ137" s="181"/>
      <c r="FDK137" s="181"/>
      <c r="FDL137" s="239"/>
      <c r="FDM137" s="181"/>
      <c r="FDN137" s="181"/>
      <c r="FDO137" s="239"/>
      <c r="FDP137" s="181"/>
      <c r="FDQ137" s="181"/>
      <c r="FDR137" s="239"/>
      <c r="FDS137" s="181"/>
      <c r="FDT137" s="181"/>
      <c r="FDU137" s="239"/>
      <c r="FDV137" s="181"/>
      <c r="FDW137" s="181"/>
      <c r="FDX137" s="239"/>
      <c r="FDY137" s="181"/>
      <c r="FDZ137" s="181"/>
      <c r="FEA137" s="239"/>
      <c r="FEB137" s="181"/>
      <c r="FEC137" s="181"/>
      <c r="FED137" s="239"/>
      <c r="FEE137" s="181"/>
      <c r="FEF137" s="181"/>
      <c r="FEG137" s="239"/>
      <c r="FEH137" s="181"/>
      <c r="FEI137" s="181"/>
      <c r="FEJ137" s="239"/>
      <c r="FEK137" s="181"/>
      <c r="FEL137" s="181"/>
      <c r="FEM137" s="239"/>
      <c r="FEN137" s="181"/>
      <c r="FEO137" s="181"/>
      <c r="FEP137" s="239"/>
      <c r="FEQ137" s="181"/>
      <c r="FER137" s="181"/>
      <c r="FES137" s="239"/>
      <c r="FET137" s="181"/>
      <c r="FEU137" s="181"/>
      <c r="FEV137" s="239"/>
      <c r="FEW137" s="181"/>
      <c r="FEX137" s="181"/>
      <c r="FEY137" s="239"/>
      <c r="FEZ137" s="181"/>
      <c r="FFA137" s="181"/>
      <c r="FFB137" s="239"/>
      <c r="FFC137" s="181"/>
      <c r="FFD137" s="181"/>
      <c r="FFE137" s="239"/>
      <c r="FFF137" s="181"/>
      <c r="FFG137" s="181"/>
      <c r="FFH137" s="239"/>
      <c r="FFI137" s="181"/>
      <c r="FFJ137" s="181"/>
      <c r="FFK137" s="239"/>
      <c r="FFL137" s="181"/>
      <c r="FFM137" s="181"/>
      <c r="FFN137" s="239"/>
      <c r="FFO137" s="181"/>
      <c r="FFP137" s="181"/>
      <c r="FFQ137" s="239"/>
      <c r="FFR137" s="181"/>
      <c r="FFS137" s="181"/>
      <c r="FFT137" s="239"/>
      <c r="FFU137" s="181"/>
      <c r="FFV137" s="181"/>
      <c r="FFW137" s="239"/>
      <c r="FFX137" s="181"/>
      <c r="FFY137" s="181"/>
      <c r="FFZ137" s="239"/>
      <c r="FGA137" s="181"/>
      <c r="FGB137" s="181"/>
      <c r="FGC137" s="239"/>
      <c r="FGD137" s="181"/>
      <c r="FGE137" s="181"/>
      <c r="FGF137" s="239"/>
      <c r="FGG137" s="181"/>
      <c r="FGH137" s="181"/>
      <c r="FGI137" s="239"/>
      <c r="FGJ137" s="181"/>
      <c r="FGK137" s="181"/>
      <c r="FGL137" s="239"/>
      <c r="FGM137" s="181"/>
      <c r="FGN137" s="181"/>
      <c r="FGO137" s="239"/>
      <c r="FGP137" s="181"/>
      <c r="FGQ137" s="181"/>
      <c r="FGR137" s="239"/>
      <c r="FGS137" s="181"/>
      <c r="FGT137" s="181"/>
      <c r="FGU137" s="239"/>
      <c r="FGV137" s="181"/>
      <c r="FGW137" s="181"/>
      <c r="FGX137" s="239"/>
      <c r="FGY137" s="181"/>
      <c r="FGZ137" s="181"/>
      <c r="FHA137" s="239"/>
      <c r="FHB137" s="181"/>
      <c r="FHC137" s="181"/>
      <c r="FHD137" s="239"/>
      <c r="FHE137" s="181"/>
      <c r="FHF137" s="181"/>
      <c r="FHG137" s="239"/>
      <c r="FHH137" s="181"/>
      <c r="FHI137" s="181"/>
      <c r="FHJ137" s="239"/>
      <c r="FHK137" s="181"/>
      <c r="FHL137" s="181"/>
      <c r="FHM137" s="239"/>
      <c r="FHN137" s="181"/>
      <c r="FHO137" s="181"/>
      <c r="FHP137" s="239"/>
      <c r="FHQ137" s="181"/>
      <c r="FHR137" s="181"/>
      <c r="FHS137" s="239"/>
      <c r="FHT137" s="181"/>
      <c r="FHU137" s="181"/>
      <c r="FHV137" s="239"/>
      <c r="FHW137" s="181"/>
      <c r="FHX137" s="181"/>
      <c r="FHY137" s="239"/>
      <c r="FHZ137" s="181"/>
      <c r="FIA137" s="181"/>
      <c r="FIB137" s="239"/>
      <c r="FIC137" s="181"/>
      <c r="FID137" s="181"/>
      <c r="FIE137" s="239"/>
      <c r="FIF137" s="181"/>
      <c r="FIG137" s="181"/>
      <c r="FIH137" s="239"/>
      <c r="FII137" s="181"/>
      <c r="FIJ137" s="181"/>
      <c r="FIK137" s="239"/>
      <c r="FIL137" s="181"/>
      <c r="FIM137" s="181"/>
      <c r="FIN137" s="239"/>
      <c r="FIO137" s="181"/>
      <c r="FIP137" s="181"/>
      <c r="FIQ137" s="239"/>
      <c r="FIR137" s="181"/>
      <c r="FIS137" s="181"/>
      <c r="FIT137" s="239"/>
      <c r="FIU137" s="181"/>
      <c r="FIV137" s="181"/>
      <c r="FIW137" s="239"/>
      <c r="FIX137" s="181"/>
      <c r="FIY137" s="181"/>
      <c r="FIZ137" s="239"/>
      <c r="FJA137" s="181"/>
      <c r="FJB137" s="181"/>
      <c r="FJC137" s="239"/>
      <c r="FJD137" s="181"/>
      <c r="FJE137" s="181"/>
      <c r="FJF137" s="239"/>
      <c r="FJG137" s="181"/>
      <c r="FJH137" s="181"/>
      <c r="FJI137" s="239"/>
      <c r="FJJ137" s="181"/>
      <c r="FJK137" s="181"/>
      <c r="FJL137" s="239"/>
      <c r="FJM137" s="181"/>
      <c r="FJN137" s="181"/>
      <c r="FJO137" s="239"/>
      <c r="FJP137" s="181"/>
      <c r="FJQ137" s="181"/>
      <c r="FJR137" s="239"/>
      <c r="FJS137" s="181"/>
      <c r="FJT137" s="181"/>
      <c r="FJU137" s="239"/>
      <c r="FJV137" s="181"/>
      <c r="FJW137" s="181"/>
      <c r="FJX137" s="239"/>
      <c r="FJY137" s="181"/>
      <c r="FJZ137" s="181"/>
      <c r="FKA137" s="239"/>
      <c r="FKB137" s="181"/>
      <c r="FKC137" s="181"/>
      <c r="FKD137" s="239"/>
      <c r="FKE137" s="181"/>
      <c r="FKF137" s="181"/>
      <c r="FKG137" s="239"/>
      <c r="FKH137" s="181"/>
      <c r="FKI137" s="181"/>
      <c r="FKJ137" s="239"/>
      <c r="FKK137" s="181"/>
      <c r="FKL137" s="181"/>
      <c r="FKM137" s="239"/>
      <c r="FKN137" s="181"/>
      <c r="FKO137" s="181"/>
      <c r="FKP137" s="239"/>
      <c r="FKQ137" s="181"/>
      <c r="FKR137" s="181"/>
      <c r="FKS137" s="239"/>
      <c r="FKT137" s="181"/>
      <c r="FKU137" s="181"/>
      <c r="FKV137" s="239"/>
      <c r="FKW137" s="181"/>
      <c r="FKX137" s="181"/>
      <c r="FKY137" s="239"/>
      <c r="FKZ137" s="181"/>
      <c r="FLA137" s="181"/>
      <c r="FLB137" s="239"/>
      <c r="FLC137" s="181"/>
      <c r="FLD137" s="181"/>
      <c r="FLE137" s="239"/>
      <c r="FLF137" s="181"/>
      <c r="FLG137" s="181"/>
      <c r="FLH137" s="239"/>
      <c r="FLI137" s="181"/>
      <c r="FLJ137" s="181"/>
      <c r="FLK137" s="239"/>
      <c r="FLL137" s="181"/>
      <c r="FLM137" s="181"/>
      <c r="FLN137" s="239"/>
      <c r="FLO137" s="181"/>
      <c r="FLP137" s="181"/>
      <c r="FLQ137" s="239"/>
      <c r="FLR137" s="181"/>
      <c r="FLS137" s="181"/>
      <c r="FLT137" s="239"/>
      <c r="FLU137" s="181"/>
      <c r="FLV137" s="181"/>
      <c r="FLW137" s="239"/>
      <c r="FLX137" s="181"/>
      <c r="FLY137" s="181"/>
      <c r="FLZ137" s="239"/>
      <c r="FMA137" s="181"/>
      <c r="FMB137" s="181"/>
      <c r="FMC137" s="239"/>
      <c r="FMD137" s="181"/>
      <c r="FME137" s="181"/>
      <c r="FMF137" s="239"/>
      <c r="FMG137" s="181"/>
      <c r="FMH137" s="181"/>
      <c r="FMI137" s="239"/>
      <c r="FMJ137" s="181"/>
      <c r="FMK137" s="181"/>
      <c r="FML137" s="239"/>
      <c r="FMM137" s="181"/>
      <c r="FMN137" s="181"/>
      <c r="FMO137" s="239"/>
      <c r="FMP137" s="181"/>
      <c r="FMQ137" s="181"/>
      <c r="FMR137" s="239"/>
      <c r="FMS137" s="181"/>
      <c r="FMT137" s="181"/>
      <c r="FMU137" s="239"/>
      <c r="FMV137" s="181"/>
      <c r="FMW137" s="181"/>
      <c r="FMX137" s="239"/>
      <c r="FMY137" s="181"/>
      <c r="FMZ137" s="181"/>
      <c r="FNA137" s="239"/>
      <c r="FNB137" s="181"/>
      <c r="FNC137" s="181"/>
      <c r="FND137" s="239"/>
      <c r="FNE137" s="181"/>
      <c r="FNF137" s="181"/>
      <c r="FNG137" s="239"/>
      <c r="FNH137" s="181"/>
      <c r="FNI137" s="181"/>
      <c r="FNJ137" s="239"/>
      <c r="FNK137" s="181"/>
      <c r="FNL137" s="181"/>
      <c r="FNM137" s="239"/>
      <c r="FNN137" s="181"/>
      <c r="FNO137" s="181"/>
      <c r="FNP137" s="239"/>
      <c r="FNQ137" s="181"/>
      <c r="FNR137" s="181"/>
      <c r="FNS137" s="239"/>
      <c r="FNT137" s="181"/>
      <c r="FNU137" s="181"/>
      <c r="FNV137" s="239"/>
      <c r="FNW137" s="181"/>
      <c r="FNX137" s="181"/>
      <c r="FNY137" s="239"/>
      <c r="FNZ137" s="181"/>
      <c r="FOA137" s="181"/>
      <c r="FOB137" s="239"/>
      <c r="FOC137" s="181"/>
      <c r="FOD137" s="181"/>
      <c r="FOE137" s="239"/>
      <c r="FOF137" s="181"/>
      <c r="FOG137" s="181"/>
      <c r="FOH137" s="239"/>
      <c r="FOI137" s="181"/>
      <c r="FOJ137" s="181"/>
      <c r="FOK137" s="239"/>
      <c r="FOL137" s="181"/>
      <c r="FOM137" s="181"/>
      <c r="FON137" s="239"/>
      <c r="FOO137" s="181"/>
      <c r="FOP137" s="181"/>
      <c r="FOQ137" s="239"/>
      <c r="FOR137" s="181"/>
      <c r="FOS137" s="181"/>
      <c r="FOT137" s="239"/>
      <c r="FOU137" s="181"/>
      <c r="FOV137" s="181"/>
      <c r="FOW137" s="239"/>
      <c r="FOX137" s="181"/>
      <c r="FOY137" s="181"/>
      <c r="FOZ137" s="239"/>
      <c r="FPA137" s="181"/>
      <c r="FPB137" s="181"/>
      <c r="FPC137" s="239"/>
      <c r="FPD137" s="181"/>
      <c r="FPE137" s="181"/>
      <c r="FPF137" s="239"/>
      <c r="FPG137" s="181"/>
      <c r="FPH137" s="181"/>
      <c r="FPI137" s="239"/>
      <c r="FPJ137" s="181"/>
      <c r="FPK137" s="181"/>
      <c r="FPL137" s="239"/>
      <c r="FPM137" s="181"/>
      <c r="FPN137" s="181"/>
      <c r="FPO137" s="239"/>
      <c r="FPP137" s="181"/>
      <c r="FPQ137" s="181"/>
      <c r="FPR137" s="239"/>
      <c r="FPS137" s="181"/>
      <c r="FPT137" s="181"/>
      <c r="FPU137" s="239"/>
      <c r="FPV137" s="181"/>
      <c r="FPW137" s="181"/>
      <c r="FPX137" s="239"/>
      <c r="FPY137" s="181"/>
      <c r="FPZ137" s="181"/>
      <c r="FQA137" s="239"/>
      <c r="FQB137" s="181"/>
      <c r="FQC137" s="181"/>
      <c r="FQD137" s="239"/>
      <c r="FQE137" s="181"/>
      <c r="FQF137" s="181"/>
      <c r="FQG137" s="239"/>
      <c r="FQH137" s="181"/>
      <c r="FQI137" s="181"/>
      <c r="FQJ137" s="239"/>
      <c r="FQK137" s="181"/>
      <c r="FQL137" s="181"/>
      <c r="FQM137" s="239"/>
      <c r="FQN137" s="181"/>
      <c r="FQO137" s="181"/>
      <c r="FQP137" s="239"/>
      <c r="FQQ137" s="181"/>
      <c r="FQR137" s="181"/>
      <c r="FQS137" s="239"/>
      <c r="FQT137" s="181"/>
      <c r="FQU137" s="181"/>
      <c r="FQV137" s="239"/>
      <c r="FQW137" s="181"/>
      <c r="FQX137" s="181"/>
      <c r="FQY137" s="239"/>
      <c r="FQZ137" s="181"/>
      <c r="FRA137" s="181"/>
      <c r="FRB137" s="239"/>
      <c r="FRC137" s="181"/>
      <c r="FRD137" s="181"/>
      <c r="FRE137" s="239"/>
      <c r="FRF137" s="181"/>
      <c r="FRG137" s="181"/>
      <c r="FRH137" s="239"/>
      <c r="FRI137" s="181"/>
      <c r="FRJ137" s="181"/>
      <c r="FRK137" s="239"/>
      <c r="FRL137" s="181"/>
      <c r="FRM137" s="181"/>
      <c r="FRN137" s="239"/>
      <c r="FRO137" s="181"/>
      <c r="FRP137" s="181"/>
      <c r="FRQ137" s="239"/>
      <c r="FRR137" s="181"/>
      <c r="FRS137" s="181"/>
      <c r="FRT137" s="239"/>
      <c r="FRU137" s="181"/>
      <c r="FRV137" s="181"/>
      <c r="FRW137" s="239"/>
      <c r="FRX137" s="181"/>
      <c r="FRY137" s="181"/>
      <c r="FRZ137" s="239"/>
      <c r="FSA137" s="181"/>
      <c r="FSB137" s="181"/>
      <c r="FSC137" s="239"/>
      <c r="FSD137" s="181"/>
      <c r="FSE137" s="181"/>
      <c r="FSF137" s="239"/>
      <c r="FSG137" s="181"/>
      <c r="FSH137" s="181"/>
      <c r="FSI137" s="239"/>
      <c r="FSJ137" s="181"/>
      <c r="FSK137" s="181"/>
      <c r="FSL137" s="239"/>
      <c r="FSM137" s="181"/>
      <c r="FSN137" s="181"/>
      <c r="FSO137" s="239"/>
      <c r="FSP137" s="181"/>
      <c r="FSQ137" s="181"/>
      <c r="FSR137" s="239"/>
      <c r="FSS137" s="181"/>
      <c r="FST137" s="181"/>
      <c r="FSU137" s="239"/>
      <c r="FSV137" s="181"/>
      <c r="FSW137" s="181"/>
      <c r="FSX137" s="239"/>
      <c r="FSY137" s="181"/>
      <c r="FSZ137" s="181"/>
      <c r="FTA137" s="239"/>
      <c r="FTB137" s="181"/>
      <c r="FTC137" s="181"/>
      <c r="FTD137" s="239"/>
      <c r="FTE137" s="181"/>
      <c r="FTF137" s="181"/>
      <c r="FTG137" s="239"/>
      <c r="FTH137" s="181"/>
      <c r="FTI137" s="181"/>
      <c r="FTJ137" s="239"/>
      <c r="FTK137" s="181"/>
      <c r="FTL137" s="181"/>
      <c r="FTM137" s="239"/>
      <c r="FTN137" s="181"/>
      <c r="FTO137" s="181"/>
      <c r="FTP137" s="239"/>
      <c r="FTQ137" s="181"/>
      <c r="FTR137" s="181"/>
      <c r="FTS137" s="239"/>
      <c r="FTT137" s="181"/>
      <c r="FTU137" s="181"/>
      <c r="FTV137" s="239"/>
      <c r="FTW137" s="181"/>
      <c r="FTX137" s="181"/>
      <c r="FTY137" s="239"/>
      <c r="FTZ137" s="181"/>
      <c r="FUA137" s="181"/>
      <c r="FUB137" s="239"/>
      <c r="FUC137" s="181"/>
      <c r="FUD137" s="181"/>
      <c r="FUE137" s="239"/>
      <c r="FUF137" s="181"/>
      <c r="FUG137" s="181"/>
      <c r="FUH137" s="239"/>
      <c r="FUI137" s="181"/>
      <c r="FUJ137" s="181"/>
      <c r="FUK137" s="239"/>
      <c r="FUL137" s="181"/>
      <c r="FUM137" s="181"/>
      <c r="FUN137" s="239"/>
      <c r="FUO137" s="181"/>
      <c r="FUP137" s="181"/>
      <c r="FUQ137" s="239"/>
      <c r="FUR137" s="181"/>
      <c r="FUS137" s="181"/>
      <c r="FUT137" s="239"/>
      <c r="FUU137" s="181"/>
      <c r="FUV137" s="181"/>
      <c r="FUW137" s="239"/>
      <c r="FUX137" s="181"/>
      <c r="FUY137" s="181"/>
      <c r="FUZ137" s="239"/>
      <c r="FVA137" s="181"/>
      <c r="FVB137" s="181"/>
      <c r="FVC137" s="239"/>
      <c r="FVD137" s="181"/>
      <c r="FVE137" s="181"/>
      <c r="FVF137" s="239"/>
      <c r="FVG137" s="181"/>
      <c r="FVH137" s="181"/>
      <c r="FVI137" s="239"/>
      <c r="FVJ137" s="181"/>
      <c r="FVK137" s="181"/>
      <c r="FVL137" s="239"/>
      <c r="FVM137" s="181"/>
      <c r="FVN137" s="181"/>
      <c r="FVO137" s="239"/>
      <c r="FVP137" s="181"/>
      <c r="FVQ137" s="181"/>
      <c r="FVR137" s="239"/>
      <c r="FVS137" s="181"/>
      <c r="FVT137" s="181"/>
      <c r="FVU137" s="239"/>
      <c r="FVV137" s="181"/>
      <c r="FVW137" s="181"/>
      <c r="FVX137" s="239"/>
      <c r="FVY137" s="181"/>
      <c r="FVZ137" s="181"/>
      <c r="FWA137" s="239"/>
      <c r="FWB137" s="181"/>
      <c r="FWC137" s="181"/>
      <c r="FWD137" s="239"/>
      <c r="FWE137" s="181"/>
      <c r="FWF137" s="181"/>
      <c r="FWG137" s="239"/>
      <c r="FWH137" s="181"/>
      <c r="FWI137" s="181"/>
      <c r="FWJ137" s="239"/>
      <c r="FWK137" s="181"/>
      <c r="FWL137" s="181"/>
      <c r="FWM137" s="239"/>
      <c r="FWN137" s="181"/>
      <c r="FWO137" s="181"/>
      <c r="FWP137" s="239"/>
      <c r="FWQ137" s="181"/>
      <c r="FWR137" s="181"/>
      <c r="FWS137" s="239"/>
      <c r="FWT137" s="181"/>
      <c r="FWU137" s="181"/>
      <c r="FWV137" s="239"/>
      <c r="FWW137" s="181"/>
      <c r="FWX137" s="181"/>
      <c r="FWY137" s="239"/>
      <c r="FWZ137" s="181"/>
      <c r="FXA137" s="181"/>
      <c r="FXB137" s="239"/>
      <c r="FXC137" s="181"/>
      <c r="FXD137" s="181"/>
      <c r="FXE137" s="239"/>
      <c r="FXF137" s="181"/>
      <c r="FXG137" s="181"/>
      <c r="FXH137" s="239"/>
      <c r="FXI137" s="181"/>
      <c r="FXJ137" s="181"/>
      <c r="FXK137" s="239"/>
      <c r="FXL137" s="181"/>
      <c r="FXM137" s="181"/>
      <c r="FXN137" s="239"/>
      <c r="FXO137" s="181"/>
      <c r="FXP137" s="181"/>
      <c r="FXQ137" s="239"/>
      <c r="FXR137" s="181"/>
      <c r="FXS137" s="181"/>
      <c r="FXT137" s="239"/>
      <c r="FXU137" s="181"/>
      <c r="FXV137" s="181"/>
      <c r="FXW137" s="239"/>
      <c r="FXX137" s="181"/>
      <c r="FXY137" s="181"/>
      <c r="FXZ137" s="239"/>
      <c r="FYA137" s="181"/>
      <c r="FYB137" s="181"/>
      <c r="FYC137" s="239"/>
      <c r="FYD137" s="181"/>
      <c r="FYE137" s="181"/>
      <c r="FYF137" s="239"/>
      <c r="FYG137" s="181"/>
      <c r="FYH137" s="181"/>
      <c r="FYI137" s="239"/>
      <c r="FYJ137" s="181"/>
      <c r="FYK137" s="181"/>
      <c r="FYL137" s="239"/>
      <c r="FYM137" s="181"/>
      <c r="FYN137" s="181"/>
      <c r="FYO137" s="239"/>
      <c r="FYP137" s="181"/>
      <c r="FYQ137" s="181"/>
      <c r="FYR137" s="239"/>
      <c r="FYS137" s="181"/>
      <c r="FYT137" s="181"/>
      <c r="FYU137" s="239"/>
      <c r="FYV137" s="181"/>
      <c r="FYW137" s="181"/>
      <c r="FYX137" s="239"/>
      <c r="FYY137" s="181"/>
      <c r="FYZ137" s="181"/>
      <c r="FZA137" s="239"/>
      <c r="FZB137" s="181"/>
      <c r="FZC137" s="181"/>
      <c r="FZD137" s="239"/>
      <c r="FZE137" s="181"/>
      <c r="FZF137" s="181"/>
      <c r="FZG137" s="239"/>
      <c r="FZH137" s="181"/>
      <c r="FZI137" s="181"/>
      <c r="FZJ137" s="239"/>
      <c r="FZK137" s="181"/>
      <c r="FZL137" s="181"/>
      <c r="FZM137" s="239"/>
      <c r="FZN137" s="181"/>
      <c r="FZO137" s="181"/>
      <c r="FZP137" s="239"/>
      <c r="FZQ137" s="181"/>
      <c r="FZR137" s="181"/>
      <c r="FZS137" s="239"/>
      <c r="FZT137" s="181"/>
      <c r="FZU137" s="181"/>
      <c r="FZV137" s="239"/>
      <c r="FZW137" s="181"/>
      <c r="FZX137" s="181"/>
      <c r="FZY137" s="239"/>
      <c r="FZZ137" s="181"/>
      <c r="GAA137" s="181"/>
      <c r="GAB137" s="239"/>
      <c r="GAC137" s="181"/>
      <c r="GAD137" s="181"/>
      <c r="GAE137" s="239"/>
      <c r="GAF137" s="181"/>
      <c r="GAG137" s="181"/>
      <c r="GAH137" s="239"/>
      <c r="GAI137" s="181"/>
      <c r="GAJ137" s="181"/>
      <c r="GAK137" s="239"/>
      <c r="GAL137" s="181"/>
      <c r="GAM137" s="181"/>
      <c r="GAN137" s="239"/>
      <c r="GAO137" s="181"/>
      <c r="GAP137" s="181"/>
      <c r="GAQ137" s="239"/>
      <c r="GAR137" s="181"/>
      <c r="GAS137" s="181"/>
      <c r="GAT137" s="239"/>
      <c r="GAU137" s="181"/>
      <c r="GAV137" s="181"/>
      <c r="GAW137" s="239"/>
      <c r="GAX137" s="181"/>
      <c r="GAY137" s="181"/>
      <c r="GAZ137" s="239"/>
      <c r="GBA137" s="181"/>
      <c r="GBB137" s="181"/>
      <c r="GBC137" s="239"/>
      <c r="GBD137" s="181"/>
      <c r="GBE137" s="181"/>
      <c r="GBF137" s="239"/>
      <c r="GBG137" s="181"/>
      <c r="GBH137" s="181"/>
      <c r="GBI137" s="239"/>
      <c r="GBJ137" s="181"/>
      <c r="GBK137" s="181"/>
      <c r="GBL137" s="239"/>
      <c r="GBM137" s="181"/>
      <c r="GBN137" s="181"/>
      <c r="GBO137" s="239"/>
      <c r="GBP137" s="181"/>
      <c r="GBQ137" s="181"/>
      <c r="GBR137" s="239"/>
      <c r="GBS137" s="181"/>
      <c r="GBT137" s="181"/>
      <c r="GBU137" s="239"/>
      <c r="GBV137" s="181"/>
      <c r="GBW137" s="181"/>
      <c r="GBX137" s="239"/>
      <c r="GBY137" s="181"/>
      <c r="GBZ137" s="181"/>
      <c r="GCA137" s="239"/>
      <c r="GCB137" s="181"/>
      <c r="GCC137" s="181"/>
      <c r="GCD137" s="239"/>
      <c r="GCE137" s="181"/>
      <c r="GCF137" s="181"/>
      <c r="GCG137" s="239"/>
      <c r="GCH137" s="181"/>
      <c r="GCI137" s="181"/>
      <c r="GCJ137" s="239"/>
      <c r="GCK137" s="181"/>
      <c r="GCL137" s="181"/>
      <c r="GCM137" s="239"/>
      <c r="GCN137" s="181"/>
      <c r="GCO137" s="181"/>
      <c r="GCP137" s="239"/>
      <c r="GCQ137" s="181"/>
      <c r="GCR137" s="181"/>
      <c r="GCS137" s="239"/>
      <c r="GCT137" s="181"/>
      <c r="GCU137" s="181"/>
      <c r="GCV137" s="239"/>
      <c r="GCW137" s="181"/>
      <c r="GCX137" s="181"/>
      <c r="GCY137" s="239"/>
      <c r="GCZ137" s="181"/>
      <c r="GDA137" s="181"/>
      <c r="GDB137" s="239"/>
      <c r="GDC137" s="181"/>
      <c r="GDD137" s="181"/>
      <c r="GDE137" s="239"/>
      <c r="GDF137" s="181"/>
      <c r="GDG137" s="181"/>
      <c r="GDH137" s="239"/>
      <c r="GDI137" s="181"/>
      <c r="GDJ137" s="181"/>
      <c r="GDK137" s="239"/>
      <c r="GDL137" s="181"/>
      <c r="GDM137" s="181"/>
      <c r="GDN137" s="239"/>
      <c r="GDO137" s="181"/>
      <c r="GDP137" s="181"/>
      <c r="GDQ137" s="239"/>
      <c r="GDR137" s="181"/>
      <c r="GDS137" s="181"/>
      <c r="GDT137" s="239"/>
      <c r="GDU137" s="181"/>
      <c r="GDV137" s="181"/>
      <c r="GDW137" s="239"/>
      <c r="GDX137" s="181"/>
      <c r="GDY137" s="181"/>
      <c r="GDZ137" s="239"/>
      <c r="GEA137" s="181"/>
      <c r="GEB137" s="181"/>
      <c r="GEC137" s="239"/>
      <c r="GED137" s="181"/>
      <c r="GEE137" s="181"/>
      <c r="GEF137" s="239"/>
      <c r="GEG137" s="181"/>
      <c r="GEH137" s="181"/>
      <c r="GEI137" s="239"/>
      <c r="GEJ137" s="181"/>
      <c r="GEK137" s="181"/>
      <c r="GEL137" s="239"/>
      <c r="GEM137" s="181"/>
      <c r="GEN137" s="181"/>
      <c r="GEO137" s="239"/>
      <c r="GEP137" s="181"/>
      <c r="GEQ137" s="181"/>
      <c r="GER137" s="239"/>
      <c r="GES137" s="181"/>
      <c r="GET137" s="181"/>
      <c r="GEU137" s="239"/>
      <c r="GEV137" s="181"/>
      <c r="GEW137" s="181"/>
      <c r="GEX137" s="239"/>
      <c r="GEY137" s="181"/>
      <c r="GEZ137" s="181"/>
      <c r="GFA137" s="239"/>
      <c r="GFB137" s="181"/>
      <c r="GFC137" s="181"/>
      <c r="GFD137" s="239"/>
      <c r="GFE137" s="181"/>
      <c r="GFF137" s="181"/>
      <c r="GFG137" s="239"/>
      <c r="GFH137" s="181"/>
      <c r="GFI137" s="181"/>
      <c r="GFJ137" s="239"/>
      <c r="GFK137" s="181"/>
      <c r="GFL137" s="181"/>
      <c r="GFM137" s="239"/>
      <c r="GFN137" s="181"/>
      <c r="GFO137" s="181"/>
      <c r="GFP137" s="239"/>
      <c r="GFQ137" s="181"/>
      <c r="GFR137" s="181"/>
      <c r="GFS137" s="239"/>
      <c r="GFT137" s="181"/>
      <c r="GFU137" s="181"/>
      <c r="GFV137" s="239"/>
      <c r="GFW137" s="181"/>
      <c r="GFX137" s="181"/>
      <c r="GFY137" s="239"/>
      <c r="GFZ137" s="181"/>
      <c r="GGA137" s="181"/>
      <c r="GGB137" s="239"/>
      <c r="GGC137" s="181"/>
      <c r="GGD137" s="181"/>
      <c r="GGE137" s="239"/>
      <c r="GGF137" s="181"/>
      <c r="GGG137" s="181"/>
      <c r="GGH137" s="239"/>
      <c r="GGI137" s="181"/>
      <c r="GGJ137" s="181"/>
      <c r="GGK137" s="239"/>
      <c r="GGL137" s="181"/>
      <c r="GGM137" s="181"/>
      <c r="GGN137" s="239"/>
      <c r="GGO137" s="181"/>
      <c r="GGP137" s="181"/>
      <c r="GGQ137" s="239"/>
      <c r="GGR137" s="181"/>
      <c r="GGS137" s="181"/>
      <c r="GGT137" s="239"/>
      <c r="GGU137" s="181"/>
      <c r="GGV137" s="181"/>
      <c r="GGW137" s="239"/>
      <c r="GGX137" s="181"/>
      <c r="GGY137" s="181"/>
      <c r="GGZ137" s="239"/>
      <c r="GHA137" s="181"/>
      <c r="GHB137" s="181"/>
      <c r="GHC137" s="239"/>
      <c r="GHD137" s="181"/>
      <c r="GHE137" s="181"/>
      <c r="GHF137" s="239"/>
      <c r="GHG137" s="181"/>
      <c r="GHH137" s="181"/>
      <c r="GHI137" s="239"/>
      <c r="GHJ137" s="181"/>
      <c r="GHK137" s="181"/>
      <c r="GHL137" s="239"/>
      <c r="GHM137" s="181"/>
      <c r="GHN137" s="181"/>
      <c r="GHO137" s="239"/>
      <c r="GHP137" s="181"/>
      <c r="GHQ137" s="181"/>
      <c r="GHR137" s="239"/>
      <c r="GHS137" s="181"/>
      <c r="GHT137" s="181"/>
      <c r="GHU137" s="239"/>
      <c r="GHV137" s="181"/>
      <c r="GHW137" s="181"/>
      <c r="GHX137" s="239"/>
      <c r="GHY137" s="181"/>
      <c r="GHZ137" s="181"/>
      <c r="GIA137" s="239"/>
      <c r="GIB137" s="181"/>
      <c r="GIC137" s="181"/>
      <c r="GID137" s="239"/>
      <c r="GIE137" s="181"/>
      <c r="GIF137" s="181"/>
      <c r="GIG137" s="239"/>
      <c r="GIH137" s="181"/>
      <c r="GII137" s="181"/>
      <c r="GIJ137" s="239"/>
      <c r="GIK137" s="181"/>
      <c r="GIL137" s="181"/>
      <c r="GIM137" s="239"/>
      <c r="GIN137" s="181"/>
      <c r="GIO137" s="181"/>
      <c r="GIP137" s="239"/>
      <c r="GIQ137" s="181"/>
      <c r="GIR137" s="181"/>
      <c r="GIS137" s="239"/>
      <c r="GIT137" s="181"/>
      <c r="GIU137" s="181"/>
      <c r="GIV137" s="239"/>
      <c r="GIW137" s="181"/>
      <c r="GIX137" s="181"/>
      <c r="GIY137" s="239"/>
      <c r="GIZ137" s="181"/>
      <c r="GJA137" s="181"/>
      <c r="GJB137" s="239"/>
      <c r="GJC137" s="181"/>
      <c r="GJD137" s="181"/>
      <c r="GJE137" s="239"/>
      <c r="GJF137" s="181"/>
      <c r="GJG137" s="181"/>
      <c r="GJH137" s="239"/>
      <c r="GJI137" s="181"/>
      <c r="GJJ137" s="181"/>
      <c r="GJK137" s="239"/>
      <c r="GJL137" s="181"/>
      <c r="GJM137" s="181"/>
      <c r="GJN137" s="239"/>
      <c r="GJO137" s="181"/>
      <c r="GJP137" s="181"/>
      <c r="GJQ137" s="239"/>
      <c r="GJR137" s="181"/>
      <c r="GJS137" s="181"/>
      <c r="GJT137" s="239"/>
      <c r="GJU137" s="181"/>
      <c r="GJV137" s="181"/>
      <c r="GJW137" s="239"/>
      <c r="GJX137" s="181"/>
      <c r="GJY137" s="181"/>
      <c r="GJZ137" s="239"/>
      <c r="GKA137" s="181"/>
      <c r="GKB137" s="181"/>
      <c r="GKC137" s="239"/>
      <c r="GKD137" s="181"/>
      <c r="GKE137" s="181"/>
      <c r="GKF137" s="239"/>
      <c r="GKG137" s="181"/>
      <c r="GKH137" s="181"/>
      <c r="GKI137" s="239"/>
      <c r="GKJ137" s="181"/>
      <c r="GKK137" s="181"/>
      <c r="GKL137" s="239"/>
      <c r="GKM137" s="181"/>
      <c r="GKN137" s="181"/>
      <c r="GKO137" s="239"/>
      <c r="GKP137" s="181"/>
      <c r="GKQ137" s="181"/>
      <c r="GKR137" s="239"/>
      <c r="GKS137" s="181"/>
      <c r="GKT137" s="181"/>
      <c r="GKU137" s="239"/>
      <c r="GKV137" s="181"/>
      <c r="GKW137" s="181"/>
      <c r="GKX137" s="239"/>
      <c r="GKY137" s="181"/>
      <c r="GKZ137" s="181"/>
      <c r="GLA137" s="239"/>
      <c r="GLB137" s="181"/>
      <c r="GLC137" s="181"/>
      <c r="GLD137" s="239"/>
      <c r="GLE137" s="181"/>
      <c r="GLF137" s="181"/>
      <c r="GLG137" s="239"/>
      <c r="GLH137" s="181"/>
      <c r="GLI137" s="181"/>
      <c r="GLJ137" s="239"/>
      <c r="GLK137" s="181"/>
      <c r="GLL137" s="181"/>
      <c r="GLM137" s="239"/>
      <c r="GLN137" s="181"/>
      <c r="GLO137" s="181"/>
      <c r="GLP137" s="239"/>
      <c r="GLQ137" s="181"/>
      <c r="GLR137" s="181"/>
      <c r="GLS137" s="239"/>
      <c r="GLT137" s="181"/>
      <c r="GLU137" s="181"/>
      <c r="GLV137" s="239"/>
      <c r="GLW137" s="181"/>
      <c r="GLX137" s="181"/>
      <c r="GLY137" s="239"/>
      <c r="GLZ137" s="181"/>
      <c r="GMA137" s="181"/>
      <c r="GMB137" s="239"/>
      <c r="GMC137" s="181"/>
      <c r="GMD137" s="181"/>
      <c r="GME137" s="239"/>
      <c r="GMF137" s="181"/>
      <c r="GMG137" s="181"/>
      <c r="GMH137" s="239"/>
      <c r="GMI137" s="181"/>
      <c r="GMJ137" s="181"/>
      <c r="GMK137" s="239"/>
      <c r="GML137" s="181"/>
      <c r="GMM137" s="181"/>
      <c r="GMN137" s="239"/>
      <c r="GMO137" s="181"/>
      <c r="GMP137" s="181"/>
      <c r="GMQ137" s="239"/>
      <c r="GMR137" s="181"/>
      <c r="GMS137" s="181"/>
      <c r="GMT137" s="239"/>
      <c r="GMU137" s="181"/>
      <c r="GMV137" s="181"/>
      <c r="GMW137" s="239"/>
      <c r="GMX137" s="181"/>
      <c r="GMY137" s="181"/>
      <c r="GMZ137" s="239"/>
      <c r="GNA137" s="181"/>
      <c r="GNB137" s="181"/>
      <c r="GNC137" s="239"/>
      <c r="GND137" s="181"/>
      <c r="GNE137" s="181"/>
      <c r="GNF137" s="239"/>
      <c r="GNG137" s="181"/>
      <c r="GNH137" s="181"/>
      <c r="GNI137" s="239"/>
      <c r="GNJ137" s="181"/>
      <c r="GNK137" s="181"/>
      <c r="GNL137" s="239"/>
      <c r="GNM137" s="181"/>
      <c r="GNN137" s="181"/>
      <c r="GNO137" s="239"/>
      <c r="GNP137" s="181"/>
      <c r="GNQ137" s="181"/>
      <c r="GNR137" s="239"/>
      <c r="GNS137" s="181"/>
      <c r="GNT137" s="181"/>
      <c r="GNU137" s="239"/>
      <c r="GNV137" s="181"/>
      <c r="GNW137" s="181"/>
      <c r="GNX137" s="239"/>
      <c r="GNY137" s="181"/>
      <c r="GNZ137" s="181"/>
      <c r="GOA137" s="239"/>
      <c r="GOB137" s="181"/>
      <c r="GOC137" s="181"/>
      <c r="GOD137" s="239"/>
      <c r="GOE137" s="181"/>
      <c r="GOF137" s="181"/>
      <c r="GOG137" s="239"/>
      <c r="GOH137" s="181"/>
      <c r="GOI137" s="181"/>
      <c r="GOJ137" s="239"/>
      <c r="GOK137" s="181"/>
      <c r="GOL137" s="181"/>
      <c r="GOM137" s="239"/>
      <c r="GON137" s="181"/>
      <c r="GOO137" s="181"/>
      <c r="GOP137" s="239"/>
      <c r="GOQ137" s="181"/>
      <c r="GOR137" s="181"/>
      <c r="GOS137" s="239"/>
      <c r="GOT137" s="181"/>
      <c r="GOU137" s="181"/>
      <c r="GOV137" s="239"/>
      <c r="GOW137" s="181"/>
      <c r="GOX137" s="181"/>
      <c r="GOY137" s="239"/>
      <c r="GOZ137" s="181"/>
      <c r="GPA137" s="181"/>
      <c r="GPB137" s="239"/>
      <c r="GPC137" s="181"/>
      <c r="GPD137" s="181"/>
      <c r="GPE137" s="239"/>
      <c r="GPF137" s="181"/>
      <c r="GPG137" s="181"/>
      <c r="GPH137" s="239"/>
      <c r="GPI137" s="181"/>
      <c r="GPJ137" s="181"/>
      <c r="GPK137" s="239"/>
      <c r="GPL137" s="181"/>
      <c r="GPM137" s="181"/>
      <c r="GPN137" s="239"/>
      <c r="GPO137" s="181"/>
      <c r="GPP137" s="181"/>
      <c r="GPQ137" s="239"/>
      <c r="GPR137" s="181"/>
      <c r="GPS137" s="181"/>
      <c r="GPT137" s="239"/>
      <c r="GPU137" s="181"/>
      <c r="GPV137" s="181"/>
      <c r="GPW137" s="239"/>
      <c r="GPX137" s="181"/>
      <c r="GPY137" s="181"/>
      <c r="GPZ137" s="239"/>
      <c r="GQA137" s="181"/>
      <c r="GQB137" s="181"/>
      <c r="GQC137" s="239"/>
      <c r="GQD137" s="181"/>
      <c r="GQE137" s="181"/>
      <c r="GQF137" s="239"/>
      <c r="GQG137" s="181"/>
      <c r="GQH137" s="181"/>
      <c r="GQI137" s="239"/>
      <c r="GQJ137" s="181"/>
      <c r="GQK137" s="181"/>
      <c r="GQL137" s="239"/>
      <c r="GQM137" s="181"/>
      <c r="GQN137" s="181"/>
      <c r="GQO137" s="239"/>
      <c r="GQP137" s="181"/>
      <c r="GQQ137" s="181"/>
      <c r="GQR137" s="239"/>
      <c r="GQS137" s="181"/>
      <c r="GQT137" s="181"/>
      <c r="GQU137" s="239"/>
      <c r="GQV137" s="181"/>
      <c r="GQW137" s="181"/>
      <c r="GQX137" s="239"/>
      <c r="GQY137" s="181"/>
      <c r="GQZ137" s="181"/>
      <c r="GRA137" s="239"/>
      <c r="GRB137" s="181"/>
      <c r="GRC137" s="181"/>
      <c r="GRD137" s="239"/>
      <c r="GRE137" s="181"/>
      <c r="GRF137" s="181"/>
      <c r="GRG137" s="239"/>
      <c r="GRH137" s="181"/>
      <c r="GRI137" s="181"/>
      <c r="GRJ137" s="239"/>
      <c r="GRK137" s="181"/>
      <c r="GRL137" s="181"/>
      <c r="GRM137" s="239"/>
      <c r="GRN137" s="181"/>
      <c r="GRO137" s="181"/>
      <c r="GRP137" s="239"/>
      <c r="GRQ137" s="181"/>
      <c r="GRR137" s="181"/>
      <c r="GRS137" s="239"/>
      <c r="GRT137" s="181"/>
      <c r="GRU137" s="181"/>
      <c r="GRV137" s="239"/>
      <c r="GRW137" s="181"/>
      <c r="GRX137" s="181"/>
      <c r="GRY137" s="239"/>
      <c r="GRZ137" s="181"/>
      <c r="GSA137" s="181"/>
      <c r="GSB137" s="239"/>
      <c r="GSC137" s="181"/>
      <c r="GSD137" s="181"/>
      <c r="GSE137" s="239"/>
      <c r="GSF137" s="181"/>
      <c r="GSG137" s="181"/>
      <c r="GSH137" s="239"/>
      <c r="GSI137" s="181"/>
      <c r="GSJ137" s="181"/>
      <c r="GSK137" s="239"/>
      <c r="GSL137" s="181"/>
      <c r="GSM137" s="181"/>
      <c r="GSN137" s="239"/>
      <c r="GSO137" s="181"/>
      <c r="GSP137" s="181"/>
      <c r="GSQ137" s="239"/>
      <c r="GSR137" s="181"/>
      <c r="GSS137" s="181"/>
      <c r="GST137" s="239"/>
      <c r="GSU137" s="181"/>
      <c r="GSV137" s="181"/>
      <c r="GSW137" s="239"/>
      <c r="GSX137" s="181"/>
      <c r="GSY137" s="181"/>
      <c r="GSZ137" s="239"/>
      <c r="GTA137" s="181"/>
      <c r="GTB137" s="181"/>
      <c r="GTC137" s="239"/>
      <c r="GTD137" s="181"/>
      <c r="GTE137" s="181"/>
      <c r="GTF137" s="239"/>
      <c r="GTG137" s="181"/>
      <c r="GTH137" s="181"/>
      <c r="GTI137" s="239"/>
      <c r="GTJ137" s="181"/>
      <c r="GTK137" s="181"/>
      <c r="GTL137" s="239"/>
      <c r="GTM137" s="181"/>
      <c r="GTN137" s="181"/>
      <c r="GTO137" s="239"/>
      <c r="GTP137" s="181"/>
      <c r="GTQ137" s="181"/>
      <c r="GTR137" s="239"/>
      <c r="GTS137" s="181"/>
      <c r="GTT137" s="181"/>
      <c r="GTU137" s="239"/>
      <c r="GTV137" s="181"/>
      <c r="GTW137" s="181"/>
      <c r="GTX137" s="239"/>
      <c r="GTY137" s="181"/>
      <c r="GTZ137" s="181"/>
      <c r="GUA137" s="239"/>
      <c r="GUB137" s="181"/>
      <c r="GUC137" s="181"/>
      <c r="GUD137" s="239"/>
      <c r="GUE137" s="181"/>
      <c r="GUF137" s="181"/>
      <c r="GUG137" s="239"/>
      <c r="GUH137" s="181"/>
      <c r="GUI137" s="181"/>
      <c r="GUJ137" s="239"/>
      <c r="GUK137" s="181"/>
      <c r="GUL137" s="181"/>
      <c r="GUM137" s="239"/>
      <c r="GUN137" s="181"/>
      <c r="GUO137" s="181"/>
      <c r="GUP137" s="239"/>
      <c r="GUQ137" s="181"/>
      <c r="GUR137" s="181"/>
      <c r="GUS137" s="239"/>
      <c r="GUT137" s="181"/>
      <c r="GUU137" s="181"/>
      <c r="GUV137" s="239"/>
      <c r="GUW137" s="181"/>
      <c r="GUX137" s="181"/>
      <c r="GUY137" s="239"/>
      <c r="GUZ137" s="181"/>
      <c r="GVA137" s="181"/>
      <c r="GVB137" s="239"/>
      <c r="GVC137" s="181"/>
      <c r="GVD137" s="181"/>
      <c r="GVE137" s="239"/>
      <c r="GVF137" s="181"/>
      <c r="GVG137" s="181"/>
      <c r="GVH137" s="239"/>
      <c r="GVI137" s="181"/>
      <c r="GVJ137" s="181"/>
      <c r="GVK137" s="239"/>
      <c r="GVL137" s="181"/>
      <c r="GVM137" s="181"/>
      <c r="GVN137" s="239"/>
      <c r="GVO137" s="181"/>
      <c r="GVP137" s="181"/>
      <c r="GVQ137" s="239"/>
      <c r="GVR137" s="181"/>
      <c r="GVS137" s="181"/>
      <c r="GVT137" s="239"/>
      <c r="GVU137" s="181"/>
      <c r="GVV137" s="181"/>
      <c r="GVW137" s="239"/>
      <c r="GVX137" s="181"/>
      <c r="GVY137" s="181"/>
      <c r="GVZ137" s="239"/>
      <c r="GWA137" s="181"/>
      <c r="GWB137" s="181"/>
      <c r="GWC137" s="239"/>
      <c r="GWD137" s="181"/>
      <c r="GWE137" s="181"/>
      <c r="GWF137" s="239"/>
      <c r="GWG137" s="181"/>
      <c r="GWH137" s="181"/>
      <c r="GWI137" s="239"/>
      <c r="GWJ137" s="181"/>
      <c r="GWK137" s="181"/>
      <c r="GWL137" s="239"/>
      <c r="GWM137" s="181"/>
      <c r="GWN137" s="181"/>
      <c r="GWO137" s="239"/>
      <c r="GWP137" s="181"/>
      <c r="GWQ137" s="181"/>
      <c r="GWR137" s="239"/>
      <c r="GWS137" s="181"/>
      <c r="GWT137" s="181"/>
      <c r="GWU137" s="239"/>
      <c r="GWV137" s="181"/>
      <c r="GWW137" s="181"/>
      <c r="GWX137" s="239"/>
      <c r="GWY137" s="181"/>
      <c r="GWZ137" s="181"/>
      <c r="GXA137" s="239"/>
      <c r="GXB137" s="181"/>
      <c r="GXC137" s="181"/>
      <c r="GXD137" s="239"/>
      <c r="GXE137" s="181"/>
      <c r="GXF137" s="181"/>
      <c r="GXG137" s="239"/>
      <c r="GXH137" s="181"/>
      <c r="GXI137" s="181"/>
      <c r="GXJ137" s="239"/>
      <c r="GXK137" s="181"/>
      <c r="GXL137" s="181"/>
      <c r="GXM137" s="239"/>
      <c r="GXN137" s="181"/>
      <c r="GXO137" s="181"/>
      <c r="GXP137" s="239"/>
      <c r="GXQ137" s="181"/>
      <c r="GXR137" s="181"/>
      <c r="GXS137" s="239"/>
      <c r="GXT137" s="181"/>
      <c r="GXU137" s="181"/>
      <c r="GXV137" s="239"/>
      <c r="GXW137" s="181"/>
      <c r="GXX137" s="181"/>
      <c r="GXY137" s="239"/>
      <c r="GXZ137" s="181"/>
      <c r="GYA137" s="181"/>
      <c r="GYB137" s="239"/>
      <c r="GYC137" s="181"/>
      <c r="GYD137" s="181"/>
      <c r="GYE137" s="239"/>
      <c r="GYF137" s="181"/>
      <c r="GYG137" s="181"/>
      <c r="GYH137" s="239"/>
      <c r="GYI137" s="181"/>
      <c r="GYJ137" s="181"/>
      <c r="GYK137" s="239"/>
      <c r="GYL137" s="181"/>
      <c r="GYM137" s="181"/>
      <c r="GYN137" s="239"/>
      <c r="GYO137" s="181"/>
      <c r="GYP137" s="181"/>
      <c r="GYQ137" s="239"/>
      <c r="GYR137" s="181"/>
      <c r="GYS137" s="181"/>
      <c r="GYT137" s="239"/>
      <c r="GYU137" s="181"/>
      <c r="GYV137" s="181"/>
      <c r="GYW137" s="239"/>
      <c r="GYX137" s="181"/>
      <c r="GYY137" s="181"/>
      <c r="GYZ137" s="239"/>
      <c r="GZA137" s="181"/>
      <c r="GZB137" s="181"/>
      <c r="GZC137" s="239"/>
      <c r="GZD137" s="181"/>
      <c r="GZE137" s="181"/>
      <c r="GZF137" s="239"/>
      <c r="GZG137" s="181"/>
      <c r="GZH137" s="181"/>
      <c r="GZI137" s="239"/>
      <c r="GZJ137" s="181"/>
      <c r="GZK137" s="181"/>
      <c r="GZL137" s="239"/>
      <c r="GZM137" s="181"/>
      <c r="GZN137" s="181"/>
      <c r="GZO137" s="239"/>
      <c r="GZP137" s="181"/>
      <c r="GZQ137" s="181"/>
      <c r="GZR137" s="239"/>
      <c r="GZS137" s="181"/>
      <c r="GZT137" s="181"/>
      <c r="GZU137" s="239"/>
      <c r="GZV137" s="181"/>
      <c r="GZW137" s="181"/>
      <c r="GZX137" s="239"/>
      <c r="GZY137" s="181"/>
      <c r="GZZ137" s="181"/>
      <c r="HAA137" s="239"/>
      <c r="HAB137" s="181"/>
      <c r="HAC137" s="181"/>
      <c r="HAD137" s="239"/>
      <c r="HAE137" s="181"/>
      <c r="HAF137" s="181"/>
      <c r="HAG137" s="239"/>
      <c r="HAH137" s="181"/>
      <c r="HAI137" s="181"/>
      <c r="HAJ137" s="239"/>
      <c r="HAK137" s="181"/>
      <c r="HAL137" s="181"/>
      <c r="HAM137" s="239"/>
      <c r="HAN137" s="181"/>
      <c r="HAO137" s="181"/>
      <c r="HAP137" s="239"/>
      <c r="HAQ137" s="181"/>
      <c r="HAR137" s="181"/>
      <c r="HAS137" s="239"/>
      <c r="HAT137" s="181"/>
      <c r="HAU137" s="181"/>
      <c r="HAV137" s="239"/>
      <c r="HAW137" s="181"/>
      <c r="HAX137" s="181"/>
      <c r="HAY137" s="239"/>
      <c r="HAZ137" s="181"/>
      <c r="HBA137" s="181"/>
      <c r="HBB137" s="239"/>
      <c r="HBC137" s="181"/>
      <c r="HBD137" s="181"/>
      <c r="HBE137" s="239"/>
      <c r="HBF137" s="181"/>
      <c r="HBG137" s="181"/>
      <c r="HBH137" s="239"/>
      <c r="HBI137" s="181"/>
      <c r="HBJ137" s="181"/>
      <c r="HBK137" s="239"/>
      <c r="HBL137" s="181"/>
      <c r="HBM137" s="181"/>
      <c r="HBN137" s="239"/>
      <c r="HBO137" s="181"/>
      <c r="HBP137" s="181"/>
      <c r="HBQ137" s="239"/>
      <c r="HBR137" s="181"/>
      <c r="HBS137" s="181"/>
      <c r="HBT137" s="239"/>
      <c r="HBU137" s="181"/>
      <c r="HBV137" s="181"/>
      <c r="HBW137" s="239"/>
      <c r="HBX137" s="181"/>
      <c r="HBY137" s="181"/>
      <c r="HBZ137" s="239"/>
      <c r="HCA137" s="181"/>
      <c r="HCB137" s="181"/>
      <c r="HCC137" s="239"/>
      <c r="HCD137" s="181"/>
      <c r="HCE137" s="181"/>
      <c r="HCF137" s="239"/>
      <c r="HCG137" s="181"/>
      <c r="HCH137" s="181"/>
      <c r="HCI137" s="239"/>
      <c r="HCJ137" s="181"/>
      <c r="HCK137" s="181"/>
      <c r="HCL137" s="239"/>
      <c r="HCM137" s="181"/>
      <c r="HCN137" s="181"/>
      <c r="HCO137" s="239"/>
      <c r="HCP137" s="181"/>
      <c r="HCQ137" s="181"/>
      <c r="HCR137" s="239"/>
      <c r="HCS137" s="181"/>
      <c r="HCT137" s="181"/>
      <c r="HCU137" s="239"/>
      <c r="HCV137" s="181"/>
      <c r="HCW137" s="181"/>
      <c r="HCX137" s="239"/>
      <c r="HCY137" s="181"/>
      <c r="HCZ137" s="181"/>
      <c r="HDA137" s="239"/>
      <c r="HDB137" s="181"/>
      <c r="HDC137" s="181"/>
      <c r="HDD137" s="239"/>
      <c r="HDE137" s="181"/>
      <c r="HDF137" s="181"/>
      <c r="HDG137" s="239"/>
      <c r="HDH137" s="181"/>
      <c r="HDI137" s="181"/>
      <c r="HDJ137" s="239"/>
      <c r="HDK137" s="181"/>
      <c r="HDL137" s="181"/>
      <c r="HDM137" s="239"/>
      <c r="HDN137" s="181"/>
      <c r="HDO137" s="181"/>
      <c r="HDP137" s="239"/>
      <c r="HDQ137" s="181"/>
      <c r="HDR137" s="181"/>
      <c r="HDS137" s="239"/>
      <c r="HDT137" s="181"/>
      <c r="HDU137" s="181"/>
      <c r="HDV137" s="239"/>
      <c r="HDW137" s="181"/>
      <c r="HDX137" s="181"/>
      <c r="HDY137" s="239"/>
      <c r="HDZ137" s="181"/>
      <c r="HEA137" s="181"/>
      <c r="HEB137" s="239"/>
      <c r="HEC137" s="181"/>
      <c r="HED137" s="181"/>
      <c r="HEE137" s="239"/>
      <c r="HEF137" s="181"/>
      <c r="HEG137" s="181"/>
      <c r="HEH137" s="239"/>
      <c r="HEI137" s="181"/>
      <c r="HEJ137" s="181"/>
      <c r="HEK137" s="239"/>
      <c r="HEL137" s="181"/>
      <c r="HEM137" s="181"/>
      <c r="HEN137" s="239"/>
      <c r="HEO137" s="181"/>
      <c r="HEP137" s="181"/>
      <c r="HEQ137" s="239"/>
      <c r="HER137" s="181"/>
      <c r="HES137" s="181"/>
      <c r="HET137" s="239"/>
      <c r="HEU137" s="181"/>
      <c r="HEV137" s="181"/>
      <c r="HEW137" s="239"/>
      <c r="HEX137" s="181"/>
      <c r="HEY137" s="181"/>
      <c r="HEZ137" s="239"/>
      <c r="HFA137" s="181"/>
      <c r="HFB137" s="181"/>
      <c r="HFC137" s="239"/>
      <c r="HFD137" s="181"/>
      <c r="HFE137" s="181"/>
      <c r="HFF137" s="239"/>
      <c r="HFG137" s="181"/>
      <c r="HFH137" s="181"/>
      <c r="HFI137" s="239"/>
      <c r="HFJ137" s="181"/>
      <c r="HFK137" s="181"/>
      <c r="HFL137" s="239"/>
      <c r="HFM137" s="181"/>
      <c r="HFN137" s="181"/>
      <c r="HFO137" s="239"/>
      <c r="HFP137" s="181"/>
      <c r="HFQ137" s="181"/>
      <c r="HFR137" s="239"/>
      <c r="HFS137" s="181"/>
      <c r="HFT137" s="181"/>
      <c r="HFU137" s="239"/>
      <c r="HFV137" s="181"/>
      <c r="HFW137" s="181"/>
      <c r="HFX137" s="239"/>
      <c r="HFY137" s="181"/>
      <c r="HFZ137" s="181"/>
      <c r="HGA137" s="239"/>
      <c r="HGB137" s="181"/>
      <c r="HGC137" s="181"/>
      <c r="HGD137" s="239"/>
      <c r="HGE137" s="181"/>
      <c r="HGF137" s="181"/>
      <c r="HGG137" s="239"/>
      <c r="HGH137" s="181"/>
      <c r="HGI137" s="181"/>
      <c r="HGJ137" s="239"/>
      <c r="HGK137" s="181"/>
      <c r="HGL137" s="181"/>
      <c r="HGM137" s="239"/>
      <c r="HGN137" s="181"/>
      <c r="HGO137" s="181"/>
      <c r="HGP137" s="239"/>
      <c r="HGQ137" s="181"/>
      <c r="HGR137" s="181"/>
      <c r="HGS137" s="239"/>
      <c r="HGT137" s="181"/>
      <c r="HGU137" s="181"/>
      <c r="HGV137" s="239"/>
      <c r="HGW137" s="181"/>
      <c r="HGX137" s="181"/>
      <c r="HGY137" s="239"/>
      <c r="HGZ137" s="181"/>
      <c r="HHA137" s="181"/>
      <c r="HHB137" s="239"/>
      <c r="HHC137" s="181"/>
      <c r="HHD137" s="181"/>
      <c r="HHE137" s="239"/>
      <c r="HHF137" s="181"/>
      <c r="HHG137" s="181"/>
      <c r="HHH137" s="239"/>
      <c r="HHI137" s="181"/>
      <c r="HHJ137" s="181"/>
      <c r="HHK137" s="239"/>
      <c r="HHL137" s="181"/>
      <c r="HHM137" s="181"/>
      <c r="HHN137" s="239"/>
      <c r="HHO137" s="181"/>
      <c r="HHP137" s="181"/>
      <c r="HHQ137" s="239"/>
      <c r="HHR137" s="181"/>
      <c r="HHS137" s="181"/>
      <c r="HHT137" s="239"/>
      <c r="HHU137" s="181"/>
      <c r="HHV137" s="181"/>
      <c r="HHW137" s="239"/>
      <c r="HHX137" s="181"/>
      <c r="HHY137" s="181"/>
      <c r="HHZ137" s="239"/>
      <c r="HIA137" s="181"/>
      <c r="HIB137" s="181"/>
      <c r="HIC137" s="239"/>
      <c r="HID137" s="181"/>
      <c r="HIE137" s="181"/>
      <c r="HIF137" s="239"/>
      <c r="HIG137" s="181"/>
      <c r="HIH137" s="181"/>
      <c r="HII137" s="239"/>
      <c r="HIJ137" s="181"/>
      <c r="HIK137" s="181"/>
      <c r="HIL137" s="239"/>
      <c r="HIM137" s="181"/>
      <c r="HIN137" s="181"/>
      <c r="HIO137" s="239"/>
      <c r="HIP137" s="181"/>
      <c r="HIQ137" s="181"/>
      <c r="HIR137" s="239"/>
      <c r="HIS137" s="181"/>
      <c r="HIT137" s="181"/>
      <c r="HIU137" s="239"/>
      <c r="HIV137" s="181"/>
      <c r="HIW137" s="181"/>
      <c r="HIX137" s="239"/>
      <c r="HIY137" s="181"/>
      <c r="HIZ137" s="181"/>
      <c r="HJA137" s="239"/>
      <c r="HJB137" s="181"/>
      <c r="HJC137" s="181"/>
      <c r="HJD137" s="239"/>
      <c r="HJE137" s="181"/>
      <c r="HJF137" s="181"/>
      <c r="HJG137" s="239"/>
      <c r="HJH137" s="181"/>
      <c r="HJI137" s="181"/>
      <c r="HJJ137" s="239"/>
      <c r="HJK137" s="181"/>
      <c r="HJL137" s="181"/>
      <c r="HJM137" s="239"/>
      <c r="HJN137" s="181"/>
      <c r="HJO137" s="181"/>
      <c r="HJP137" s="239"/>
      <c r="HJQ137" s="181"/>
      <c r="HJR137" s="181"/>
      <c r="HJS137" s="239"/>
      <c r="HJT137" s="181"/>
      <c r="HJU137" s="181"/>
      <c r="HJV137" s="239"/>
      <c r="HJW137" s="181"/>
      <c r="HJX137" s="181"/>
      <c r="HJY137" s="239"/>
      <c r="HJZ137" s="181"/>
      <c r="HKA137" s="181"/>
      <c r="HKB137" s="239"/>
      <c r="HKC137" s="181"/>
      <c r="HKD137" s="181"/>
      <c r="HKE137" s="239"/>
      <c r="HKF137" s="181"/>
      <c r="HKG137" s="181"/>
      <c r="HKH137" s="239"/>
      <c r="HKI137" s="181"/>
      <c r="HKJ137" s="181"/>
      <c r="HKK137" s="239"/>
      <c r="HKL137" s="181"/>
      <c r="HKM137" s="181"/>
      <c r="HKN137" s="239"/>
      <c r="HKO137" s="181"/>
      <c r="HKP137" s="181"/>
      <c r="HKQ137" s="239"/>
      <c r="HKR137" s="181"/>
      <c r="HKS137" s="181"/>
      <c r="HKT137" s="239"/>
      <c r="HKU137" s="181"/>
      <c r="HKV137" s="181"/>
      <c r="HKW137" s="239"/>
      <c r="HKX137" s="181"/>
      <c r="HKY137" s="181"/>
      <c r="HKZ137" s="239"/>
      <c r="HLA137" s="181"/>
      <c r="HLB137" s="181"/>
      <c r="HLC137" s="239"/>
      <c r="HLD137" s="181"/>
      <c r="HLE137" s="181"/>
      <c r="HLF137" s="239"/>
      <c r="HLG137" s="181"/>
      <c r="HLH137" s="181"/>
      <c r="HLI137" s="239"/>
      <c r="HLJ137" s="181"/>
      <c r="HLK137" s="181"/>
      <c r="HLL137" s="239"/>
      <c r="HLM137" s="181"/>
      <c r="HLN137" s="181"/>
      <c r="HLO137" s="239"/>
      <c r="HLP137" s="181"/>
      <c r="HLQ137" s="181"/>
      <c r="HLR137" s="239"/>
      <c r="HLS137" s="181"/>
      <c r="HLT137" s="181"/>
      <c r="HLU137" s="239"/>
      <c r="HLV137" s="181"/>
      <c r="HLW137" s="181"/>
      <c r="HLX137" s="239"/>
      <c r="HLY137" s="181"/>
      <c r="HLZ137" s="181"/>
      <c r="HMA137" s="239"/>
      <c r="HMB137" s="181"/>
      <c r="HMC137" s="181"/>
      <c r="HMD137" s="239"/>
      <c r="HME137" s="181"/>
      <c r="HMF137" s="181"/>
      <c r="HMG137" s="239"/>
      <c r="HMH137" s="181"/>
      <c r="HMI137" s="181"/>
      <c r="HMJ137" s="239"/>
      <c r="HMK137" s="181"/>
      <c r="HML137" s="181"/>
      <c r="HMM137" s="239"/>
      <c r="HMN137" s="181"/>
      <c r="HMO137" s="181"/>
      <c r="HMP137" s="239"/>
      <c r="HMQ137" s="181"/>
      <c r="HMR137" s="181"/>
      <c r="HMS137" s="239"/>
      <c r="HMT137" s="181"/>
      <c r="HMU137" s="181"/>
      <c r="HMV137" s="239"/>
      <c r="HMW137" s="181"/>
      <c r="HMX137" s="181"/>
      <c r="HMY137" s="239"/>
      <c r="HMZ137" s="181"/>
      <c r="HNA137" s="181"/>
      <c r="HNB137" s="239"/>
      <c r="HNC137" s="181"/>
      <c r="HND137" s="181"/>
      <c r="HNE137" s="239"/>
      <c r="HNF137" s="181"/>
      <c r="HNG137" s="181"/>
      <c r="HNH137" s="239"/>
      <c r="HNI137" s="181"/>
      <c r="HNJ137" s="181"/>
      <c r="HNK137" s="239"/>
      <c r="HNL137" s="181"/>
      <c r="HNM137" s="181"/>
      <c r="HNN137" s="239"/>
      <c r="HNO137" s="181"/>
      <c r="HNP137" s="181"/>
      <c r="HNQ137" s="239"/>
      <c r="HNR137" s="181"/>
      <c r="HNS137" s="181"/>
      <c r="HNT137" s="239"/>
      <c r="HNU137" s="181"/>
      <c r="HNV137" s="181"/>
      <c r="HNW137" s="239"/>
      <c r="HNX137" s="181"/>
      <c r="HNY137" s="181"/>
      <c r="HNZ137" s="239"/>
      <c r="HOA137" s="181"/>
      <c r="HOB137" s="181"/>
      <c r="HOC137" s="239"/>
      <c r="HOD137" s="181"/>
      <c r="HOE137" s="181"/>
      <c r="HOF137" s="239"/>
      <c r="HOG137" s="181"/>
      <c r="HOH137" s="181"/>
      <c r="HOI137" s="239"/>
      <c r="HOJ137" s="181"/>
      <c r="HOK137" s="181"/>
      <c r="HOL137" s="239"/>
      <c r="HOM137" s="181"/>
      <c r="HON137" s="181"/>
      <c r="HOO137" s="239"/>
      <c r="HOP137" s="181"/>
      <c r="HOQ137" s="181"/>
      <c r="HOR137" s="239"/>
      <c r="HOS137" s="181"/>
      <c r="HOT137" s="181"/>
      <c r="HOU137" s="239"/>
      <c r="HOV137" s="181"/>
      <c r="HOW137" s="181"/>
      <c r="HOX137" s="239"/>
      <c r="HOY137" s="181"/>
      <c r="HOZ137" s="181"/>
      <c r="HPA137" s="239"/>
      <c r="HPB137" s="181"/>
      <c r="HPC137" s="181"/>
      <c r="HPD137" s="239"/>
      <c r="HPE137" s="181"/>
      <c r="HPF137" s="181"/>
      <c r="HPG137" s="239"/>
      <c r="HPH137" s="181"/>
      <c r="HPI137" s="181"/>
      <c r="HPJ137" s="239"/>
      <c r="HPK137" s="181"/>
      <c r="HPL137" s="181"/>
      <c r="HPM137" s="239"/>
      <c r="HPN137" s="181"/>
      <c r="HPO137" s="181"/>
      <c r="HPP137" s="239"/>
      <c r="HPQ137" s="181"/>
      <c r="HPR137" s="181"/>
      <c r="HPS137" s="239"/>
      <c r="HPT137" s="181"/>
      <c r="HPU137" s="181"/>
      <c r="HPV137" s="239"/>
      <c r="HPW137" s="181"/>
      <c r="HPX137" s="181"/>
      <c r="HPY137" s="239"/>
      <c r="HPZ137" s="181"/>
      <c r="HQA137" s="181"/>
      <c r="HQB137" s="239"/>
      <c r="HQC137" s="181"/>
      <c r="HQD137" s="181"/>
      <c r="HQE137" s="239"/>
      <c r="HQF137" s="181"/>
      <c r="HQG137" s="181"/>
      <c r="HQH137" s="239"/>
      <c r="HQI137" s="181"/>
      <c r="HQJ137" s="181"/>
      <c r="HQK137" s="239"/>
      <c r="HQL137" s="181"/>
      <c r="HQM137" s="181"/>
      <c r="HQN137" s="239"/>
      <c r="HQO137" s="181"/>
      <c r="HQP137" s="181"/>
      <c r="HQQ137" s="239"/>
      <c r="HQR137" s="181"/>
      <c r="HQS137" s="181"/>
      <c r="HQT137" s="239"/>
      <c r="HQU137" s="181"/>
      <c r="HQV137" s="181"/>
      <c r="HQW137" s="239"/>
      <c r="HQX137" s="181"/>
      <c r="HQY137" s="181"/>
      <c r="HQZ137" s="239"/>
      <c r="HRA137" s="181"/>
      <c r="HRB137" s="181"/>
      <c r="HRC137" s="239"/>
      <c r="HRD137" s="181"/>
      <c r="HRE137" s="181"/>
      <c r="HRF137" s="239"/>
      <c r="HRG137" s="181"/>
      <c r="HRH137" s="181"/>
      <c r="HRI137" s="239"/>
      <c r="HRJ137" s="181"/>
      <c r="HRK137" s="181"/>
      <c r="HRL137" s="239"/>
      <c r="HRM137" s="181"/>
      <c r="HRN137" s="181"/>
      <c r="HRO137" s="239"/>
      <c r="HRP137" s="181"/>
      <c r="HRQ137" s="181"/>
      <c r="HRR137" s="239"/>
      <c r="HRS137" s="181"/>
      <c r="HRT137" s="181"/>
      <c r="HRU137" s="239"/>
      <c r="HRV137" s="181"/>
      <c r="HRW137" s="181"/>
      <c r="HRX137" s="239"/>
      <c r="HRY137" s="181"/>
      <c r="HRZ137" s="181"/>
      <c r="HSA137" s="239"/>
      <c r="HSB137" s="181"/>
      <c r="HSC137" s="181"/>
      <c r="HSD137" s="239"/>
      <c r="HSE137" s="181"/>
      <c r="HSF137" s="181"/>
      <c r="HSG137" s="239"/>
      <c r="HSH137" s="181"/>
      <c r="HSI137" s="181"/>
      <c r="HSJ137" s="239"/>
      <c r="HSK137" s="181"/>
      <c r="HSL137" s="181"/>
      <c r="HSM137" s="239"/>
      <c r="HSN137" s="181"/>
      <c r="HSO137" s="181"/>
      <c r="HSP137" s="239"/>
      <c r="HSQ137" s="181"/>
      <c r="HSR137" s="181"/>
      <c r="HSS137" s="239"/>
      <c r="HST137" s="181"/>
      <c r="HSU137" s="181"/>
      <c r="HSV137" s="239"/>
      <c r="HSW137" s="181"/>
      <c r="HSX137" s="181"/>
      <c r="HSY137" s="239"/>
      <c r="HSZ137" s="181"/>
      <c r="HTA137" s="181"/>
      <c r="HTB137" s="239"/>
      <c r="HTC137" s="181"/>
      <c r="HTD137" s="181"/>
      <c r="HTE137" s="239"/>
      <c r="HTF137" s="181"/>
      <c r="HTG137" s="181"/>
      <c r="HTH137" s="239"/>
      <c r="HTI137" s="181"/>
      <c r="HTJ137" s="181"/>
      <c r="HTK137" s="239"/>
      <c r="HTL137" s="181"/>
      <c r="HTM137" s="181"/>
      <c r="HTN137" s="239"/>
      <c r="HTO137" s="181"/>
      <c r="HTP137" s="181"/>
      <c r="HTQ137" s="239"/>
      <c r="HTR137" s="181"/>
      <c r="HTS137" s="181"/>
      <c r="HTT137" s="239"/>
      <c r="HTU137" s="181"/>
      <c r="HTV137" s="181"/>
      <c r="HTW137" s="239"/>
      <c r="HTX137" s="181"/>
      <c r="HTY137" s="181"/>
      <c r="HTZ137" s="239"/>
      <c r="HUA137" s="181"/>
      <c r="HUB137" s="181"/>
      <c r="HUC137" s="239"/>
      <c r="HUD137" s="181"/>
      <c r="HUE137" s="181"/>
      <c r="HUF137" s="239"/>
      <c r="HUG137" s="181"/>
      <c r="HUH137" s="181"/>
      <c r="HUI137" s="239"/>
      <c r="HUJ137" s="181"/>
      <c r="HUK137" s="181"/>
      <c r="HUL137" s="239"/>
      <c r="HUM137" s="181"/>
      <c r="HUN137" s="181"/>
      <c r="HUO137" s="239"/>
      <c r="HUP137" s="181"/>
      <c r="HUQ137" s="181"/>
      <c r="HUR137" s="239"/>
      <c r="HUS137" s="181"/>
      <c r="HUT137" s="181"/>
      <c r="HUU137" s="239"/>
      <c r="HUV137" s="181"/>
      <c r="HUW137" s="181"/>
      <c r="HUX137" s="239"/>
      <c r="HUY137" s="181"/>
      <c r="HUZ137" s="181"/>
      <c r="HVA137" s="239"/>
      <c r="HVB137" s="181"/>
      <c r="HVC137" s="181"/>
      <c r="HVD137" s="239"/>
      <c r="HVE137" s="181"/>
      <c r="HVF137" s="181"/>
      <c r="HVG137" s="239"/>
      <c r="HVH137" s="181"/>
      <c r="HVI137" s="181"/>
      <c r="HVJ137" s="239"/>
      <c r="HVK137" s="181"/>
      <c r="HVL137" s="181"/>
      <c r="HVM137" s="239"/>
      <c r="HVN137" s="181"/>
      <c r="HVO137" s="181"/>
      <c r="HVP137" s="239"/>
      <c r="HVQ137" s="181"/>
      <c r="HVR137" s="181"/>
      <c r="HVS137" s="239"/>
      <c r="HVT137" s="181"/>
      <c r="HVU137" s="181"/>
      <c r="HVV137" s="239"/>
      <c r="HVW137" s="181"/>
      <c r="HVX137" s="181"/>
      <c r="HVY137" s="239"/>
      <c r="HVZ137" s="181"/>
      <c r="HWA137" s="181"/>
      <c r="HWB137" s="239"/>
      <c r="HWC137" s="181"/>
      <c r="HWD137" s="181"/>
      <c r="HWE137" s="239"/>
      <c r="HWF137" s="181"/>
      <c r="HWG137" s="181"/>
      <c r="HWH137" s="239"/>
      <c r="HWI137" s="181"/>
      <c r="HWJ137" s="181"/>
      <c r="HWK137" s="239"/>
      <c r="HWL137" s="181"/>
      <c r="HWM137" s="181"/>
      <c r="HWN137" s="239"/>
      <c r="HWO137" s="181"/>
      <c r="HWP137" s="181"/>
      <c r="HWQ137" s="239"/>
      <c r="HWR137" s="181"/>
      <c r="HWS137" s="181"/>
      <c r="HWT137" s="239"/>
      <c r="HWU137" s="181"/>
      <c r="HWV137" s="181"/>
      <c r="HWW137" s="239"/>
      <c r="HWX137" s="181"/>
      <c r="HWY137" s="181"/>
      <c r="HWZ137" s="239"/>
      <c r="HXA137" s="181"/>
      <c r="HXB137" s="181"/>
      <c r="HXC137" s="239"/>
      <c r="HXD137" s="181"/>
      <c r="HXE137" s="181"/>
      <c r="HXF137" s="239"/>
      <c r="HXG137" s="181"/>
      <c r="HXH137" s="181"/>
      <c r="HXI137" s="239"/>
      <c r="HXJ137" s="181"/>
      <c r="HXK137" s="181"/>
      <c r="HXL137" s="239"/>
      <c r="HXM137" s="181"/>
      <c r="HXN137" s="181"/>
      <c r="HXO137" s="239"/>
      <c r="HXP137" s="181"/>
      <c r="HXQ137" s="181"/>
      <c r="HXR137" s="239"/>
      <c r="HXS137" s="181"/>
      <c r="HXT137" s="181"/>
      <c r="HXU137" s="239"/>
      <c r="HXV137" s="181"/>
      <c r="HXW137" s="181"/>
      <c r="HXX137" s="239"/>
      <c r="HXY137" s="181"/>
      <c r="HXZ137" s="181"/>
      <c r="HYA137" s="239"/>
      <c r="HYB137" s="181"/>
      <c r="HYC137" s="181"/>
      <c r="HYD137" s="239"/>
      <c r="HYE137" s="181"/>
      <c r="HYF137" s="181"/>
      <c r="HYG137" s="239"/>
      <c r="HYH137" s="181"/>
      <c r="HYI137" s="181"/>
      <c r="HYJ137" s="239"/>
      <c r="HYK137" s="181"/>
      <c r="HYL137" s="181"/>
      <c r="HYM137" s="239"/>
      <c r="HYN137" s="181"/>
      <c r="HYO137" s="181"/>
      <c r="HYP137" s="239"/>
      <c r="HYQ137" s="181"/>
      <c r="HYR137" s="181"/>
      <c r="HYS137" s="239"/>
      <c r="HYT137" s="181"/>
      <c r="HYU137" s="181"/>
      <c r="HYV137" s="239"/>
      <c r="HYW137" s="181"/>
      <c r="HYX137" s="181"/>
      <c r="HYY137" s="239"/>
      <c r="HYZ137" s="181"/>
      <c r="HZA137" s="181"/>
      <c r="HZB137" s="239"/>
      <c r="HZC137" s="181"/>
      <c r="HZD137" s="181"/>
      <c r="HZE137" s="239"/>
      <c r="HZF137" s="181"/>
      <c r="HZG137" s="181"/>
      <c r="HZH137" s="239"/>
      <c r="HZI137" s="181"/>
      <c r="HZJ137" s="181"/>
      <c r="HZK137" s="239"/>
      <c r="HZL137" s="181"/>
      <c r="HZM137" s="181"/>
      <c r="HZN137" s="239"/>
      <c r="HZO137" s="181"/>
      <c r="HZP137" s="181"/>
      <c r="HZQ137" s="239"/>
      <c r="HZR137" s="181"/>
      <c r="HZS137" s="181"/>
      <c r="HZT137" s="239"/>
      <c r="HZU137" s="181"/>
      <c r="HZV137" s="181"/>
      <c r="HZW137" s="239"/>
      <c r="HZX137" s="181"/>
      <c r="HZY137" s="181"/>
      <c r="HZZ137" s="239"/>
      <c r="IAA137" s="181"/>
      <c r="IAB137" s="181"/>
      <c r="IAC137" s="239"/>
      <c r="IAD137" s="181"/>
      <c r="IAE137" s="181"/>
      <c r="IAF137" s="239"/>
      <c r="IAG137" s="181"/>
      <c r="IAH137" s="181"/>
      <c r="IAI137" s="239"/>
      <c r="IAJ137" s="181"/>
      <c r="IAK137" s="181"/>
      <c r="IAL137" s="239"/>
      <c r="IAM137" s="181"/>
      <c r="IAN137" s="181"/>
      <c r="IAO137" s="239"/>
      <c r="IAP137" s="181"/>
      <c r="IAQ137" s="181"/>
      <c r="IAR137" s="239"/>
      <c r="IAS137" s="181"/>
      <c r="IAT137" s="181"/>
      <c r="IAU137" s="239"/>
      <c r="IAV137" s="181"/>
      <c r="IAW137" s="181"/>
      <c r="IAX137" s="239"/>
      <c r="IAY137" s="181"/>
      <c r="IAZ137" s="181"/>
      <c r="IBA137" s="239"/>
      <c r="IBB137" s="181"/>
      <c r="IBC137" s="181"/>
      <c r="IBD137" s="239"/>
      <c r="IBE137" s="181"/>
      <c r="IBF137" s="181"/>
      <c r="IBG137" s="239"/>
      <c r="IBH137" s="181"/>
      <c r="IBI137" s="181"/>
      <c r="IBJ137" s="239"/>
      <c r="IBK137" s="181"/>
      <c r="IBL137" s="181"/>
      <c r="IBM137" s="239"/>
      <c r="IBN137" s="181"/>
      <c r="IBO137" s="181"/>
      <c r="IBP137" s="239"/>
      <c r="IBQ137" s="181"/>
      <c r="IBR137" s="181"/>
      <c r="IBS137" s="239"/>
      <c r="IBT137" s="181"/>
      <c r="IBU137" s="181"/>
      <c r="IBV137" s="239"/>
      <c r="IBW137" s="181"/>
      <c r="IBX137" s="181"/>
      <c r="IBY137" s="239"/>
      <c r="IBZ137" s="181"/>
      <c r="ICA137" s="181"/>
      <c r="ICB137" s="239"/>
      <c r="ICC137" s="181"/>
      <c r="ICD137" s="181"/>
      <c r="ICE137" s="239"/>
      <c r="ICF137" s="181"/>
      <c r="ICG137" s="181"/>
      <c r="ICH137" s="239"/>
      <c r="ICI137" s="181"/>
      <c r="ICJ137" s="181"/>
      <c r="ICK137" s="239"/>
      <c r="ICL137" s="181"/>
      <c r="ICM137" s="181"/>
      <c r="ICN137" s="239"/>
      <c r="ICO137" s="181"/>
      <c r="ICP137" s="181"/>
      <c r="ICQ137" s="239"/>
      <c r="ICR137" s="181"/>
      <c r="ICS137" s="181"/>
      <c r="ICT137" s="239"/>
      <c r="ICU137" s="181"/>
      <c r="ICV137" s="181"/>
      <c r="ICW137" s="239"/>
      <c r="ICX137" s="181"/>
      <c r="ICY137" s="181"/>
      <c r="ICZ137" s="239"/>
      <c r="IDA137" s="181"/>
      <c r="IDB137" s="181"/>
      <c r="IDC137" s="239"/>
      <c r="IDD137" s="181"/>
      <c r="IDE137" s="181"/>
      <c r="IDF137" s="239"/>
      <c r="IDG137" s="181"/>
      <c r="IDH137" s="181"/>
      <c r="IDI137" s="239"/>
      <c r="IDJ137" s="181"/>
      <c r="IDK137" s="181"/>
      <c r="IDL137" s="239"/>
      <c r="IDM137" s="181"/>
      <c r="IDN137" s="181"/>
      <c r="IDO137" s="239"/>
      <c r="IDP137" s="181"/>
      <c r="IDQ137" s="181"/>
      <c r="IDR137" s="239"/>
      <c r="IDS137" s="181"/>
      <c r="IDT137" s="181"/>
      <c r="IDU137" s="239"/>
      <c r="IDV137" s="181"/>
      <c r="IDW137" s="181"/>
      <c r="IDX137" s="239"/>
      <c r="IDY137" s="181"/>
      <c r="IDZ137" s="181"/>
      <c r="IEA137" s="239"/>
      <c r="IEB137" s="181"/>
      <c r="IEC137" s="181"/>
      <c r="IED137" s="239"/>
      <c r="IEE137" s="181"/>
      <c r="IEF137" s="181"/>
      <c r="IEG137" s="239"/>
      <c r="IEH137" s="181"/>
      <c r="IEI137" s="181"/>
      <c r="IEJ137" s="239"/>
      <c r="IEK137" s="181"/>
      <c r="IEL137" s="181"/>
      <c r="IEM137" s="239"/>
      <c r="IEN137" s="181"/>
      <c r="IEO137" s="181"/>
      <c r="IEP137" s="239"/>
      <c r="IEQ137" s="181"/>
      <c r="IER137" s="181"/>
      <c r="IES137" s="239"/>
      <c r="IET137" s="181"/>
      <c r="IEU137" s="181"/>
      <c r="IEV137" s="239"/>
      <c r="IEW137" s="181"/>
      <c r="IEX137" s="181"/>
      <c r="IEY137" s="239"/>
      <c r="IEZ137" s="181"/>
      <c r="IFA137" s="181"/>
      <c r="IFB137" s="239"/>
      <c r="IFC137" s="181"/>
      <c r="IFD137" s="181"/>
      <c r="IFE137" s="239"/>
      <c r="IFF137" s="181"/>
      <c r="IFG137" s="181"/>
      <c r="IFH137" s="239"/>
      <c r="IFI137" s="181"/>
      <c r="IFJ137" s="181"/>
      <c r="IFK137" s="239"/>
      <c r="IFL137" s="181"/>
      <c r="IFM137" s="181"/>
      <c r="IFN137" s="239"/>
      <c r="IFO137" s="181"/>
      <c r="IFP137" s="181"/>
      <c r="IFQ137" s="239"/>
      <c r="IFR137" s="181"/>
      <c r="IFS137" s="181"/>
      <c r="IFT137" s="239"/>
      <c r="IFU137" s="181"/>
      <c r="IFV137" s="181"/>
      <c r="IFW137" s="239"/>
      <c r="IFX137" s="181"/>
      <c r="IFY137" s="181"/>
      <c r="IFZ137" s="239"/>
      <c r="IGA137" s="181"/>
      <c r="IGB137" s="181"/>
      <c r="IGC137" s="239"/>
      <c r="IGD137" s="181"/>
      <c r="IGE137" s="181"/>
      <c r="IGF137" s="239"/>
      <c r="IGG137" s="181"/>
      <c r="IGH137" s="181"/>
      <c r="IGI137" s="239"/>
      <c r="IGJ137" s="181"/>
      <c r="IGK137" s="181"/>
      <c r="IGL137" s="239"/>
      <c r="IGM137" s="181"/>
      <c r="IGN137" s="181"/>
      <c r="IGO137" s="239"/>
      <c r="IGP137" s="181"/>
      <c r="IGQ137" s="181"/>
      <c r="IGR137" s="239"/>
      <c r="IGS137" s="181"/>
      <c r="IGT137" s="181"/>
      <c r="IGU137" s="239"/>
      <c r="IGV137" s="181"/>
      <c r="IGW137" s="181"/>
      <c r="IGX137" s="239"/>
      <c r="IGY137" s="181"/>
      <c r="IGZ137" s="181"/>
      <c r="IHA137" s="239"/>
      <c r="IHB137" s="181"/>
      <c r="IHC137" s="181"/>
      <c r="IHD137" s="239"/>
      <c r="IHE137" s="181"/>
      <c r="IHF137" s="181"/>
      <c r="IHG137" s="239"/>
      <c r="IHH137" s="181"/>
      <c r="IHI137" s="181"/>
      <c r="IHJ137" s="239"/>
      <c r="IHK137" s="181"/>
      <c r="IHL137" s="181"/>
      <c r="IHM137" s="239"/>
      <c r="IHN137" s="181"/>
      <c r="IHO137" s="181"/>
      <c r="IHP137" s="239"/>
      <c r="IHQ137" s="181"/>
      <c r="IHR137" s="181"/>
      <c r="IHS137" s="239"/>
      <c r="IHT137" s="181"/>
      <c r="IHU137" s="181"/>
      <c r="IHV137" s="239"/>
      <c r="IHW137" s="181"/>
      <c r="IHX137" s="181"/>
      <c r="IHY137" s="239"/>
      <c r="IHZ137" s="181"/>
      <c r="IIA137" s="181"/>
      <c r="IIB137" s="239"/>
      <c r="IIC137" s="181"/>
      <c r="IID137" s="181"/>
      <c r="IIE137" s="239"/>
      <c r="IIF137" s="181"/>
      <c r="IIG137" s="181"/>
      <c r="IIH137" s="239"/>
      <c r="III137" s="181"/>
      <c r="IIJ137" s="181"/>
      <c r="IIK137" s="239"/>
      <c r="IIL137" s="181"/>
      <c r="IIM137" s="181"/>
      <c r="IIN137" s="239"/>
      <c r="IIO137" s="181"/>
      <c r="IIP137" s="181"/>
      <c r="IIQ137" s="239"/>
      <c r="IIR137" s="181"/>
      <c r="IIS137" s="181"/>
      <c r="IIT137" s="239"/>
      <c r="IIU137" s="181"/>
      <c r="IIV137" s="181"/>
      <c r="IIW137" s="239"/>
      <c r="IIX137" s="181"/>
      <c r="IIY137" s="181"/>
      <c r="IIZ137" s="239"/>
      <c r="IJA137" s="181"/>
      <c r="IJB137" s="181"/>
      <c r="IJC137" s="239"/>
      <c r="IJD137" s="181"/>
      <c r="IJE137" s="181"/>
      <c r="IJF137" s="239"/>
      <c r="IJG137" s="181"/>
      <c r="IJH137" s="181"/>
      <c r="IJI137" s="239"/>
      <c r="IJJ137" s="181"/>
      <c r="IJK137" s="181"/>
      <c r="IJL137" s="239"/>
      <c r="IJM137" s="181"/>
      <c r="IJN137" s="181"/>
      <c r="IJO137" s="239"/>
      <c r="IJP137" s="181"/>
      <c r="IJQ137" s="181"/>
      <c r="IJR137" s="239"/>
      <c r="IJS137" s="181"/>
      <c r="IJT137" s="181"/>
      <c r="IJU137" s="239"/>
      <c r="IJV137" s="181"/>
      <c r="IJW137" s="181"/>
      <c r="IJX137" s="239"/>
      <c r="IJY137" s="181"/>
      <c r="IJZ137" s="181"/>
      <c r="IKA137" s="239"/>
      <c r="IKB137" s="181"/>
      <c r="IKC137" s="181"/>
      <c r="IKD137" s="239"/>
      <c r="IKE137" s="181"/>
      <c r="IKF137" s="181"/>
      <c r="IKG137" s="239"/>
      <c r="IKH137" s="181"/>
      <c r="IKI137" s="181"/>
      <c r="IKJ137" s="239"/>
      <c r="IKK137" s="181"/>
      <c r="IKL137" s="181"/>
      <c r="IKM137" s="239"/>
      <c r="IKN137" s="181"/>
      <c r="IKO137" s="181"/>
      <c r="IKP137" s="239"/>
      <c r="IKQ137" s="181"/>
      <c r="IKR137" s="181"/>
      <c r="IKS137" s="239"/>
      <c r="IKT137" s="181"/>
      <c r="IKU137" s="181"/>
      <c r="IKV137" s="239"/>
      <c r="IKW137" s="181"/>
      <c r="IKX137" s="181"/>
      <c r="IKY137" s="239"/>
      <c r="IKZ137" s="181"/>
      <c r="ILA137" s="181"/>
      <c r="ILB137" s="239"/>
      <c r="ILC137" s="181"/>
      <c r="ILD137" s="181"/>
      <c r="ILE137" s="239"/>
      <c r="ILF137" s="181"/>
      <c r="ILG137" s="181"/>
      <c r="ILH137" s="239"/>
      <c r="ILI137" s="181"/>
      <c r="ILJ137" s="181"/>
      <c r="ILK137" s="239"/>
      <c r="ILL137" s="181"/>
      <c r="ILM137" s="181"/>
      <c r="ILN137" s="239"/>
      <c r="ILO137" s="181"/>
      <c r="ILP137" s="181"/>
      <c r="ILQ137" s="239"/>
      <c r="ILR137" s="181"/>
      <c r="ILS137" s="181"/>
      <c r="ILT137" s="239"/>
      <c r="ILU137" s="181"/>
      <c r="ILV137" s="181"/>
      <c r="ILW137" s="239"/>
      <c r="ILX137" s="181"/>
      <c r="ILY137" s="181"/>
      <c r="ILZ137" s="239"/>
      <c r="IMA137" s="181"/>
      <c r="IMB137" s="181"/>
      <c r="IMC137" s="239"/>
      <c r="IMD137" s="181"/>
      <c r="IME137" s="181"/>
      <c r="IMF137" s="239"/>
      <c r="IMG137" s="181"/>
      <c r="IMH137" s="181"/>
      <c r="IMI137" s="239"/>
      <c r="IMJ137" s="181"/>
      <c r="IMK137" s="181"/>
      <c r="IML137" s="239"/>
      <c r="IMM137" s="181"/>
      <c r="IMN137" s="181"/>
      <c r="IMO137" s="239"/>
      <c r="IMP137" s="181"/>
      <c r="IMQ137" s="181"/>
      <c r="IMR137" s="239"/>
      <c r="IMS137" s="181"/>
      <c r="IMT137" s="181"/>
      <c r="IMU137" s="239"/>
      <c r="IMV137" s="181"/>
      <c r="IMW137" s="181"/>
      <c r="IMX137" s="239"/>
      <c r="IMY137" s="181"/>
      <c r="IMZ137" s="181"/>
      <c r="INA137" s="239"/>
      <c r="INB137" s="181"/>
      <c r="INC137" s="181"/>
      <c r="IND137" s="239"/>
      <c r="INE137" s="181"/>
      <c r="INF137" s="181"/>
      <c r="ING137" s="239"/>
      <c r="INH137" s="181"/>
      <c r="INI137" s="181"/>
      <c r="INJ137" s="239"/>
      <c r="INK137" s="181"/>
      <c r="INL137" s="181"/>
      <c r="INM137" s="239"/>
      <c r="INN137" s="181"/>
      <c r="INO137" s="181"/>
      <c r="INP137" s="239"/>
      <c r="INQ137" s="181"/>
      <c r="INR137" s="181"/>
      <c r="INS137" s="239"/>
      <c r="INT137" s="181"/>
      <c r="INU137" s="181"/>
      <c r="INV137" s="239"/>
      <c r="INW137" s="181"/>
      <c r="INX137" s="181"/>
      <c r="INY137" s="239"/>
      <c r="INZ137" s="181"/>
      <c r="IOA137" s="181"/>
      <c r="IOB137" s="239"/>
      <c r="IOC137" s="181"/>
      <c r="IOD137" s="181"/>
      <c r="IOE137" s="239"/>
      <c r="IOF137" s="181"/>
      <c r="IOG137" s="181"/>
      <c r="IOH137" s="239"/>
      <c r="IOI137" s="181"/>
      <c r="IOJ137" s="181"/>
      <c r="IOK137" s="239"/>
      <c r="IOL137" s="181"/>
      <c r="IOM137" s="181"/>
      <c r="ION137" s="239"/>
      <c r="IOO137" s="181"/>
      <c r="IOP137" s="181"/>
      <c r="IOQ137" s="239"/>
      <c r="IOR137" s="181"/>
      <c r="IOS137" s="181"/>
      <c r="IOT137" s="239"/>
      <c r="IOU137" s="181"/>
      <c r="IOV137" s="181"/>
      <c r="IOW137" s="239"/>
      <c r="IOX137" s="181"/>
      <c r="IOY137" s="181"/>
      <c r="IOZ137" s="239"/>
      <c r="IPA137" s="181"/>
      <c r="IPB137" s="181"/>
      <c r="IPC137" s="239"/>
      <c r="IPD137" s="181"/>
      <c r="IPE137" s="181"/>
      <c r="IPF137" s="239"/>
      <c r="IPG137" s="181"/>
      <c r="IPH137" s="181"/>
      <c r="IPI137" s="239"/>
      <c r="IPJ137" s="181"/>
      <c r="IPK137" s="181"/>
      <c r="IPL137" s="239"/>
      <c r="IPM137" s="181"/>
      <c r="IPN137" s="181"/>
      <c r="IPO137" s="239"/>
      <c r="IPP137" s="181"/>
      <c r="IPQ137" s="181"/>
      <c r="IPR137" s="239"/>
      <c r="IPS137" s="181"/>
      <c r="IPT137" s="181"/>
      <c r="IPU137" s="239"/>
      <c r="IPV137" s="181"/>
      <c r="IPW137" s="181"/>
      <c r="IPX137" s="239"/>
      <c r="IPY137" s="181"/>
      <c r="IPZ137" s="181"/>
      <c r="IQA137" s="239"/>
      <c r="IQB137" s="181"/>
      <c r="IQC137" s="181"/>
      <c r="IQD137" s="239"/>
      <c r="IQE137" s="181"/>
      <c r="IQF137" s="181"/>
      <c r="IQG137" s="239"/>
      <c r="IQH137" s="181"/>
      <c r="IQI137" s="181"/>
      <c r="IQJ137" s="239"/>
      <c r="IQK137" s="181"/>
      <c r="IQL137" s="181"/>
      <c r="IQM137" s="239"/>
      <c r="IQN137" s="181"/>
      <c r="IQO137" s="181"/>
      <c r="IQP137" s="239"/>
      <c r="IQQ137" s="181"/>
      <c r="IQR137" s="181"/>
      <c r="IQS137" s="239"/>
      <c r="IQT137" s="181"/>
      <c r="IQU137" s="181"/>
      <c r="IQV137" s="239"/>
      <c r="IQW137" s="181"/>
      <c r="IQX137" s="181"/>
      <c r="IQY137" s="239"/>
      <c r="IQZ137" s="181"/>
      <c r="IRA137" s="181"/>
      <c r="IRB137" s="239"/>
      <c r="IRC137" s="181"/>
      <c r="IRD137" s="181"/>
      <c r="IRE137" s="239"/>
      <c r="IRF137" s="181"/>
      <c r="IRG137" s="181"/>
      <c r="IRH137" s="239"/>
      <c r="IRI137" s="181"/>
      <c r="IRJ137" s="181"/>
      <c r="IRK137" s="239"/>
      <c r="IRL137" s="181"/>
      <c r="IRM137" s="181"/>
      <c r="IRN137" s="239"/>
      <c r="IRO137" s="181"/>
      <c r="IRP137" s="181"/>
      <c r="IRQ137" s="239"/>
      <c r="IRR137" s="181"/>
      <c r="IRS137" s="181"/>
      <c r="IRT137" s="239"/>
      <c r="IRU137" s="181"/>
      <c r="IRV137" s="181"/>
      <c r="IRW137" s="239"/>
      <c r="IRX137" s="181"/>
      <c r="IRY137" s="181"/>
      <c r="IRZ137" s="239"/>
      <c r="ISA137" s="181"/>
      <c r="ISB137" s="181"/>
      <c r="ISC137" s="239"/>
      <c r="ISD137" s="181"/>
      <c r="ISE137" s="181"/>
      <c r="ISF137" s="239"/>
      <c r="ISG137" s="181"/>
      <c r="ISH137" s="181"/>
      <c r="ISI137" s="239"/>
      <c r="ISJ137" s="181"/>
      <c r="ISK137" s="181"/>
      <c r="ISL137" s="239"/>
      <c r="ISM137" s="181"/>
      <c r="ISN137" s="181"/>
      <c r="ISO137" s="239"/>
      <c r="ISP137" s="181"/>
      <c r="ISQ137" s="181"/>
      <c r="ISR137" s="239"/>
      <c r="ISS137" s="181"/>
      <c r="IST137" s="181"/>
      <c r="ISU137" s="239"/>
      <c r="ISV137" s="181"/>
      <c r="ISW137" s="181"/>
      <c r="ISX137" s="239"/>
      <c r="ISY137" s="181"/>
      <c r="ISZ137" s="181"/>
      <c r="ITA137" s="239"/>
      <c r="ITB137" s="181"/>
      <c r="ITC137" s="181"/>
      <c r="ITD137" s="239"/>
      <c r="ITE137" s="181"/>
      <c r="ITF137" s="181"/>
      <c r="ITG137" s="239"/>
      <c r="ITH137" s="181"/>
      <c r="ITI137" s="181"/>
      <c r="ITJ137" s="239"/>
      <c r="ITK137" s="181"/>
      <c r="ITL137" s="181"/>
      <c r="ITM137" s="239"/>
      <c r="ITN137" s="181"/>
      <c r="ITO137" s="181"/>
      <c r="ITP137" s="239"/>
      <c r="ITQ137" s="181"/>
      <c r="ITR137" s="181"/>
      <c r="ITS137" s="239"/>
      <c r="ITT137" s="181"/>
      <c r="ITU137" s="181"/>
      <c r="ITV137" s="239"/>
      <c r="ITW137" s="181"/>
      <c r="ITX137" s="181"/>
      <c r="ITY137" s="239"/>
      <c r="ITZ137" s="181"/>
      <c r="IUA137" s="181"/>
      <c r="IUB137" s="239"/>
      <c r="IUC137" s="181"/>
      <c r="IUD137" s="181"/>
      <c r="IUE137" s="239"/>
      <c r="IUF137" s="181"/>
      <c r="IUG137" s="181"/>
      <c r="IUH137" s="239"/>
      <c r="IUI137" s="181"/>
      <c r="IUJ137" s="181"/>
      <c r="IUK137" s="239"/>
      <c r="IUL137" s="181"/>
      <c r="IUM137" s="181"/>
      <c r="IUN137" s="239"/>
      <c r="IUO137" s="181"/>
      <c r="IUP137" s="181"/>
      <c r="IUQ137" s="239"/>
      <c r="IUR137" s="181"/>
      <c r="IUS137" s="181"/>
      <c r="IUT137" s="239"/>
      <c r="IUU137" s="181"/>
      <c r="IUV137" s="181"/>
      <c r="IUW137" s="239"/>
      <c r="IUX137" s="181"/>
      <c r="IUY137" s="181"/>
      <c r="IUZ137" s="239"/>
      <c r="IVA137" s="181"/>
      <c r="IVB137" s="181"/>
      <c r="IVC137" s="239"/>
      <c r="IVD137" s="181"/>
      <c r="IVE137" s="181"/>
      <c r="IVF137" s="239"/>
      <c r="IVG137" s="181"/>
      <c r="IVH137" s="181"/>
      <c r="IVI137" s="239"/>
      <c r="IVJ137" s="181"/>
      <c r="IVK137" s="181"/>
      <c r="IVL137" s="239"/>
      <c r="IVM137" s="181"/>
      <c r="IVN137" s="181"/>
      <c r="IVO137" s="239"/>
      <c r="IVP137" s="181"/>
      <c r="IVQ137" s="181"/>
      <c r="IVR137" s="239"/>
      <c r="IVS137" s="181"/>
      <c r="IVT137" s="181"/>
      <c r="IVU137" s="239"/>
      <c r="IVV137" s="181"/>
      <c r="IVW137" s="181"/>
      <c r="IVX137" s="239"/>
      <c r="IVY137" s="181"/>
      <c r="IVZ137" s="181"/>
      <c r="IWA137" s="239"/>
      <c r="IWB137" s="181"/>
      <c r="IWC137" s="181"/>
      <c r="IWD137" s="239"/>
      <c r="IWE137" s="181"/>
      <c r="IWF137" s="181"/>
      <c r="IWG137" s="239"/>
      <c r="IWH137" s="181"/>
      <c r="IWI137" s="181"/>
      <c r="IWJ137" s="239"/>
      <c r="IWK137" s="181"/>
      <c r="IWL137" s="181"/>
      <c r="IWM137" s="239"/>
      <c r="IWN137" s="181"/>
      <c r="IWO137" s="181"/>
      <c r="IWP137" s="239"/>
      <c r="IWQ137" s="181"/>
      <c r="IWR137" s="181"/>
      <c r="IWS137" s="239"/>
      <c r="IWT137" s="181"/>
      <c r="IWU137" s="181"/>
      <c r="IWV137" s="239"/>
      <c r="IWW137" s="181"/>
      <c r="IWX137" s="181"/>
      <c r="IWY137" s="239"/>
      <c r="IWZ137" s="181"/>
      <c r="IXA137" s="181"/>
      <c r="IXB137" s="239"/>
      <c r="IXC137" s="181"/>
      <c r="IXD137" s="181"/>
      <c r="IXE137" s="239"/>
      <c r="IXF137" s="181"/>
      <c r="IXG137" s="181"/>
      <c r="IXH137" s="239"/>
      <c r="IXI137" s="181"/>
      <c r="IXJ137" s="181"/>
      <c r="IXK137" s="239"/>
      <c r="IXL137" s="181"/>
      <c r="IXM137" s="181"/>
      <c r="IXN137" s="239"/>
      <c r="IXO137" s="181"/>
      <c r="IXP137" s="181"/>
      <c r="IXQ137" s="239"/>
      <c r="IXR137" s="181"/>
      <c r="IXS137" s="181"/>
      <c r="IXT137" s="239"/>
      <c r="IXU137" s="181"/>
      <c r="IXV137" s="181"/>
      <c r="IXW137" s="239"/>
      <c r="IXX137" s="181"/>
      <c r="IXY137" s="181"/>
      <c r="IXZ137" s="239"/>
      <c r="IYA137" s="181"/>
      <c r="IYB137" s="181"/>
      <c r="IYC137" s="239"/>
      <c r="IYD137" s="181"/>
      <c r="IYE137" s="181"/>
      <c r="IYF137" s="239"/>
      <c r="IYG137" s="181"/>
      <c r="IYH137" s="181"/>
      <c r="IYI137" s="239"/>
      <c r="IYJ137" s="181"/>
      <c r="IYK137" s="181"/>
      <c r="IYL137" s="239"/>
      <c r="IYM137" s="181"/>
      <c r="IYN137" s="181"/>
      <c r="IYO137" s="239"/>
      <c r="IYP137" s="181"/>
      <c r="IYQ137" s="181"/>
      <c r="IYR137" s="239"/>
      <c r="IYS137" s="181"/>
      <c r="IYT137" s="181"/>
      <c r="IYU137" s="239"/>
      <c r="IYV137" s="181"/>
      <c r="IYW137" s="181"/>
      <c r="IYX137" s="239"/>
      <c r="IYY137" s="181"/>
      <c r="IYZ137" s="181"/>
      <c r="IZA137" s="239"/>
      <c r="IZB137" s="181"/>
      <c r="IZC137" s="181"/>
      <c r="IZD137" s="239"/>
      <c r="IZE137" s="181"/>
      <c r="IZF137" s="181"/>
      <c r="IZG137" s="239"/>
      <c r="IZH137" s="181"/>
      <c r="IZI137" s="181"/>
      <c r="IZJ137" s="239"/>
      <c r="IZK137" s="181"/>
      <c r="IZL137" s="181"/>
      <c r="IZM137" s="239"/>
      <c r="IZN137" s="181"/>
      <c r="IZO137" s="181"/>
      <c r="IZP137" s="239"/>
      <c r="IZQ137" s="181"/>
      <c r="IZR137" s="181"/>
      <c r="IZS137" s="239"/>
      <c r="IZT137" s="181"/>
      <c r="IZU137" s="181"/>
      <c r="IZV137" s="239"/>
      <c r="IZW137" s="181"/>
      <c r="IZX137" s="181"/>
      <c r="IZY137" s="239"/>
      <c r="IZZ137" s="181"/>
      <c r="JAA137" s="181"/>
      <c r="JAB137" s="239"/>
      <c r="JAC137" s="181"/>
      <c r="JAD137" s="181"/>
      <c r="JAE137" s="239"/>
      <c r="JAF137" s="181"/>
      <c r="JAG137" s="181"/>
      <c r="JAH137" s="239"/>
      <c r="JAI137" s="181"/>
      <c r="JAJ137" s="181"/>
      <c r="JAK137" s="239"/>
      <c r="JAL137" s="181"/>
      <c r="JAM137" s="181"/>
      <c r="JAN137" s="239"/>
      <c r="JAO137" s="181"/>
      <c r="JAP137" s="181"/>
      <c r="JAQ137" s="239"/>
      <c r="JAR137" s="181"/>
      <c r="JAS137" s="181"/>
      <c r="JAT137" s="239"/>
      <c r="JAU137" s="181"/>
      <c r="JAV137" s="181"/>
      <c r="JAW137" s="239"/>
      <c r="JAX137" s="181"/>
      <c r="JAY137" s="181"/>
      <c r="JAZ137" s="239"/>
      <c r="JBA137" s="181"/>
      <c r="JBB137" s="181"/>
      <c r="JBC137" s="239"/>
      <c r="JBD137" s="181"/>
      <c r="JBE137" s="181"/>
      <c r="JBF137" s="239"/>
      <c r="JBG137" s="181"/>
      <c r="JBH137" s="181"/>
      <c r="JBI137" s="239"/>
      <c r="JBJ137" s="181"/>
      <c r="JBK137" s="181"/>
      <c r="JBL137" s="239"/>
      <c r="JBM137" s="181"/>
      <c r="JBN137" s="181"/>
      <c r="JBO137" s="239"/>
      <c r="JBP137" s="181"/>
      <c r="JBQ137" s="181"/>
      <c r="JBR137" s="239"/>
      <c r="JBS137" s="181"/>
      <c r="JBT137" s="181"/>
      <c r="JBU137" s="239"/>
      <c r="JBV137" s="181"/>
      <c r="JBW137" s="181"/>
      <c r="JBX137" s="239"/>
      <c r="JBY137" s="181"/>
      <c r="JBZ137" s="181"/>
      <c r="JCA137" s="239"/>
      <c r="JCB137" s="181"/>
      <c r="JCC137" s="181"/>
      <c r="JCD137" s="239"/>
      <c r="JCE137" s="181"/>
      <c r="JCF137" s="181"/>
      <c r="JCG137" s="239"/>
      <c r="JCH137" s="181"/>
      <c r="JCI137" s="181"/>
      <c r="JCJ137" s="239"/>
      <c r="JCK137" s="181"/>
      <c r="JCL137" s="181"/>
      <c r="JCM137" s="239"/>
      <c r="JCN137" s="181"/>
      <c r="JCO137" s="181"/>
      <c r="JCP137" s="239"/>
      <c r="JCQ137" s="181"/>
      <c r="JCR137" s="181"/>
      <c r="JCS137" s="239"/>
      <c r="JCT137" s="181"/>
      <c r="JCU137" s="181"/>
      <c r="JCV137" s="239"/>
      <c r="JCW137" s="181"/>
      <c r="JCX137" s="181"/>
      <c r="JCY137" s="239"/>
      <c r="JCZ137" s="181"/>
      <c r="JDA137" s="181"/>
      <c r="JDB137" s="239"/>
      <c r="JDC137" s="181"/>
      <c r="JDD137" s="181"/>
      <c r="JDE137" s="239"/>
      <c r="JDF137" s="181"/>
      <c r="JDG137" s="181"/>
      <c r="JDH137" s="239"/>
      <c r="JDI137" s="181"/>
      <c r="JDJ137" s="181"/>
      <c r="JDK137" s="239"/>
      <c r="JDL137" s="181"/>
      <c r="JDM137" s="181"/>
      <c r="JDN137" s="239"/>
      <c r="JDO137" s="181"/>
      <c r="JDP137" s="181"/>
      <c r="JDQ137" s="239"/>
      <c r="JDR137" s="181"/>
      <c r="JDS137" s="181"/>
      <c r="JDT137" s="239"/>
      <c r="JDU137" s="181"/>
      <c r="JDV137" s="181"/>
      <c r="JDW137" s="239"/>
      <c r="JDX137" s="181"/>
      <c r="JDY137" s="181"/>
      <c r="JDZ137" s="239"/>
      <c r="JEA137" s="181"/>
      <c r="JEB137" s="181"/>
      <c r="JEC137" s="239"/>
      <c r="JED137" s="181"/>
      <c r="JEE137" s="181"/>
      <c r="JEF137" s="239"/>
      <c r="JEG137" s="181"/>
      <c r="JEH137" s="181"/>
      <c r="JEI137" s="239"/>
      <c r="JEJ137" s="181"/>
      <c r="JEK137" s="181"/>
      <c r="JEL137" s="239"/>
      <c r="JEM137" s="181"/>
      <c r="JEN137" s="181"/>
      <c r="JEO137" s="239"/>
      <c r="JEP137" s="181"/>
      <c r="JEQ137" s="181"/>
      <c r="JER137" s="239"/>
      <c r="JES137" s="181"/>
      <c r="JET137" s="181"/>
      <c r="JEU137" s="239"/>
      <c r="JEV137" s="181"/>
      <c r="JEW137" s="181"/>
      <c r="JEX137" s="239"/>
      <c r="JEY137" s="181"/>
      <c r="JEZ137" s="181"/>
      <c r="JFA137" s="239"/>
      <c r="JFB137" s="181"/>
      <c r="JFC137" s="181"/>
      <c r="JFD137" s="239"/>
      <c r="JFE137" s="181"/>
      <c r="JFF137" s="181"/>
      <c r="JFG137" s="239"/>
      <c r="JFH137" s="181"/>
      <c r="JFI137" s="181"/>
      <c r="JFJ137" s="239"/>
      <c r="JFK137" s="181"/>
      <c r="JFL137" s="181"/>
      <c r="JFM137" s="239"/>
      <c r="JFN137" s="181"/>
      <c r="JFO137" s="181"/>
      <c r="JFP137" s="239"/>
      <c r="JFQ137" s="181"/>
      <c r="JFR137" s="181"/>
      <c r="JFS137" s="239"/>
      <c r="JFT137" s="181"/>
      <c r="JFU137" s="181"/>
      <c r="JFV137" s="239"/>
      <c r="JFW137" s="181"/>
      <c r="JFX137" s="181"/>
      <c r="JFY137" s="239"/>
      <c r="JFZ137" s="181"/>
      <c r="JGA137" s="181"/>
      <c r="JGB137" s="239"/>
      <c r="JGC137" s="181"/>
      <c r="JGD137" s="181"/>
      <c r="JGE137" s="239"/>
      <c r="JGF137" s="181"/>
      <c r="JGG137" s="181"/>
      <c r="JGH137" s="239"/>
      <c r="JGI137" s="181"/>
      <c r="JGJ137" s="181"/>
      <c r="JGK137" s="239"/>
      <c r="JGL137" s="181"/>
      <c r="JGM137" s="181"/>
      <c r="JGN137" s="239"/>
      <c r="JGO137" s="181"/>
      <c r="JGP137" s="181"/>
      <c r="JGQ137" s="239"/>
      <c r="JGR137" s="181"/>
      <c r="JGS137" s="181"/>
      <c r="JGT137" s="239"/>
      <c r="JGU137" s="181"/>
      <c r="JGV137" s="181"/>
      <c r="JGW137" s="239"/>
      <c r="JGX137" s="181"/>
      <c r="JGY137" s="181"/>
      <c r="JGZ137" s="239"/>
      <c r="JHA137" s="181"/>
      <c r="JHB137" s="181"/>
      <c r="JHC137" s="239"/>
      <c r="JHD137" s="181"/>
      <c r="JHE137" s="181"/>
      <c r="JHF137" s="239"/>
      <c r="JHG137" s="181"/>
      <c r="JHH137" s="181"/>
      <c r="JHI137" s="239"/>
      <c r="JHJ137" s="181"/>
      <c r="JHK137" s="181"/>
      <c r="JHL137" s="239"/>
      <c r="JHM137" s="181"/>
      <c r="JHN137" s="181"/>
      <c r="JHO137" s="239"/>
      <c r="JHP137" s="181"/>
      <c r="JHQ137" s="181"/>
      <c r="JHR137" s="239"/>
      <c r="JHS137" s="181"/>
      <c r="JHT137" s="181"/>
      <c r="JHU137" s="239"/>
      <c r="JHV137" s="181"/>
      <c r="JHW137" s="181"/>
      <c r="JHX137" s="239"/>
      <c r="JHY137" s="181"/>
      <c r="JHZ137" s="181"/>
      <c r="JIA137" s="239"/>
      <c r="JIB137" s="181"/>
      <c r="JIC137" s="181"/>
      <c r="JID137" s="239"/>
      <c r="JIE137" s="181"/>
      <c r="JIF137" s="181"/>
      <c r="JIG137" s="239"/>
      <c r="JIH137" s="181"/>
      <c r="JII137" s="181"/>
      <c r="JIJ137" s="239"/>
      <c r="JIK137" s="181"/>
      <c r="JIL137" s="181"/>
      <c r="JIM137" s="239"/>
      <c r="JIN137" s="181"/>
      <c r="JIO137" s="181"/>
      <c r="JIP137" s="239"/>
      <c r="JIQ137" s="181"/>
      <c r="JIR137" s="181"/>
      <c r="JIS137" s="239"/>
      <c r="JIT137" s="181"/>
      <c r="JIU137" s="181"/>
      <c r="JIV137" s="239"/>
      <c r="JIW137" s="181"/>
      <c r="JIX137" s="181"/>
      <c r="JIY137" s="239"/>
      <c r="JIZ137" s="181"/>
      <c r="JJA137" s="181"/>
      <c r="JJB137" s="239"/>
      <c r="JJC137" s="181"/>
      <c r="JJD137" s="181"/>
      <c r="JJE137" s="239"/>
      <c r="JJF137" s="181"/>
      <c r="JJG137" s="181"/>
      <c r="JJH137" s="239"/>
      <c r="JJI137" s="181"/>
      <c r="JJJ137" s="181"/>
      <c r="JJK137" s="239"/>
      <c r="JJL137" s="181"/>
      <c r="JJM137" s="181"/>
      <c r="JJN137" s="239"/>
      <c r="JJO137" s="181"/>
      <c r="JJP137" s="181"/>
      <c r="JJQ137" s="239"/>
      <c r="JJR137" s="181"/>
      <c r="JJS137" s="181"/>
      <c r="JJT137" s="239"/>
      <c r="JJU137" s="181"/>
      <c r="JJV137" s="181"/>
      <c r="JJW137" s="239"/>
      <c r="JJX137" s="181"/>
      <c r="JJY137" s="181"/>
      <c r="JJZ137" s="239"/>
      <c r="JKA137" s="181"/>
      <c r="JKB137" s="181"/>
      <c r="JKC137" s="239"/>
      <c r="JKD137" s="181"/>
      <c r="JKE137" s="181"/>
      <c r="JKF137" s="239"/>
      <c r="JKG137" s="181"/>
      <c r="JKH137" s="181"/>
      <c r="JKI137" s="239"/>
      <c r="JKJ137" s="181"/>
      <c r="JKK137" s="181"/>
      <c r="JKL137" s="239"/>
      <c r="JKM137" s="181"/>
      <c r="JKN137" s="181"/>
      <c r="JKO137" s="239"/>
      <c r="JKP137" s="181"/>
      <c r="JKQ137" s="181"/>
      <c r="JKR137" s="239"/>
      <c r="JKS137" s="181"/>
      <c r="JKT137" s="181"/>
      <c r="JKU137" s="239"/>
      <c r="JKV137" s="181"/>
      <c r="JKW137" s="181"/>
      <c r="JKX137" s="239"/>
      <c r="JKY137" s="181"/>
      <c r="JKZ137" s="181"/>
      <c r="JLA137" s="239"/>
      <c r="JLB137" s="181"/>
      <c r="JLC137" s="181"/>
      <c r="JLD137" s="239"/>
      <c r="JLE137" s="181"/>
      <c r="JLF137" s="181"/>
      <c r="JLG137" s="239"/>
      <c r="JLH137" s="181"/>
      <c r="JLI137" s="181"/>
      <c r="JLJ137" s="239"/>
      <c r="JLK137" s="181"/>
      <c r="JLL137" s="181"/>
      <c r="JLM137" s="239"/>
      <c r="JLN137" s="181"/>
      <c r="JLO137" s="181"/>
      <c r="JLP137" s="239"/>
      <c r="JLQ137" s="181"/>
      <c r="JLR137" s="181"/>
      <c r="JLS137" s="239"/>
      <c r="JLT137" s="181"/>
      <c r="JLU137" s="181"/>
      <c r="JLV137" s="239"/>
      <c r="JLW137" s="181"/>
      <c r="JLX137" s="181"/>
      <c r="JLY137" s="239"/>
      <c r="JLZ137" s="181"/>
      <c r="JMA137" s="181"/>
      <c r="JMB137" s="239"/>
      <c r="JMC137" s="181"/>
      <c r="JMD137" s="181"/>
      <c r="JME137" s="239"/>
      <c r="JMF137" s="181"/>
      <c r="JMG137" s="181"/>
      <c r="JMH137" s="239"/>
      <c r="JMI137" s="181"/>
      <c r="JMJ137" s="181"/>
      <c r="JMK137" s="239"/>
      <c r="JML137" s="181"/>
      <c r="JMM137" s="181"/>
      <c r="JMN137" s="239"/>
      <c r="JMO137" s="181"/>
      <c r="JMP137" s="181"/>
      <c r="JMQ137" s="239"/>
      <c r="JMR137" s="181"/>
      <c r="JMS137" s="181"/>
      <c r="JMT137" s="239"/>
      <c r="JMU137" s="181"/>
      <c r="JMV137" s="181"/>
      <c r="JMW137" s="239"/>
      <c r="JMX137" s="181"/>
      <c r="JMY137" s="181"/>
      <c r="JMZ137" s="239"/>
      <c r="JNA137" s="181"/>
      <c r="JNB137" s="181"/>
      <c r="JNC137" s="239"/>
      <c r="JND137" s="181"/>
      <c r="JNE137" s="181"/>
      <c r="JNF137" s="239"/>
      <c r="JNG137" s="181"/>
      <c r="JNH137" s="181"/>
      <c r="JNI137" s="239"/>
      <c r="JNJ137" s="181"/>
      <c r="JNK137" s="181"/>
      <c r="JNL137" s="239"/>
      <c r="JNM137" s="181"/>
      <c r="JNN137" s="181"/>
      <c r="JNO137" s="239"/>
      <c r="JNP137" s="181"/>
      <c r="JNQ137" s="181"/>
      <c r="JNR137" s="239"/>
      <c r="JNS137" s="181"/>
      <c r="JNT137" s="181"/>
      <c r="JNU137" s="239"/>
      <c r="JNV137" s="181"/>
      <c r="JNW137" s="181"/>
      <c r="JNX137" s="239"/>
      <c r="JNY137" s="181"/>
      <c r="JNZ137" s="181"/>
      <c r="JOA137" s="239"/>
      <c r="JOB137" s="181"/>
      <c r="JOC137" s="181"/>
      <c r="JOD137" s="239"/>
      <c r="JOE137" s="181"/>
      <c r="JOF137" s="181"/>
      <c r="JOG137" s="239"/>
      <c r="JOH137" s="181"/>
      <c r="JOI137" s="181"/>
      <c r="JOJ137" s="239"/>
      <c r="JOK137" s="181"/>
      <c r="JOL137" s="181"/>
      <c r="JOM137" s="239"/>
      <c r="JON137" s="181"/>
      <c r="JOO137" s="181"/>
      <c r="JOP137" s="239"/>
      <c r="JOQ137" s="181"/>
      <c r="JOR137" s="181"/>
      <c r="JOS137" s="239"/>
      <c r="JOT137" s="181"/>
      <c r="JOU137" s="181"/>
      <c r="JOV137" s="239"/>
      <c r="JOW137" s="181"/>
      <c r="JOX137" s="181"/>
      <c r="JOY137" s="239"/>
      <c r="JOZ137" s="181"/>
      <c r="JPA137" s="181"/>
      <c r="JPB137" s="239"/>
      <c r="JPC137" s="181"/>
      <c r="JPD137" s="181"/>
      <c r="JPE137" s="239"/>
      <c r="JPF137" s="181"/>
      <c r="JPG137" s="181"/>
      <c r="JPH137" s="239"/>
      <c r="JPI137" s="181"/>
      <c r="JPJ137" s="181"/>
      <c r="JPK137" s="239"/>
      <c r="JPL137" s="181"/>
      <c r="JPM137" s="181"/>
      <c r="JPN137" s="239"/>
      <c r="JPO137" s="181"/>
      <c r="JPP137" s="181"/>
      <c r="JPQ137" s="239"/>
      <c r="JPR137" s="181"/>
      <c r="JPS137" s="181"/>
      <c r="JPT137" s="239"/>
      <c r="JPU137" s="181"/>
      <c r="JPV137" s="181"/>
      <c r="JPW137" s="239"/>
      <c r="JPX137" s="181"/>
      <c r="JPY137" s="181"/>
      <c r="JPZ137" s="239"/>
      <c r="JQA137" s="181"/>
      <c r="JQB137" s="181"/>
      <c r="JQC137" s="239"/>
      <c r="JQD137" s="181"/>
      <c r="JQE137" s="181"/>
      <c r="JQF137" s="239"/>
      <c r="JQG137" s="181"/>
      <c r="JQH137" s="181"/>
      <c r="JQI137" s="239"/>
      <c r="JQJ137" s="181"/>
      <c r="JQK137" s="181"/>
      <c r="JQL137" s="239"/>
      <c r="JQM137" s="181"/>
      <c r="JQN137" s="181"/>
      <c r="JQO137" s="239"/>
      <c r="JQP137" s="181"/>
      <c r="JQQ137" s="181"/>
      <c r="JQR137" s="239"/>
      <c r="JQS137" s="181"/>
      <c r="JQT137" s="181"/>
      <c r="JQU137" s="239"/>
      <c r="JQV137" s="181"/>
      <c r="JQW137" s="181"/>
      <c r="JQX137" s="239"/>
      <c r="JQY137" s="181"/>
      <c r="JQZ137" s="181"/>
      <c r="JRA137" s="239"/>
      <c r="JRB137" s="181"/>
      <c r="JRC137" s="181"/>
      <c r="JRD137" s="239"/>
      <c r="JRE137" s="181"/>
      <c r="JRF137" s="181"/>
      <c r="JRG137" s="239"/>
      <c r="JRH137" s="181"/>
      <c r="JRI137" s="181"/>
      <c r="JRJ137" s="239"/>
      <c r="JRK137" s="181"/>
      <c r="JRL137" s="181"/>
      <c r="JRM137" s="239"/>
      <c r="JRN137" s="181"/>
      <c r="JRO137" s="181"/>
      <c r="JRP137" s="239"/>
      <c r="JRQ137" s="181"/>
      <c r="JRR137" s="181"/>
      <c r="JRS137" s="239"/>
      <c r="JRT137" s="181"/>
      <c r="JRU137" s="181"/>
      <c r="JRV137" s="239"/>
      <c r="JRW137" s="181"/>
      <c r="JRX137" s="181"/>
      <c r="JRY137" s="239"/>
      <c r="JRZ137" s="181"/>
      <c r="JSA137" s="181"/>
      <c r="JSB137" s="239"/>
      <c r="JSC137" s="181"/>
      <c r="JSD137" s="181"/>
      <c r="JSE137" s="239"/>
      <c r="JSF137" s="181"/>
      <c r="JSG137" s="181"/>
      <c r="JSH137" s="239"/>
      <c r="JSI137" s="181"/>
      <c r="JSJ137" s="181"/>
      <c r="JSK137" s="239"/>
      <c r="JSL137" s="181"/>
      <c r="JSM137" s="181"/>
      <c r="JSN137" s="239"/>
      <c r="JSO137" s="181"/>
      <c r="JSP137" s="181"/>
      <c r="JSQ137" s="239"/>
      <c r="JSR137" s="181"/>
      <c r="JSS137" s="181"/>
      <c r="JST137" s="239"/>
      <c r="JSU137" s="181"/>
      <c r="JSV137" s="181"/>
      <c r="JSW137" s="239"/>
      <c r="JSX137" s="181"/>
      <c r="JSY137" s="181"/>
      <c r="JSZ137" s="239"/>
      <c r="JTA137" s="181"/>
      <c r="JTB137" s="181"/>
      <c r="JTC137" s="239"/>
      <c r="JTD137" s="181"/>
      <c r="JTE137" s="181"/>
      <c r="JTF137" s="239"/>
      <c r="JTG137" s="181"/>
      <c r="JTH137" s="181"/>
      <c r="JTI137" s="239"/>
      <c r="JTJ137" s="181"/>
      <c r="JTK137" s="181"/>
      <c r="JTL137" s="239"/>
      <c r="JTM137" s="181"/>
      <c r="JTN137" s="181"/>
      <c r="JTO137" s="239"/>
      <c r="JTP137" s="181"/>
      <c r="JTQ137" s="181"/>
      <c r="JTR137" s="239"/>
      <c r="JTS137" s="181"/>
      <c r="JTT137" s="181"/>
      <c r="JTU137" s="239"/>
      <c r="JTV137" s="181"/>
      <c r="JTW137" s="181"/>
      <c r="JTX137" s="239"/>
      <c r="JTY137" s="181"/>
      <c r="JTZ137" s="181"/>
      <c r="JUA137" s="239"/>
      <c r="JUB137" s="181"/>
      <c r="JUC137" s="181"/>
      <c r="JUD137" s="239"/>
      <c r="JUE137" s="181"/>
      <c r="JUF137" s="181"/>
      <c r="JUG137" s="239"/>
      <c r="JUH137" s="181"/>
      <c r="JUI137" s="181"/>
      <c r="JUJ137" s="239"/>
      <c r="JUK137" s="181"/>
      <c r="JUL137" s="181"/>
      <c r="JUM137" s="239"/>
      <c r="JUN137" s="181"/>
      <c r="JUO137" s="181"/>
      <c r="JUP137" s="239"/>
      <c r="JUQ137" s="181"/>
      <c r="JUR137" s="181"/>
      <c r="JUS137" s="239"/>
      <c r="JUT137" s="181"/>
      <c r="JUU137" s="181"/>
      <c r="JUV137" s="239"/>
      <c r="JUW137" s="181"/>
      <c r="JUX137" s="181"/>
      <c r="JUY137" s="239"/>
      <c r="JUZ137" s="181"/>
      <c r="JVA137" s="181"/>
      <c r="JVB137" s="239"/>
      <c r="JVC137" s="181"/>
      <c r="JVD137" s="181"/>
      <c r="JVE137" s="239"/>
      <c r="JVF137" s="181"/>
      <c r="JVG137" s="181"/>
      <c r="JVH137" s="239"/>
      <c r="JVI137" s="181"/>
      <c r="JVJ137" s="181"/>
      <c r="JVK137" s="239"/>
      <c r="JVL137" s="181"/>
      <c r="JVM137" s="181"/>
      <c r="JVN137" s="239"/>
      <c r="JVO137" s="181"/>
      <c r="JVP137" s="181"/>
      <c r="JVQ137" s="239"/>
      <c r="JVR137" s="181"/>
      <c r="JVS137" s="181"/>
      <c r="JVT137" s="239"/>
      <c r="JVU137" s="181"/>
      <c r="JVV137" s="181"/>
      <c r="JVW137" s="239"/>
      <c r="JVX137" s="181"/>
      <c r="JVY137" s="181"/>
      <c r="JVZ137" s="239"/>
      <c r="JWA137" s="181"/>
      <c r="JWB137" s="181"/>
      <c r="JWC137" s="239"/>
      <c r="JWD137" s="181"/>
      <c r="JWE137" s="181"/>
      <c r="JWF137" s="239"/>
      <c r="JWG137" s="181"/>
      <c r="JWH137" s="181"/>
      <c r="JWI137" s="239"/>
      <c r="JWJ137" s="181"/>
      <c r="JWK137" s="181"/>
      <c r="JWL137" s="239"/>
      <c r="JWM137" s="181"/>
      <c r="JWN137" s="181"/>
      <c r="JWO137" s="239"/>
      <c r="JWP137" s="181"/>
      <c r="JWQ137" s="181"/>
      <c r="JWR137" s="239"/>
      <c r="JWS137" s="181"/>
      <c r="JWT137" s="181"/>
      <c r="JWU137" s="239"/>
      <c r="JWV137" s="181"/>
      <c r="JWW137" s="181"/>
      <c r="JWX137" s="239"/>
      <c r="JWY137" s="181"/>
      <c r="JWZ137" s="181"/>
      <c r="JXA137" s="239"/>
      <c r="JXB137" s="181"/>
      <c r="JXC137" s="181"/>
      <c r="JXD137" s="239"/>
      <c r="JXE137" s="181"/>
      <c r="JXF137" s="181"/>
      <c r="JXG137" s="239"/>
      <c r="JXH137" s="181"/>
      <c r="JXI137" s="181"/>
      <c r="JXJ137" s="239"/>
      <c r="JXK137" s="181"/>
      <c r="JXL137" s="181"/>
      <c r="JXM137" s="239"/>
      <c r="JXN137" s="181"/>
      <c r="JXO137" s="181"/>
      <c r="JXP137" s="239"/>
      <c r="JXQ137" s="181"/>
      <c r="JXR137" s="181"/>
      <c r="JXS137" s="239"/>
      <c r="JXT137" s="181"/>
      <c r="JXU137" s="181"/>
      <c r="JXV137" s="239"/>
      <c r="JXW137" s="181"/>
      <c r="JXX137" s="181"/>
      <c r="JXY137" s="239"/>
      <c r="JXZ137" s="181"/>
      <c r="JYA137" s="181"/>
      <c r="JYB137" s="239"/>
      <c r="JYC137" s="181"/>
      <c r="JYD137" s="181"/>
      <c r="JYE137" s="239"/>
      <c r="JYF137" s="181"/>
      <c r="JYG137" s="181"/>
      <c r="JYH137" s="239"/>
      <c r="JYI137" s="181"/>
      <c r="JYJ137" s="181"/>
      <c r="JYK137" s="239"/>
      <c r="JYL137" s="181"/>
      <c r="JYM137" s="181"/>
      <c r="JYN137" s="239"/>
      <c r="JYO137" s="181"/>
      <c r="JYP137" s="181"/>
      <c r="JYQ137" s="239"/>
      <c r="JYR137" s="181"/>
      <c r="JYS137" s="181"/>
      <c r="JYT137" s="239"/>
      <c r="JYU137" s="181"/>
      <c r="JYV137" s="181"/>
      <c r="JYW137" s="239"/>
      <c r="JYX137" s="181"/>
      <c r="JYY137" s="181"/>
      <c r="JYZ137" s="239"/>
      <c r="JZA137" s="181"/>
      <c r="JZB137" s="181"/>
      <c r="JZC137" s="239"/>
      <c r="JZD137" s="181"/>
      <c r="JZE137" s="181"/>
      <c r="JZF137" s="239"/>
      <c r="JZG137" s="181"/>
      <c r="JZH137" s="181"/>
      <c r="JZI137" s="239"/>
      <c r="JZJ137" s="181"/>
      <c r="JZK137" s="181"/>
      <c r="JZL137" s="239"/>
      <c r="JZM137" s="181"/>
      <c r="JZN137" s="181"/>
      <c r="JZO137" s="239"/>
      <c r="JZP137" s="181"/>
      <c r="JZQ137" s="181"/>
      <c r="JZR137" s="239"/>
      <c r="JZS137" s="181"/>
      <c r="JZT137" s="181"/>
      <c r="JZU137" s="239"/>
      <c r="JZV137" s="181"/>
      <c r="JZW137" s="181"/>
      <c r="JZX137" s="239"/>
      <c r="JZY137" s="181"/>
      <c r="JZZ137" s="181"/>
      <c r="KAA137" s="239"/>
      <c r="KAB137" s="181"/>
      <c r="KAC137" s="181"/>
      <c r="KAD137" s="239"/>
      <c r="KAE137" s="181"/>
      <c r="KAF137" s="181"/>
      <c r="KAG137" s="239"/>
      <c r="KAH137" s="181"/>
      <c r="KAI137" s="181"/>
      <c r="KAJ137" s="239"/>
      <c r="KAK137" s="181"/>
      <c r="KAL137" s="181"/>
      <c r="KAM137" s="239"/>
      <c r="KAN137" s="181"/>
      <c r="KAO137" s="181"/>
      <c r="KAP137" s="239"/>
      <c r="KAQ137" s="181"/>
      <c r="KAR137" s="181"/>
      <c r="KAS137" s="239"/>
      <c r="KAT137" s="181"/>
      <c r="KAU137" s="181"/>
      <c r="KAV137" s="239"/>
      <c r="KAW137" s="181"/>
      <c r="KAX137" s="181"/>
      <c r="KAY137" s="239"/>
      <c r="KAZ137" s="181"/>
      <c r="KBA137" s="181"/>
      <c r="KBB137" s="239"/>
      <c r="KBC137" s="181"/>
      <c r="KBD137" s="181"/>
      <c r="KBE137" s="239"/>
      <c r="KBF137" s="181"/>
      <c r="KBG137" s="181"/>
      <c r="KBH137" s="239"/>
      <c r="KBI137" s="181"/>
      <c r="KBJ137" s="181"/>
      <c r="KBK137" s="239"/>
      <c r="KBL137" s="181"/>
      <c r="KBM137" s="181"/>
      <c r="KBN137" s="239"/>
      <c r="KBO137" s="181"/>
      <c r="KBP137" s="181"/>
      <c r="KBQ137" s="239"/>
      <c r="KBR137" s="181"/>
      <c r="KBS137" s="181"/>
      <c r="KBT137" s="239"/>
      <c r="KBU137" s="181"/>
      <c r="KBV137" s="181"/>
      <c r="KBW137" s="239"/>
      <c r="KBX137" s="181"/>
      <c r="KBY137" s="181"/>
      <c r="KBZ137" s="239"/>
      <c r="KCA137" s="181"/>
      <c r="KCB137" s="181"/>
      <c r="KCC137" s="239"/>
      <c r="KCD137" s="181"/>
      <c r="KCE137" s="181"/>
      <c r="KCF137" s="239"/>
      <c r="KCG137" s="181"/>
      <c r="KCH137" s="181"/>
      <c r="KCI137" s="239"/>
      <c r="KCJ137" s="181"/>
      <c r="KCK137" s="181"/>
      <c r="KCL137" s="239"/>
      <c r="KCM137" s="181"/>
      <c r="KCN137" s="181"/>
      <c r="KCO137" s="239"/>
      <c r="KCP137" s="181"/>
      <c r="KCQ137" s="181"/>
      <c r="KCR137" s="239"/>
      <c r="KCS137" s="181"/>
      <c r="KCT137" s="181"/>
      <c r="KCU137" s="239"/>
      <c r="KCV137" s="181"/>
      <c r="KCW137" s="181"/>
      <c r="KCX137" s="239"/>
      <c r="KCY137" s="181"/>
      <c r="KCZ137" s="181"/>
      <c r="KDA137" s="239"/>
      <c r="KDB137" s="181"/>
      <c r="KDC137" s="181"/>
      <c r="KDD137" s="239"/>
      <c r="KDE137" s="181"/>
      <c r="KDF137" s="181"/>
      <c r="KDG137" s="239"/>
      <c r="KDH137" s="181"/>
      <c r="KDI137" s="181"/>
      <c r="KDJ137" s="239"/>
      <c r="KDK137" s="181"/>
      <c r="KDL137" s="181"/>
      <c r="KDM137" s="239"/>
      <c r="KDN137" s="181"/>
      <c r="KDO137" s="181"/>
      <c r="KDP137" s="239"/>
      <c r="KDQ137" s="181"/>
      <c r="KDR137" s="181"/>
      <c r="KDS137" s="239"/>
      <c r="KDT137" s="181"/>
      <c r="KDU137" s="181"/>
      <c r="KDV137" s="239"/>
      <c r="KDW137" s="181"/>
      <c r="KDX137" s="181"/>
      <c r="KDY137" s="239"/>
      <c r="KDZ137" s="181"/>
      <c r="KEA137" s="181"/>
      <c r="KEB137" s="239"/>
      <c r="KEC137" s="181"/>
      <c r="KED137" s="181"/>
      <c r="KEE137" s="239"/>
      <c r="KEF137" s="181"/>
      <c r="KEG137" s="181"/>
      <c r="KEH137" s="239"/>
      <c r="KEI137" s="181"/>
      <c r="KEJ137" s="181"/>
      <c r="KEK137" s="239"/>
      <c r="KEL137" s="181"/>
      <c r="KEM137" s="181"/>
      <c r="KEN137" s="239"/>
      <c r="KEO137" s="181"/>
      <c r="KEP137" s="181"/>
      <c r="KEQ137" s="239"/>
      <c r="KER137" s="181"/>
      <c r="KES137" s="181"/>
      <c r="KET137" s="239"/>
      <c r="KEU137" s="181"/>
      <c r="KEV137" s="181"/>
      <c r="KEW137" s="239"/>
      <c r="KEX137" s="181"/>
      <c r="KEY137" s="181"/>
      <c r="KEZ137" s="239"/>
      <c r="KFA137" s="181"/>
      <c r="KFB137" s="181"/>
      <c r="KFC137" s="239"/>
      <c r="KFD137" s="181"/>
      <c r="KFE137" s="181"/>
      <c r="KFF137" s="239"/>
      <c r="KFG137" s="181"/>
      <c r="KFH137" s="181"/>
      <c r="KFI137" s="239"/>
      <c r="KFJ137" s="181"/>
      <c r="KFK137" s="181"/>
      <c r="KFL137" s="239"/>
      <c r="KFM137" s="181"/>
      <c r="KFN137" s="181"/>
      <c r="KFO137" s="239"/>
      <c r="KFP137" s="181"/>
      <c r="KFQ137" s="181"/>
      <c r="KFR137" s="239"/>
      <c r="KFS137" s="181"/>
      <c r="KFT137" s="181"/>
      <c r="KFU137" s="239"/>
      <c r="KFV137" s="181"/>
      <c r="KFW137" s="181"/>
      <c r="KFX137" s="239"/>
      <c r="KFY137" s="181"/>
      <c r="KFZ137" s="181"/>
      <c r="KGA137" s="239"/>
      <c r="KGB137" s="181"/>
      <c r="KGC137" s="181"/>
      <c r="KGD137" s="239"/>
      <c r="KGE137" s="181"/>
      <c r="KGF137" s="181"/>
      <c r="KGG137" s="239"/>
      <c r="KGH137" s="181"/>
      <c r="KGI137" s="181"/>
      <c r="KGJ137" s="239"/>
      <c r="KGK137" s="181"/>
      <c r="KGL137" s="181"/>
      <c r="KGM137" s="239"/>
      <c r="KGN137" s="181"/>
      <c r="KGO137" s="181"/>
      <c r="KGP137" s="239"/>
      <c r="KGQ137" s="181"/>
      <c r="KGR137" s="181"/>
      <c r="KGS137" s="239"/>
      <c r="KGT137" s="181"/>
      <c r="KGU137" s="181"/>
      <c r="KGV137" s="239"/>
      <c r="KGW137" s="181"/>
      <c r="KGX137" s="181"/>
      <c r="KGY137" s="239"/>
      <c r="KGZ137" s="181"/>
      <c r="KHA137" s="181"/>
      <c r="KHB137" s="239"/>
      <c r="KHC137" s="181"/>
      <c r="KHD137" s="181"/>
      <c r="KHE137" s="239"/>
      <c r="KHF137" s="181"/>
      <c r="KHG137" s="181"/>
      <c r="KHH137" s="239"/>
      <c r="KHI137" s="181"/>
      <c r="KHJ137" s="181"/>
      <c r="KHK137" s="239"/>
      <c r="KHL137" s="181"/>
      <c r="KHM137" s="181"/>
      <c r="KHN137" s="239"/>
      <c r="KHO137" s="181"/>
      <c r="KHP137" s="181"/>
      <c r="KHQ137" s="239"/>
      <c r="KHR137" s="181"/>
      <c r="KHS137" s="181"/>
      <c r="KHT137" s="239"/>
      <c r="KHU137" s="181"/>
      <c r="KHV137" s="181"/>
      <c r="KHW137" s="239"/>
      <c r="KHX137" s="181"/>
      <c r="KHY137" s="181"/>
      <c r="KHZ137" s="239"/>
      <c r="KIA137" s="181"/>
      <c r="KIB137" s="181"/>
      <c r="KIC137" s="239"/>
      <c r="KID137" s="181"/>
      <c r="KIE137" s="181"/>
      <c r="KIF137" s="239"/>
      <c r="KIG137" s="181"/>
      <c r="KIH137" s="181"/>
      <c r="KII137" s="239"/>
      <c r="KIJ137" s="181"/>
      <c r="KIK137" s="181"/>
      <c r="KIL137" s="239"/>
      <c r="KIM137" s="181"/>
      <c r="KIN137" s="181"/>
      <c r="KIO137" s="239"/>
      <c r="KIP137" s="181"/>
      <c r="KIQ137" s="181"/>
      <c r="KIR137" s="239"/>
      <c r="KIS137" s="181"/>
      <c r="KIT137" s="181"/>
      <c r="KIU137" s="239"/>
      <c r="KIV137" s="181"/>
      <c r="KIW137" s="181"/>
      <c r="KIX137" s="239"/>
      <c r="KIY137" s="181"/>
      <c r="KIZ137" s="181"/>
      <c r="KJA137" s="239"/>
      <c r="KJB137" s="181"/>
      <c r="KJC137" s="181"/>
      <c r="KJD137" s="239"/>
      <c r="KJE137" s="181"/>
      <c r="KJF137" s="181"/>
      <c r="KJG137" s="239"/>
      <c r="KJH137" s="181"/>
      <c r="KJI137" s="181"/>
      <c r="KJJ137" s="239"/>
      <c r="KJK137" s="181"/>
      <c r="KJL137" s="181"/>
      <c r="KJM137" s="239"/>
      <c r="KJN137" s="181"/>
      <c r="KJO137" s="181"/>
      <c r="KJP137" s="239"/>
      <c r="KJQ137" s="181"/>
      <c r="KJR137" s="181"/>
      <c r="KJS137" s="239"/>
      <c r="KJT137" s="181"/>
      <c r="KJU137" s="181"/>
      <c r="KJV137" s="239"/>
      <c r="KJW137" s="181"/>
      <c r="KJX137" s="181"/>
      <c r="KJY137" s="239"/>
      <c r="KJZ137" s="181"/>
      <c r="KKA137" s="181"/>
      <c r="KKB137" s="239"/>
      <c r="KKC137" s="181"/>
      <c r="KKD137" s="181"/>
      <c r="KKE137" s="239"/>
      <c r="KKF137" s="181"/>
      <c r="KKG137" s="181"/>
      <c r="KKH137" s="239"/>
      <c r="KKI137" s="181"/>
      <c r="KKJ137" s="181"/>
      <c r="KKK137" s="239"/>
      <c r="KKL137" s="181"/>
      <c r="KKM137" s="181"/>
      <c r="KKN137" s="239"/>
      <c r="KKO137" s="181"/>
      <c r="KKP137" s="181"/>
      <c r="KKQ137" s="239"/>
      <c r="KKR137" s="181"/>
      <c r="KKS137" s="181"/>
      <c r="KKT137" s="239"/>
      <c r="KKU137" s="181"/>
      <c r="KKV137" s="181"/>
      <c r="KKW137" s="239"/>
      <c r="KKX137" s="181"/>
      <c r="KKY137" s="181"/>
      <c r="KKZ137" s="239"/>
      <c r="KLA137" s="181"/>
      <c r="KLB137" s="181"/>
      <c r="KLC137" s="239"/>
      <c r="KLD137" s="181"/>
      <c r="KLE137" s="181"/>
      <c r="KLF137" s="239"/>
      <c r="KLG137" s="181"/>
      <c r="KLH137" s="181"/>
      <c r="KLI137" s="239"/>
      <c r="KLJ137" s="181"/>
      <c r="KLK137" s="181"/>
      <c r="KLL137" s="239"/>
      <c r="KLM137" s="181"/>
      <c r="KLN137" s="181"/>
      <c r="KLO137" s="239"/>
      <c r="KLP137" s="181"/>
      <c r="KLQ137" s="181"/>
      <c r="KLR137" s="239"/>
      <c r="KLS137" s="181"/>
      <c r="KLT137" s="181"/>
      <c r="KLU137" s="239"/>
      <c r="KLV137" s="181"/>
      <c r="KLW137" s="181"/>
      <c r="KLX137" s="239"/>
      <c r="KLY137" s="181"/>
      <c r="KLZ137" s="181"/>
      <c r="KMA137" s="239"/>
      <c r="KMB137" s="181"/>
      <c r="KMC137" s="181"/>
      <c r="KMD137" s="239"/>
      <c r="KME137" s="181"/>
      <c r="KMF137" s="181"/>
      <c r="KMG137" s="239"/>
      <c r="KMH137" s="181"/>
      <c r="KMI137" s="181"/>
      <c r="KMJ137" s="239"/>
      <c r="KMK137" s="181"/>
      <c r="KML137" s="181"/>
      <c r="KMM137" s="239"/>
      <c r="KMN137" s="181"/>
      <c r="KMO137" s="181"/>
      <c r="KMP137" s="239"/>
      <c r="KMQ137" s="181"/>
      <c r="KMR137" s="181"/>
      <c r="KMS137" s="239"/>
      <c r="KMT137" s="181"/>
      <c r="KMU137" s="181"/>
      <c r="KMV137" s="239"/>
      <c r="KMW137" s="181"/>
      <c r="KMX137" s="181"/>
      <c r="KMY137" s="239"/>
      <c r="KMZ137" s="181"/>
      <c r="KNA137" s="181"/>
      <c r="KNB137" s="239"/>
      <c r="KNC137" s="181"/>
      <c r="KND137" s="181"/>
      <c r="KNE137" s="239"/>
      <c r="KNF137" s="181"/>
      <c r="KNG137" s="181"/>
      <c r="KNH137" s="239"/>
      <c r="KNI137" s="181"/>
      <c r="KNJ137" s="181"/>
      <c r="KNK137" s="239"/>
      <c r="KNL137" s="181"/>
      <c r="KNM137" s="181"/>
      <c r="KNN137" s="239"/>
      <c r="KNO137" s="181"/>
      <c r="KNP137" s="181"/>
      <c r="KNQ137" s="239"/>
      <c r="KNR137" s="181"/>
      <c r="KNS137" s="181"/>
      <c r="KNT137" s="239"/>
      <c r="KNU137" s="181"/>
      <c r="KNV137" s="181"/>
      <c r="KNW137" s="239"/>
      <c r="KNX137" s="181"/>
      <c r="KNY137" s="181"/>
      <c r="KNZ137" s="239"/>
      <c r="KOA137" s="181"/>
      <c r="KOB137" s="181"/>
      <c r="KOC137" s="239"/>
      <c r="KOD137" s="181"/>
      <c r="KOE137" s="181"/>
      <c r="KOF137" s="239"/>
      <c r="KOG137" s="181"/>
      <c r="KOH137" s="181"/>
      <c r="KOI137" s="239"/>
      <c r="KOJ137" s="181"/>
      <c r="KOK137" s="181"/>
      <c r="KOL137" s="239"/>
      <c r="KOM137" s="181"/>
      <c r="KON137" s="181"/>
      <c r="KOO137" s="239"/>
      <c r="KOP137" s="181"/>
      <c r="KOQ137" s="181"/>
      <c r="KOR137" s="239"/>
      <c r="KOS137" s="181"/>
      <c r="KOT137" s="181"/>
      <c r="KOU137" s="239"/>
      <c r="KOV137" s="181"/>
      <c r="KOW137" s="181"/>
      <c r="KOX137" s="239"/>
      <c r="KOY137" s="181"/>
      <c r="KOZ137" s="181"/>
      <c r="KPA137" s="239"/>
      <c r="KPB137" s="181"/>
      <c r="KPC137" s="181"/>
      <c r="KPD137" s="239"/>
      <c r="KPE137" s="181"/>
      <c r="KPF137" s="181"/>
      <c r="KPG137" s="239"/>
      <c r="KPH137" s="181"/>
      <c r="KPI137" s="181"/>
      <c r="KPJ137" s="239"/>
      <c r="KPK137" s="181"/>
      <c r="KPL137" s="181"/>
      <c r="KPM137" s="239"/>
      <c r="KPN137" s="181"/>
      <c r="KPO137" s="181"/>
      <c r="KPP137" s="239"/>
      <c r="KPQ137" s="181"/>
      <c r="KPR137" s="181"/>
      <c r="KPS137" s="239"/>
      <c r="KPT137" s="181"/>
      <c r="KPU137" s="181"/>
      <c r="KPV137" s="239"/>
      <c r="KPW137" s="181"/>
      <c r="KPX137" s="181"/>
      <c r="KPY137" s="239"/>
      <c r="KPZ137" s="181"/>
      <c r="KQA137" s="181"/>
      <c r="KQB137" s="239"/>
      <c r="KQC137" s="181"/>
      <c r="KQD137" s="181"/>
      <c r="KQE137" s="239"/>
      <c r="KQF137" s="181"/>
      <c r="KQG137" s="181"/>
      <c r="KQH137" s="239"/>
      <c r="KQI137" s="181"/>
      <c r="KQJ137" s="181"/>
      <c r="KQK137" s="239"/>
      <c r="KQL137" s="181"/>
      <c r="KQM137" s="181"/>
      <c r="KQN137" s="239"/>
      <c r="KQO137" s="181"/>
      <c r="KQP137" s="181"/>
      <c r="KQQ137" s="239"/>
      <c r="KQR137" s="181"/>
      <c r="KQS137" s="181"/>
      <c r="KQT137" s="239"/>
      <c r="KQU137" s="181"/>
      <c r="KQV137" s="181"/>
      <c r="KQW137" s="239"/>
      <c r="KQX137" s="181"/>
      <c r="KQY137" s="181"/>
      <c r="KQZ137" s="239"/>
      <c r="KRA137" s="181"/>
      <c r="KRB137" s="181"/>
      <c r="KRC137" s="239"/>
      <c r="KRD137" s="181"/>
      <c r="KRE137" s="181"/>
      <c r="KRF137" s="239"/>
      <c r="KRG137" s="181"/>
      <c r="KRH137" s="181"/>
      <c r="KRI137" s="239"/>
      <c r="KRJ137" s="181"/>
      <c r="KRK137" s="181"/>
      <c r="KRL137" s="239"/>
      <c r="KRM137" s="181"/>
      <c r="KRN137" s="181"/>
      <c r="KRO137" s="239"/>
      <c r="KRP137" s="181"/>
      <c r="KRQ137" s="181"/>
      <c r="KRR137" s="239"/>
      <c r="KRS137" s="181"/>
      <c r="KRT137" s="181"/>
      <c r="KRU137" s="239"/>
      <c r="KRV137" s="181"/>
      <c r="KRW137" s="181"/>
      <c r="KRX137" s="239"/>
      <c r="KRY137" s="181"/>
      <c r="KRZ137" s="181"/>
      <c r="KSA137" s="239"/>
      <c r="KSB137" s="181"/>
      <c r="KSC137" s="181"/>
      <c r="KSD137" s="239"/>
      <c r="KSE137" s="181"/>
      <c r="KSF137" s="181"/>
      <c r="KSG137" s="239"/>
      <c r="KSH137" s="181"/>
      <c r="KSI137" s="181"/>
      <c r="KSJ137" s="239"/>
      <c r="KSK137" s="181"/>
      <c r="KSL137" s="181"/>
      <c r="KSM137" s="239"/>
      <c r="KSN137" s="181"/>
      <c r="KSO137" s="181"/>
      <c r="KSP137" s="239"/>
      <c r="KSQ137" s="181"/>
      <c r="KSR137" s="181"/>
      <c r="KSS137" s="239"/>
      <c r="KST137" s="181"/>
      <c r="KSU137" s="181"/>
      <c r="KSV137" s="239"/>
      <c r="KSW137" s="181"/>
      <c r="KSX137" s="181"/>
      <c r="KSY137" s="239"/>
      <c r="KSZ137" s="181"/>
      <c r="KTA137" s="181"/>
      <c r="KTB137" s="239"/>
      <c r="KTC137" s="181"/>
      <c r="KTD137" s="181"/>
      <c r="KTE137" s="239"/>
      <c r="KTF137" s="181"/>
      <c r="KTG137" s="181"/>
      <c r="KTH137" s="239"/>
      <c r="KTI137" s="181"/>
      <c r="KTJ137" s="181"/>
      <c r="KTK137" s="239"/>
      <c r="KTL137" s="181"/>
      <c r="KTM137" s="181"/>
      <c r="KTN137" s="239"/>
      <c r="KTO137" s="181"/>
      <c r="KTP137" s="181"/>
      <c r="KTQ137" s="239"/>
      <c r="KTR137" s="181"/>
      <c r="KTS137" s="181"/>
      <c r="KTT137" s="239"/>
      <c r="KTU137" s="181"/>
      <c r="KTV137" s="181"/>
      <c r="KTW137" s="239"/>
      <c r="KTX137" s="181"/>
      <c r="KTY137" s="181"/>
      <c r="KTZ137" s="239"/>
      <c r="KUA137" s="181"/>
      <c r="KUB137" s="181"/>
      <c r="KUC137" s="239"/>
      <c r="KUD137" s="181"/>
      <c r="KUE137" s="181"/>
      <c r="KUF137" s="239"/>
      <c r="KUG137" s="181"/>
      <c r="KUH137" s="181"/>
      <c r="KUI137" s="239"/>
      <c r="KUJ137" s="181"/>
      <c r="KUK137" s="181"/>
      <c r="KUL137" s="239"/>
      <c r="KUM137" s="181"/>
      <c r="KUN137" s="181"/>
      <c r="KUO137" s="239"/>
      <c r="KUP137" s="181"/>
      <c r="KUQ137" s="181"/>
      <c r="KUR137" s="239"/>
      <c r="KUS137" s="181"/>
      <c r="KUT137" s="181"/>
      <c r="KUU137" s="239"/>
      <c r="KUV137" s="181"/>
      <c r="KUW137" s="181"/>
      <c r="KUX137" s="239"/>
      <c r="KUY137" s="181"/>
      <c r="KUZ137" s="181"/>
      <c r="KVA137" s="239"/>
      <c r="KVB137" s="181"/>
      <c r="KVC137" s="181"/>
      <c r="KVD137" s="239"/>
      <c r="KVE137" s="181"/>
      <c r="KVF137" s="181"/>
      <c r="KVG137" s="239"/>
      <c r="KVH137" s="181"/>
      <c r="KVI137" s="181"/>
      <c r="KVJ137" s="239"/>
      <c r="KVK137" s="181"/>
      <c r="KVL137" s="181"/>
      <c r="KVM137" s="239"/>
      <c r="KVN137" s="181"/>
      <c r="KVO137" s="181"/>
      <c r="KVP137" s="239"/>
      <c r="KVQ137" s="181"/>
      <c r="KVR137" s="181"/>
      <c r="KVS137" s="239"/>
      <c r="KVT137" s="181"/>
      <c r="KVU137" s="181"/>
      <c r="KVV137" s="239"/>
      <c r="KVW137" s="181"/>
      <c r="KVX137" s="181"/>
      <c r="KVY137" s="239"/>
      <c r="KVZ137" s="181"/>
      <c r="KWA137" s="181"/>
      <c r="KWB137" s="239"/>
      <c r="KWC137" s="181"/>
      <c r="KWD137" s="181"/>
      <c r="KWE137" s="239"/>
      <c r="KWF137" s="181"/>
      <c r="KWG137" s="181"/>
      <c r="KWH137" s="239"/>
      <c r="KWI137" s="181"/>
      <c r="KWJ137" s="181"/>
      <c r="KWK137" s="239"/>
      <c r="KWL137" s="181"/>
      <c r="KWM137" s="181"/>
      <c r="KWN137" s="239"/>
      <c r="KWO137" s="181"/>
      <c r="KWP137" s="181"/>
      <c r="KWQ137" s="239"/>
      <c r="KWR137" s="181"/>
      <c r="KWS137" s="181"/>
      <c r="KWT137" s="239"/>
      <c r="KWU137" s="181"/>
      <c r="KWV137" s="181"/>
      <c r="KWW137" s="239"/>
      <c r="KWX137" s="181"/>
      <c r="KWY137" s="181"/>
      <c r="KWZ137" s="239"/>
      <c r="KXA137" s="181"/>
      <c r="KXB137" s="181"/>
      <c r="KXC137" s="239"/>
      <c r="KXD137" s="181"/>
      <c r="KXE137" s="181"/>
      <c r="KXF137" s="239"/>
      <c r="KXG137" s="181"/>
      <c r="KXH137" s="181"/>
      <c r="KXI137" s="239"/>
      <c r="KXJ137" s="181"/>
      <c r="KXK137" s="181"/>
      <c r="KXL137" s="239"/>
      <c r="KXM137" s="181"/>
      <c r="KXN137" s="181"/>
      <c r="KXO137" s="239"/>
      <c r="KXP137" s="181"/>
      <c r="KXQ137" s="181"/>
      <c r="KXR137" s="239"/>
      <c r="KXS137" s="181"/>
      <c r="KXT137" s="181"/>
      <c r="KXU137" s="239"/>
      <c r="KXV137" s="181"/>
      <c r="KXW137" s="181"/>
      <c r="KXX137" s="239"/>
      <c r="KXY137" s="181"/>
      <c r="KXZ137" s="181"/>
      <c r="KYA137" s="239"/>
      <c r="KYB137" s="181"/>
      <c r="KYC137" s="181"/>
      <c r="KYD137" s="239"/>
      <c r="KYE137" s="181"/>
      <c r="KYF137" s="181"/>
      <c r="KYG137" s="239"/>
      <c r="KYH137" s="181"/>
      <c r="KYI137" s="181"/>
      <c r="KYJ137" s="239"/>
      <c r="KYK137" s="181"/>
      <c r="KYL137" s="181"/>
      <c r="KYM137" s="239"/>
      <c r="KYN137" s="181"/>
      <c r="KYO137" s="181"/>
      <c r="KYP137" s="239"/>
      <c r="KYQ137" s="181"/>
      <c r="KYR137" s="181"/>
      <c r="KYS137" s="239"/>
      <c r="KYT137" s="181"/>
      <c r="KYU137" s="181"/>
      <c r="KYV137" s="239"/>
      <c r="KYW137" s="181"/>
      <c r="KYX137" s="181"/>
      <c r="KYY137" s="239"/>
      <c r="KYZ137" s="181"/>
      <c r="KZA137" s="181"/>
      <c r="KZB137" s="239"/>
      <c r="KZC137" s="181"/>
      <c r="KZD137" s="181"/>
      <c r="KZE137" s="239"/>
      <c r="KZF137" s="181"/>
      <c r="KZG137" s="181"/>
      <c r="KZH137" s="239"/>
      <c r="KZI137" s="181"/>
      <c r="KZJ137" s="181"/>
      <c r="KZK137" s="239"/>
      <c r="KZL137" s="181"/>
      <c r="KZM137" s="181"/>
      <c r="KZN137" s="239"/>
      <c r="KZO137" s="181"/>
      <c r="KZP137" s="181"/>
      <c r="KZQ137" s="239"/>
      <c r="KZR137" s="181"/>
      <c r="KZS137" s="181"/>
      <c r="KZT137" s="239"/>
      <c r="KZU137" s="181"/>
      <c r="KZV137" s="181"/>
      <c r="KZW137" s="239"/>
      <c r="KZX137" s="181"/>
      <c r="KZY137" s="181"/>
      <c r="KZZ137" s="239"/>
      <c r="LAA137" s="181"/>
      <c r="LAB137" s="181"/>
      <c r="LAC137" s="239"/>
      <c r="LAD137" s="181"/>
      <c r="LAE137" s="181"/>
      <c r="LAF137" s="239"/>
      <c r="LAG137" s="181"/>
      <c r="LAH137" s="181"/>
      <c r="LAI137" s="239"/>
      <c r="LAJ137" s="181"/>
      <c r="LAK137" s="181"/>
      <c r="LAL137" s="239"/>
      <c r="LAM137" s="181"/>
      <c r="LAN137" s="181"/>
      <c r="LAO137" s="239"/>
      <c r="LAP137" s="181"/>
      <c r="LAQ137" s="181"/>
      <c r="LAR137" s="239"/>
      <c r="LAS137" s="181"/>
      <c r="LAT137" s="181"/>
      <c r="LAU137" s="239"/>
      <c r="LAV137" s="181"/>
      <c r="LAW137" s="181"/>
      <c r="LAX137" s="239"/>
      <c r="LAY137" s="181"/>
      <c r="LAZ137" s="181"/>
      <c r="LBA137" s="239"/>
      <c r="LBB137" s="181"/>
      <c r="LBC137" s="181"/>
      <c r="LBD137" s="239"/>
      <c r="LBE137" s="181"/>
      <c r="LBF137" s="181"/>
      <c r="LBG137" s="239"/>
      <c r="LBH137" s="181"/>
      <c r="LBI137" s="181"/>
      <c r="LBJ137" s="239"/>
      <c r="LBK137" s="181"/>
      <c r="LBL137" s="181"/>
      <c r="LBM137" s="239"/>
      <c r="LBN137" s="181"/>
      <c r="LBO137" s="181"/>
      <c r="LBP137" s="239"/>
      <c r="LBQ137" s="181"/>
      <c r="LBR137" s="181"/>
      <c r="LBS137" s="239"/>
      <c r="LBT137" s="181"/>
      <c r="LBU137" s="181"/>
      <c r="LBV137" s="239"/>
      <c r="LBW137" s="181"/>
      <c r="LBX137" s="181"/>
      <c r="LBY137" s="239"/>
      <c r="LBZ137" s="181"/>
      <c r="LCA137" s="181"/>
      <c r="LCB137" s="239"/>
      <c r="LCC137" s="181"/>
      <c r="LCD137" s="181"/>
      <c r="LCE137" s="239"/>
      <c r="LCF137" s="181"/>
      <c r="LCG137" s="181"/>
      <c r="LCH137" s="239"/>
      <c r="LCI137" s="181"/>
      <c r="LCJ137" s="181"/>
      <c r="LCK137" s="239"/>
      <c r="LCL137" s="181"/>
      <c r="LCM137" s="181"/>
      <c r="LCN137" s="239"/>
      <c r="LCO137" s="181"/>
      <c r="LCP137" s="181"/>
      <c r="LCQ137" s="239"/>
      <c r="LCR137" s="181"/>
      <c r="LCS137" s="181"/>
      <c r="LCT137" s="239"/>
      <c r="LCU137" s="181"/>
      <c r="LCV137" s="181"/>
      <c r="LCW137" s="239"/>
      <c r="LCX137" s="181"/>
      <c r="LCY137" s="181"/>
      <c r="LCZ137" s="239"/>
      <c r="LDA137" s="181"/>
      <c r="LDB137" s="181"/>
      <c r="LDC137" s="239"/>
      <c r="LDD137" s="181"/>
      <c r="LDE137" s="181"/>
      <c r="LDF137" s="239"/>
      <c r="LDG137" s="181"/>
      <c r="LDH137" s="181"/>
      <c r="LDI137" s="239"/>
      <c r="LDJ137" s="181"/>
      <c r="LDK137" s="181"/>
      <c r="LDL137" s="239"/>
      <c r="LDM137" s="181"/>
      <c r="LDN137" s="181"/>
      <c r="LDO137" s="239"/>
      <c r="LDP137" s="181"/>
      <c r="LDQ137" s="181"/>
      <c r="LDR137" s="239"/>
      <c r="LDS137" s="181"/>
      <c r="LDT137" s="181"/>
      <c r="LDU137" s="239"/>
      <c r="LDV137" s="181"/>
      <c r="LDW137" s="181"/>
      <c r="LDX137" s="239"/>
      <c r="LDY137" s="181"/>
      <c r="LDZ137" s="181"/>
      <c r="LEA137" s="239"/>
      <c r="LEB137" s="181"/>
      <c r="LEC137" s="181"/>
      <c r="LED137" s="239"/>
      <c r="LEE137" s="181"/>
      <c r="LEF137" s="181"/>
      <c r="LEG137" s="239"/>
      <c r="LEH137" s="181"/>
      <c r="LEI137" s="181"/>
      <c r="LEJ137" s="239"/>
      <c r="LEK137" s="181"/>
      <c r="LEL137" s="181"/>
      <c r="LEM137" s="239"/>
      <c r="LEN137" s="181"/>
      <c r="LEO137" s="181"/>
      <c r="LEP137" s="239"/>
      <c r="LEQ137" s="181"/>
      <c r="LER137" s="181"/>
      <c r="LES137" s="239"/>
      <c r="LET137" s="181"/>
      <c r="LEU137" s="181"/>
      <c r="LEV137" s="239"/>
      <c r="LEW137" s="181"/>
      <c r="LEX137" s="181"/>
      <c r="LEY137" s="239"/>
      <c r="LEZ137" s="181"/>
      <c r="LFA137" s="181"/>
      <c r="LFB137" s="239"/>
      <c r="LFC137" s="181"/>
      <c r="LFD137" s="181"/>
      <c r="LFE137" s="239"/>
      <c r="LFF137" s="181"/>
      <c r="LFG137" s="181"/>
      <c r="LFH137" s="239"/>
      <c r="LFI137" s="181"/>
      <c r="LFJ137" s="181"/>
      <c r="LFK137" s="239"/>
      <c r="LFL137" s="181"/>
      <c r="LFM137" s="181"/>
      <c r="LFN137" s="239"/>
      <c r="LFO137" s="181"/>
      <c r="LFP137" s="181"/>
      <c r="LFQ137" s="239"/>
      <c r="LFR137" s="181"/>
      <c r="LFS137" s="181"/>
      <c r="LFT137" s="239"/>
      <c r="LFU137" s="181"/>
      <c r="LFV137" s="181"/>
      <c r="LFW137" s="239"/>
      <c r="LFX137" s="181"/>
      <c r="LFY137" s="181"/>
      <c r="LFZ137" s="239"/>
      <c r="LGA137" s="181"/>
      <c r="LGB137" s="181"/>
      <c r="LGC137" s="239"/>
      <c r="LGD137" s="181"/>
      <c r="LGE137" s="181"/>
      <c r="LGF137" s="239"/>
      <c r="LGG137" s="181"/>
      <c r="LGH137" s="181"/>
      <c r="LGI137" s="239"/>
      <c r="LGJ137" s="181"/>
      <c r="LGK137" s="181"/>
      <c r="LGL137" s="239"/>
      <c r="LGM137" s="181"/>
      <c r="LGN137" s="181"/>
      <c r="LGO137" s="239"/>
      <c r="LGP137" s="181"/>
      <c r="LGQ137" s="181"/>
      <c r="LGR137" s="239"/>
      <c r="LGS137" s="181"/>
      <c r="LGT137" s="181"/>
      <c r="LGU137" s="239"/>
      <c r="LGV137" s="181"/>
      <c r="LGW137" s="181"/>
      <c r="LGX137" s="239"/>
      <c r="LGY137" s="181"/>
      <c r="LGZ137" s="181"/>
      <c r="LHA137" s="239"/>
      <c r="LHB137" s="181"/>
      <c r="LHC137" s="181"/>
      <c r="LHD137" s="239"/>
      <c r="LHE137" s="181"/>
      <c r="LHF137" s="181"/>
      <c r="LHG137" s="239"/>
      <c r="LHH137" s="181"/>
      <c r="LHI137" s="181"/>
      <c r="LHJ137" s="239"/>
      <c r="LHK137" s="181"/>
      <c r="LHL137" s="181"/>
      <c r="LHM137" s="239"/>
      <c r="LHN137" s="181"/>
      <c r="LHO137" s="181"/>
      <c r="LHP137" s="239"/>
      <c r="LHQ137" s="181"/>
      <c r="LHR137" s="181"/>
      <c r="LHS137" s="239"/>
      <c r="LHT137" s="181"/>
      <c r="LHU137" s="181"/>
      <c r="LHV137" s="239"/>
      <c r="LHW137" s="181"/>
      <c r="LHX137" s="181"/>
      <c r="LHY137" s="239"/>
      <c r="LHZ137" s="181"/>
      <c r="LIA137" s="181"/>
      <c r="LIB137" s="239"/>
      <c r="LIC137" s="181"/>
      <c r="LID137" s="181"/>
      <c r="LIE137" s="239"/>
      <c r="LIF137" s="181"/>
      <c r="LIG137" s="181"/>
      <c r="LIH137" s="239"/>
      <c r="LII137" s="181"/>
      <c r="LIJ137" s="181"/>
      <c r="LIK137" s="239"/>
      <c r="LIL137" s="181"/>
      <c r="LIM137" s="181"/>
      <c r="LIN137" s="239"/>
      <c r="LIO137" s="181"/>
      <c r="LIP137" s="181"/>
      <c r="LIQ137" s="239"/>
      <c r="LIR137" s="181"/>
      <c r="LIS137" s="181"/>
      <c r="LIT137" s="239"/>
      <c r="LIU137" s="181"/>
      <c r="LIV137" s="181"/>
      <c r="LIW137" s="239"/>
      <c r="LIX137" s="181"/>
      <c r="LIY137" s="181"/>
      <c r="LIZ137" s="239"/>
      <c r="LJA137" s="181"/>
      <c r="LJB137" s="181"/>
      <c r="LJC137" s="239"/>
      <c r="LJD137" s="181"/>
      <c r="LJE137" s="181"/>
      <c r="LJF137" s="239"/>
      <c r="LJG137" s="181"/>
      <c r="LJH137" s="181"/>
      <c r="LJI137" s="239"/>
      <c r="LJJ137" s="181"/>
      <c r="LJK137" s="181"/>
      <c r="LJL137" s="239"/>
      <c r="LJM137" s="181"/>
      <c r="LJN137" s="181"/>
      <c r="LJO137" s="239"/>
      <c r="LJP137" s="181"/>
      <c r="LJQ137" s="181"/>
      <c r="LJR137" s="239"/>
      <c r="LJS137" s="181"/>
      <c r="LJT137" s="181"/>
      <c r="LJU137" s="239"/>
      <c r="LJV137" s="181"/>
      <c r="LJW137" s="181"/>
      <c r="LJX137" s="239"/>
      <c r="LJY137" s="181"/>
      <c r="LJZ137" s="181"/>
      <c r="LKA137" s="239"/>
      <c r="LKB137" s="181"/>
      <c r="LKC137" s="181"/>
      <c r="LKD137" s="239"/>
      <c r="LKE137" s="181"/>
      <c r="LKF137" s="181"/>
      <c r="LKG137" s="239"/>
      <c r="LKH137" s="181"/>
      <c r="LKI137" s="181"/>
      <c r="LKJ137" s="239"/>
      <c r="LKK137" s="181"/>
      <c r="LKL137" s="181"/>
      <c r="LKM137" s="239"/>
      <c r="LKN137" s="181"/>
      <c r="LKO137" s="181"/>
      <c r="LKP137" s="239"/>
      <c r="LKQ137" s="181"/>
      <c r="LKR137" s="181"/>
      <c r="LKS137" s="239"/>
      <c r="LKT137" s="181"/>
      <c r="LKU137" s="181"/>
      <c r="LKV137" s="239"/>
      <c r="LKW137" s="181"/>
      <c r="LKX137" s="181"/>
      <c r="LKY137" s="239"/>
      <c r="LKZ137" s="181"/>
      <c r="LLA137" s="181"/>
      <c r="LLB137" s="239"/>
      <c r="LLC137" s="181"/>
      <c r="LLD137" s="181"/>
      <c r="LLE137" s="239"/>
      <c r="LLF137" s="181"/>
      <c r="LLG137" s="181"/>
      <c r="LLH137" s="239"/>
      <c r="LLI137" s="181"/>
      <c r="LLJ137" s="181"/>
      <c r="LLK137" s="239"/>
      <c r="LLL137" s="181"/>
      <c r="LLM137" s="181"/>
      <c r="LLN137" s="239"/>
      <c r="LLO137" s="181"/>
      <c r="LLP137" s="181"/>
      <c r="LLQ137" s="239"/>
      <c r="LLR137" s="181"/>
      <c r="LLS137" s="181"/>
      <c r="LLT137" s="239"/>
      <c r="LLU137" s="181"/>
      <c r="LLV137" s="181"/>
      <c r="LLW137" s="239"/>
      <c r="LLX137" s="181"/>
      <c r="LLY137" s="181"/>
      <c r="LLZ137" s="239"/>
      <c r="LMA137" s="181"/>
      <c r="LMB137" s="181"/>
      <c r="LMC137" s="239"/>
      <c r="LMD137" s="181"/>
      <c r="LME137" s="181"/>
      <c r="LMF137" s="239"/>
      <c r="LMG137" s="181"/>
      <c r="LMH137" s="181"/>
      <c r="LMI137" s="239"/>
      <c r="LMJ137" s="181"/>
      <c r="LMK137" s="181"/>
      <c r="LML137" s="239"/>
      <c r="LMM137" s="181"/>
      <c r="LMN137" s="181"/>
      <c r="LMO137" s="239"/>
      <c r="LMP137" s="181"/>
      <c r="LMQ137" s="181"/>
      <c r="LMR137" s="239"/>
      <c r="LMS137" s="181"/>
      <c r="LMT137" s="181"/>
      <c r="LMU137" s="239"/>
      <c r="LMV137" s="181"/>
      <c r="LMW137" s="181"/>
      <c r="LMX137" s="239"/>
      <c r="LMY137" s="181"/>
      <c r="LMZ137" s="181"/>
      <c r="LNA137" s="239"/>
      <c r="LNB137" s="181"/>
      <c r="LNC137" s="181"/>
      <c r="LND137" s="239"/>
      <c r="LNE137" s="181"/>
      <c r="LNF137" s="181"/>
      <c r="LNG137" s="239"/>
      <c r="LNH137" s="181"/>
      <c r="LNI137" s="181"/>
      <c r="LNJ137" s="239"/>
      <c r="LNK137" s="181"/>
      <c r="LNL137" s="181"/>
      <c r="LNM137" s="239"/>
      <c r="LNN137" s="181"/>
      <c r="LNO137" s="181"/>
      <c r="LNP137" s="239"/>
      <c r="LNQ137" s="181"/>
      <c r="LNR137" s="181"/>
      <c r="LNS137" s="239"/>
      <c r="LNT137" s="181"/>
      <c r="LNU137" s="181"/>
      <c r="LNV137" s="239"/>
      <c r="LNW137" s="181"/>
      <c r="LNX137" s="181"/>
      <c r="LNY137" s="239"/>
      <c r="LNZ137" s="181"/>
      <c r="LOA137" s="181"/>
      <c r="LOB137" s="239"/>
      <c r="LOC137" s="181"/>
      <c r="LOD137" s="181"/>
      <c r="LOE137" s="239"/>
      <c r="LOF137" s="181"/>
      <c r="LOG137" s="181"/>
      <c r="LOH137" s="239"/>
      <c r="LOI137" s="181"/>
      <c r="LOJ137" s="181"/>
      <c r="LOK137" s="239"/>
      <c r="LOL137" s="181"/>
      <c r="LOM137" s="181"/>
      <c r="LON137" s="239"/>
      <c r="LOO137" s="181"/>
      <c r="LOP137" s="181"/>
      <c r="LOQ137" s="239"/>
      <c r="LOR137" s="181"/>
      <c r="LOS137" s="181"/>
      <c r="LOT137" s="239"/>
      <c r="LOU137" s="181"/>
      <c r="LOV137" s="181"/>
      <c r="LOW137" s="239"/>
      <c r="LOX137" s="181"/>
      <c r="LOY137" s="181"/>
      <c r="LOZ137" s="239"/>
      <c r="LPA137" s="181"/>
      <c r="LPB137" s="181"/>
      <c r="LPC137" s="239"/>
      <c r="LPD137" s="181"/>
      <c r="LPE137" s="181"/>
      <c r="LPF137" s="239"/>
      <c r="LPG137" s="181"/>
      <c r="LPH137" s="181"/>
      <c r="LPI137" s="239"/>
      <c r="LPJ137" s="181"/>
      <c r="LPK137" s="181"/>
      <c r="LPL137" s="239"/>
      <c r="LPM137" s="181"/>
      <c r="LPN137" s="181"/>
      <c r="LPO137" s="239"/>
      <c r="LPP137" s="181"/>
      <c r="LPQ137" s="181"/>
      <c r="LPR137" s="239"/>
      <c r="LPS137" s="181"/>
      <c r="LPT137" s="181"/>
      <c r="LPU137" s="239"/>
      <c r="LPV137" s="181"/>
      <c r="LPW137" s="181"/>
      <c r="LPX137" s="239"/>
      <c r="LPY137" s="181"/>
      <c r="LPZ137" s="181"/>
      <c r="LQA137" s="239"/>
      <c r="LQB137" s="181"/>
      <c r="LQC137" s="181"/>
      <c r="LQD137" s="239"/>
      <c r="LQE137" s="181"/>
      <c r="LQF137" s="181"/>
      <c r="LQG137" s="239"/>
      <c r="LQH137" s="181"/>
      <c r="LQI137" s="181"/>
      <c r="LQJ137" s="239"/>
      <c r="LQK137" s="181"/>
      <c r="LQL137" s="181"/>
      <c r="LQM137" s="239"/>
      <c r="LQN137" s="181"/>
      <c r="LQO137" s="181"/>
      <c r="LQP137" s="239"/>
      <c r="LQQ137" s="181"/>
      <c r="LQR137" s="181"/>
      <c r="LQS137" s="239"/>
      <c r="LQT137" s="181"/>
      <c r="LQU137" s="181"/>
      <c r="LQV137" s="239"/>
      <c r="LQW137" s="181"/>
      <c r="LQX137" s="181"/>
      <c r="LQY137" s="239"/>
      <c r="LQZ137" s="181"/>
      <c r="LRA137" s="181"/>
      <c r="LRB137" s="239"/>
      <c r="LRC137" s="181"/>
      <c r="LRD137" s="181"/>
      <c r="LRE137" s="239"/>
      <c r="LRF137" s="181"/>
      <c r="LRG137" s="181"/>
      <c r="LRH137" s="239"/>
      <c r="LRI137" s="181"/>
      <c r="LRJ137" s="181"/>
      <c r="LRK137" s="239"/>
      <c r="LRL137" s="181"/>
      <c r="LRM137" s="181"/>
      <c r="LRN137" s="239"/>
      <c r="LRO137" s="181"/>
      <c r="LRP137" s="181"/>
      <c r="LRQ137" s="239"/>
      <c r="LRR137" s="181"/>
      <c r="LRS137" s="181"/>
      <c r="LRT137" s="239"/>
      <c r="LRU137" s="181"/>
      <c r="LRV137" s="181"/>
      <c r="LRW137" s="239"/>
      <c r="LRX137" s="181"/>
      <c r="LRY137" s="181"/>
      <c r="LRZ137" s="239"/>
      <c r="LSA137" s="181"/>
      <c r="LSB137" s="181"/>
      <c r="LSC137" s="239"/>
      <c r="LSD137" s="181"/>
      <c r="LSE137" s="181"/>
      <c r="LSF137" s="239"/>
      <c r="LSG137" s="181"/>
      <c r="LSH137" s="181"/>
      <c r="LSI137" s="239"/>
      <c r="LSJ137" s="181"/>
      <c r="LSK137" s="181"/>
      <c r="LSL137" s="239"/>
      <c r="LSM137" s="181"/>
      <c r="LSN137" s="181"/>
      <c r="LSO137" s="239"/>
      <c r="LSP137" s="181"/>
      <c r="LSQ137" s="181"/>
      <c r="LSR137" s="239"/>
      <c r="LSS137" s="181"/>
      <c r="LST137" s="181"/>
      <c r="LSU137" s="239"/>
      <c r="LSV137" s="181"/>
      <c r="LSW137" s="181"/>
      <c r="LSX137" s="239"/>
      <c r="LSY137" s="181"/>
      <c r="LSZ137" s="181"/>
      <c r="LTA137" s="239"/>
      <c r="LTB137" s="181"/>
      <c r="LTC137" s="181"/>
      <c r="LTD137" s="239"/>
      <c r="LTE137" s="181"/>
      <c r="LTF137" s="181"/>
      <c r="LTG137" s="239"/>
      <c r="LTH137" s="181"/>
      <c r="LTI137" s="181"/>
      <c r="LTJ137" s="239"/>
      <c r="LTK137" s="181"/>
      <c r="LTL137" s="181"/>
      <c r="LTM137" s="239"/>
      <c r="LTN137" s="181"/>
      <c r="LTO137" s="181"/>
      <c r="LTP137" s="239"/>
      <c r="LTQ137" s="181"/>
      <c r="LTR137" s="181"/>
      <c r="LTS137" s="239"/>
      <c r="LTT137" s="181"/>
      <c r="LTU137" s="181"/>
      <c r="LTV137" s="239"/>
      <c r="LTW137" s="181"/>
      <c r="LTX137" s="181"/>
      <c r="LTY137" s="239"/>
      <c r="LTZ137" s="181"/>
      <c r="LUA137" s="181"/>
      <c r="LUB137" s="239"/>
      <c r="LUC137" s="181"/>
      <c r="LUD137" s="181"/>
      <c r="LUE137" s="239"/>
      <c r="LUF137" s="181"/>
      <c r="LUG137" s="181"/>
      <c r="LUH137" s="239"/>
      <c r="LUI137" s="181"/>
      <c r="LUJ137" s="181"/>
      <c r="LUK137" s="239"/>
      <c r="LUL137" s="181"/>
      <c r="LUM137" s="181"/>
      <c r="LUN137" s="239"/>
      <c r="LUO137" s="181"/>
      <c r="LUP137" s="181"/>
      <c r="LUQ137" s="239"/>
      <c r="LUR137" s="181"/>
      <c r="LUS137" s="181"/>
      <c r="LUT137" s="239"/>
      <c r="LUU137" s="181"/>
      <c r="LUV137" s="181"/>
      <c r="LUW137" s="239"/>
      <c r="LUX137" s="181"/>
      <c r="LUY137" s="181"/>
      <c r="LUZ137" s="239"/>
      <c r="LVA137" s="181"/>
      <c r="LVB137" s="181"/>
      <c r="LVC137" s="239"/>
      <c r="LVD137" s="181"/>
      <c r="LVE137" s="181"/>
      <c r="LVF137" s="239"/>
      <c r="LVG137" s="181"/>
      <c r="LVH137" s="181"/>
      <c r="LVI137" s="239"/>
      <c r="LVJ137" s="181"/>
      <c r="LVK137" s="181"/>
      <c r="LVL137" s="239"/>
      <c r="LVM137" s="181"/>
      <c r="LVN137" s="181"/>
      <c r="LVO137" s="239"/>
      <c r="LVP137" s="181"/>
      <c r="LVQ137" s="181"/>
      <c r="LVR137" s="239"/>
      <c r="LVS137" s="181"/>
      <c r="LVT137" s="181"/>
      <c r="LVU137" s="239"/>
      <c r="LVV137" s="181"/>
      <c r="LVW137" s="181"/>
      <c r="LVX137" s="239"/>
      <c r="LVY137" s="181"/>
      <c r="LVZ137" s="181"/>
      <c r="LWA137" s="239"/>
      <c r="LWB137" s="181"/>
      <c r="LWC137" s="181"/>
      <c r="LWD137" s="239"/>
      <c r="LWE137" s="181"/>
      <c r="LWF137" s="181"/>
      <c r="LWG137" s="239"/>
      <c r="LWH137" s="181"/>
      <c r="LWI137" s="181"/>
      <c r="LWJ137" s="239"/>
      <c r="LWK137" s="181"/>
      <c r="LWL137" s="181"/>
      <c r="LWM137" s="239"/>
      <c r="LWN137" s="181"/>
      <c r="LWO137" s="181"/>
      <c r="LWP137" s="239"/>
      <c r="LWQ137" s="181"/>
      <c r="LWR137" s="181"/>
      <c r="LWS137" s="239"/>
      <c r="LWT137" s="181"/>
      <c r="LWU137" s="181"/>
      <c r="LWV137" s="239"/>
      <c r="LWW137" s="181"/>
      <c r="LWX137" s="181"/>
      <c r="LWY137" s="239"/>
      <c r="LWZ137" s="181"/>
      <c r="LXA137" s="181"/>
      <c r="LXB137" s="239"/>
      <c r="LXC137" s="181"/>
      <c r="LXD137" s="181"/>
      <c r="LXE137" s="239"/>
      <c r="LXF137" s="181"/>
      <c r="LXG137" s="181"/>
      <c r="LXH137" s="239"/>
      <c r="LXI137" s="181"/>
      <c r="LXJ137" s="181"/>
      <c r="LXK137" s="239"/>
      <c r="LXL137" s="181"/>
      <c r="LXM137" s="181"/>
      <c r="LXN137" s="239"/>
      <c r="LXO137" s="181"/>
      <c r="LXP137" s="181"/>
      <c r="LXQ137" s="239"/>
      <c r="LXR137" s="181"/>
      <c r="LXS137" s="181"/>
      <c r="LXT137" s="239"/>
      <c r="LXU137" s="181"/>
      <c r="LXV137" s="181"/>
      <c r="LXW137" s="239"/>
      <c r="LXX137" s="181"/>
      <c r="LXY137" s="181"/>
      <c r="LXZ137" s="239"/>
      <c r="LYA137" s="181"/>
      <c r="LYB137" s="181"/>
      <c r="LYC137" s="239"/>
      <c r="LYD137" s="181"/>
      <c r="LYE137" s="181"/>
      <c r="LYF137" s="239"/>
      <c r="LYG137" s="181"/>
      <c r="LYH137" s="181"/>
      <c r="LYI137" s="239"/>
      <c r="LYJ137" s="181"/>
      <c r="LYK137" s="181"/>
      <c r="LYL137" s="239"/>
      <c r="LYM137" s="181"/>
      <c r="LYN137" s="181"/>
      <c r="LYO137" s="239"/>
      <c r="LYP137" s="181"/>
      <c r="LYQ137" s="181"/>
      <c r="LYR137" s="239"/>
      <c r="LYS137" s="181"/>
      <c r="LYT137" s="181"/>
      <c r="LYU137" s="239"/>
      <c r="LYV137" s="181"/>
      <c r="LYW137" s="181"/>
      <c r="LYX137" s="239"/>
      <c r="LYY137" s="181"/>
      <c r="LYZ137" s="181"/>
      <c r="LZA137" s="239"/>
      <c r="LZB137" s="181"/>
      <c r="LZC137" s="181"/>
      <c r="LZD137" s="239"/>
      <c r="LZE137" s="181"/>
      <c r="LZF137" s="181"/>
      <c r="LZG137" s="239"/>
      <c r="LZH137" s="181"/>
      <c r="LZI137" s="181"/>
      <c r="LZJ137" s="239"/>
      <c r="LZK137" s="181"/>
      <c r="LZL137" s="181"/>
      <c r="LZM137" s="239"/>
      <c r="LZN137" s="181"/>
      <c r="LZO137" s="181"/>
      <c r="LZP137" s="239"/>
      <c r="LZQ137" s="181"/>
      <c r="LZR137" s="181"/>
      <c r="LZS137" s="239"/>
      <c r="LZT137" s="181"/>
      <c r="LZU137" s="181"/>
      <c r="LZV137" s="239"/>
      <c r="LZW137" s="181"/>
      <c r="LZX137" s="181"/>
      <c r="LZY137" s="239"/>
      <c r="LZZ137" s="181"/>
      <c r="MAA137" s="181"/>
      <c r="MAB137" s="239"/>
      <c r="MAC137" s="181"/>
      <c r="MAD137" s="181"/>
      <c r="MAE137" s="239"/>
      <c r="MAF137" s="181"/>
      <c r="MAG137" s="181"/>
      <c r="MAH137" s="239"/>
      <c r="MAI137" s="181"/>
      <c r="MAJ137" s="181"/>
      <c r="MAK137" s="239"/>
      <c r="MAL137" s="181"/>
      <c r="MAM137" s="181"/>
      <c r="MAN137" s="239"/>
      <c r="MAO137" s="181"/>
      <c r="MAP137" s="181"/>
      <c r="MAQ137" s="239"/>
      <c r="MAR137" s="181"/>
      <c r="MAS137" s="181"/>
      <c r="MAT137" s="239"/>
      <c r="MAU137" s="181"/>
      <c r="MAV137" s="181"/>
      <c r="MAW137" s="239"/>
      <c r="MAX137" s="181"/>
      <c r="MAY137" s="181"/>
      <c r="MAZ137" s="239"/>
      <c r="MBA137" s="181"/>
      <c r="MBB137" s="181"/>
      <c r="MBC137" s="239"/>
      <c r="MBD137" s="181"/>
      <c r="MBE137" s="181"/>
      <c r="MBF137" s="239"/>
      <c r="MBG137" s="181"/>
      <c r="MBH137" s="181"/>
      <c r="MBI137" s="239"/>
      <c r="MBJ137" s="181"/>
      <c r="MBK137" s="181"/>
      <c r="MBL137" s="239"/>
      <c r="MBM137" s="181"/>
      <c r="MBN137" s="181"/>
      <c r="MBO137" s="239"/>
      <c r="MBP137" s="181"/>
      <c r="MBQ137" s="181"/>
      <c r="MBR137" s="239"/>
      <c r="MBS137" s="181"/>
      <c r="MBT137" s="181"/>
      <c r="MBU137" s="239"/>
      <c r="MBV137" s="181"/>
      <c r="MBW137" s="181"/>
      <c r="MBX137" s="239"/>
      <c r="MBY137" s="181"/>
      <c r="MBZ137" s="181"/>
      <c r="MCA137" s="239"/>
      <c r="MCB137" s="181"/>
      <c r="MCC137" s="181"/>
      <c r="MCD137" s="239"/>
      <c r="MCE137" s="181"/>
      <c r="MCF137" s="181"/>
      <c r="MCG137" s="239"/>
      <c r="MCH137" s="181"/>
      <c r="MCI137" s="181"/>
      <c r="MCJ137" s="239"/>
      <c r="MCK137" s="181"/>
      <c r="MCL137" s="181"/>
      <c r="MCM137" s="239"/>
      <c r="MCN137" s="181"/>
      <c r="MCO137" s="181"/>
      <c r="MCP137" s="239"/>
      <c r="MCQ137" s="181"/>
      <c r="MCR137" s="181"/>
      <c r="MCS137" s="239"/>
      <c r="MCT137" s="181"/>
      <c r="MCU137" s="181"/>
      <c r="MCV137" s="239"/>
      <c r="MCW137" s="181"/>
      <c r="MCX137" s="181"/>
      <c r="MCY137" s="239"/>
      <c r="MCZ137" s="181"/>
      <c r="MDA137" s="181"/>
      <c r="MDB137" s="239"/>
      <c r="MDC137" s="181"/>
      <c r="MDD137" s="181"/>
      <c r="MDE137" s="239"/>
      <c r="MDF137" s="181"/>
      <c r="MDG137" s="181"/>
      <c r="MDH137" s="239"/>
      <c r="MDI137" s="181"/>
      <c r="MDJ137" s="181"/>
      <c r="MDK137" s="239"/>
      <c r="MDL137" s="181"/>
      <c r="MDM137" s="181"/>
      <c r="MDN137" s="239"/>
      <c r="MDO137" s="181"/>
      <c r="MDP137" s="181"/>
      <c r="MDQ137" s="239"/>
      <c r="MDR137" s="181"/>
      <c r="MDS137" s="181"/>
      <c r="MDT137" s="239"/>
      <c r="MDU137" s="181"/>
      <c r="MDV137" s="181"/>
      <c r="MDW137" s="239"/>
      <c r="MDX137" s="181"/>
      <c r="MDY137" s="181"/>
      <c r="MDZ137" s="239"/>
      <c r="MEA137" s="181"/>
      <c r="MEB137" s="181"/>
      <c r="MEC137" s="239"/>
      <c r="MED137" s="181"/>
      <c r="MEE137" s="181"/>
      <c r="MEF137" s="239"/>
      <c r="MEG137" s="181"/>
      <c r="MEH137" s="181"/>
      <c r="MEI137" s="239"/>
      <c r="MEJ137" s="181"/>
      <c r="MEK137" s="181"/>
      <c r="MEL137" s="239"/>
      <c r="MEM137" s="181"/>
      <c r="MEN137" s="181"/>
      <c r="MEO137" s="239"/>
      <c r="MEP137" s="181"/>
      <c r="MEQ137" s="181"/>
      <c r="MER137" s="239"/>
      <c r="MES137" s="181"/>
      <c r="MET137" s="181"/>
      <c r="MEU137" s="239"/>
      <c r="MEV137" s="181"/>
      <c r="MEW137" s="181"/>
      <c r="MEX137" s="239"/>
      <c r="MEY137" s="181"/>
      <c r="MEZ137" s="181"/>
      <c r="MFA137" s="239"/>
      <c r="MFB137" s="181"/>
      <c r="MFC137" s="181"/>
      <c r="MFD137" s="239"/>
      <c r="MFE137" s="181"/>
      <c r="MFF137" s="181"/>
      <c r="MFG137" s="239"/>
      <c r="MFH137" s="181"/>
      <c r="MFI137" s="181"/>
      <c r="MFJ137" s="239"/>
      <c r="MFK137" s="181"/>
      <c r="MFL137" s="181"/>
      <c r="MFM137" s="239"/>
      <c r="MFN137" s="181"/>
      <c r="MFO137" s="181"/>
      <c r="MFP137" s="239"/>
      <c r="MFQ137" s="181"/>
      <c r="MFR137" s="181"/>
      <c r="MFS137" s="239"/>
      <c r="MFT137" s="181"/>
      <c r="MFU137" s="181"/>
      <c r="MFV137" s="239"/>
      <c r="MFW137" s="181"/>
      <c r="MFX137" s="181"/>
      <c r="MFY137" s="239"/>
      <c r="MFZ137" s="181"/>
      <c r="MGA137" s="181"/>
      <c r="MGB137" s="239"/>
      <c r="MGC137" s="181"/>
      <c r="MGD137" s="181"/>
      <c r="MGE137" s="239"/>
      <c r="MGF137" s="181"/>
      <c r="MGG137" s="181"/>
      <c r="MGH137" s="239"/>
      <c r="MGI137" s="181"/>
      <c r="MGJ137" s="181"/>
      <c r="MGK137" s="239"/>
      <c r="MGL137" s="181"/>
      <c r="MGM137" s="181"/>
      <c r="MGN137" s="239"/>
      <c r="MGO137" s="181"/>
      <c r="MGP137" s="181"/>
      <c r="MGQ137" s="239"/>
      <c r="MGR137" s="181"/>
      <c r="MGS137" s="181"/>
      <c r="MGT137" s="239"/>
      <c r="MGU137" s="181"/>
      <c r="MGV137" s="181"/>
      <c r="MGW137" s="239"/>
      <c r="MGX137" s="181"/>
      <c r="MGY137" s="181"/>
      <c r="MGZ137" s="239"/>
      <c r="MHA137" s="181"/>
      <c r="MHB137" s="181"/>
      <c r="MHC137" s="239"/>
      <c r="MHD137" s="181"/>
      <c r="MHE137" s="181"/>
      <c r="MHF137" s="239"/>
      <c r="MHG137" s="181"/>
      <c r="MHH137" s="181"/>
      <c r="MHI137" s="239"/>
      <c r="MHJ137" s="181"/>
      <c r="MHK137" s="181"/>
      <c r="MHL137" s="239"/>
      <c r="MHM137" s="181"/>
      <c r="MHN137" s="181"/>
      <c r="MHO137" s="239"/>
      <c r="MHP137" s="181"/>
      <c r="MHQ137" s="181"/>
      <c r="MHR137" s="239"/>
      <c r="MHS137" s="181"/>
      <c r="MHT137" s="181"/>
      <c r="MHU137" s="239"/>
      <c r="MHV137" s="181"/>
      <c r="MHW137" s="181"/>
      <c r="MHX137" s="239"/>
      <c r="MHY137" s="181"/>
      <c r="MHZ137" s="181"/>
      <c r="MIA137" s="239"/>
      <c r="MIB137" s="181"/>
      <c r="MIC137" s="181"/>
      <c r="MID137" s="239"/>
      <c r="MIE137" s="181"/>
      <c r="MIF137" s="181"/>
      <c r="MIG137" s="239"/>
      <c r="MIH137" s="181"/>
      <c r="MII137" s="181"/>
      <c r="MIJ137" s="239"/>
      <c r="MIK137" s="181"/>
      <c r="MIL137" s="181"/>
      <c r="MIM137" s="239"/>
      <c r="MIN137" s="181"/>
      <c r="MIO137" s="181"/>
      <c r="MIP137" s="239"/>
      <c r="MIQ137" s="181"/>
      <c r="MIR137" s="181"/>
      <c r="MIS137" s="239"/>
      <c r="MIT137" s="181"/>
      <c r="MIU137" s="181"/>
      <c r="MIV137" s="239"/>
      <c r="MIW137" s="181"/>
      <c r="MIX137" s="181"/>
      <c r="MIY137" s="239"/>
      <c r="MIZ137" s="181"/>
      <c r="MJA137" s="181"/>
      <c r="MJB137" s="239"/>
      <c r="MJC137" s="181"/>
      <c r="MJD137" s="181"/>
      <c r="MJE137" s="239"/>
      <c r="MJF137" s="181"/>
      <c r="MJG137" s="181"/>
      <c r="MJH137" s="239"/>
      <c r="MJI137" s="181"/>
      <c r="MJJ137" s="181"/>
      <c r="MJK137" s="239"/>
      <c r="MJL137" s="181"/>
      <c r="MJM137" s="181"/>
      <c r="MJN137" s="239"/>
      <c r="MJO137" s="181"/>
      <c r="MJP137" s="181"/>
      <c r="MJQ137" s="239"/>
      <c r="MJR137" s="181"/>
      <c r="MJS137" s="181"/>
      <c r="MJT137" s="239"/>
      <c r="MJU137" s="181"/>
      <c r="MJV137" s="181"/>
      <c r="MJW137" s="239"/>
      <c r="MJX137" s="181"/>
      <c r="MJY137" s="181"/>
      <c r="MJZ137" s="239"/>
      <c r="MKA137" s="181"/>
      <c r="MKB137" s="181"/>
      <c r="MKC137" s="239"/>
      <c r="MKD137" s="181"/>
      <c r="MKE137" s="181"/>
      <c r="MKF137" s="239"/>
      <c r="MKG137" s="181"/>
      <c r="MKH137" s="181"/>
      <c r="MKI137" s="239"/>
      <c r="MKJ137" s="181"/>
      <c r="MKK137" s="181"/>
      <c r="MKL137" s="239"/>
      <c r="MKM137" s="181"/>
      <c r="MKN137" s="181"/>
      <c r="MKO137" s="239"/>
      <c r="MKP137" s="181"/>
      <c r="MKQ137" s="181"/>
      <c r="MKR137" s="239"/>
      <c r="MKS137" s="181"/>
      <c r="MKT137" s="181"/>
      <c r="MKU137" s="239"/>
      <c r="MKV137" s="181"/>
      <c r="MKW137" s="181"/>
      <c r="MKX137" s="239"/>
      <c r="MKY137" s="181"/>
      <c r="MKZ137" s="181"/>
      <c r="MLA137" s="239"/>
      <c r="MLB137" s="181"/>
      <c r="MLC137" s="181"/>
      <c r="MLD137" s="239"/>
      <c r="MLE137" s="181"/>
      <c r="MLF137" s="181"/>
      <c r="MLG137" s="239"/>
      <c r="MLH137" s="181"/>
      <c r="MLI137" s="181"/>
      <c r="MLJ137" s="239"/>
      <c r="MLK137" s="181"/>
      <c r="MLL137" s="181"/>
      <c r="MLM137" s="239"/>
      <c r="MLN137" s="181"/>
      <c r="MLO137" s="181"/>
      <c r="MLP137" s="239"/>
      <c r="MLQ137" s="181"/>
      <c r="MLR137" s="181"/>
      <c r="MLS137" s="239"/>
      <c r="MLT137" s="181"/>
      <c r="MLU137" s="181"/>
      <c r="MLV137" s="239"/>
      <c r="MLW137" s="181"/>
      <c r="MLX137" s="181"/>
      <c r="MLY137" s="239"/>
      <c r="MLZ137" s="181"/>
      <c r="MMA137" s="181"/>
      <c r="MMB137" s="239"/>
      <c r="MMC137" s="181"/>
      <c r="MMD137" s="181"/>
      <c r="MME137" s="239"/>
      <c r="MMF137" s="181"/>
      <c r="MMG137" s="181"/>
      <c r="MMH137" s="239"/>
      <c r="MMI137" s="181"/>
      <c r="MMJ137" s="181"/>
      <c r="MMK137" s="239"/>
      <c r="MML137" s="181"/>
      <c r="MMM137" s="181"/>
      <c r="MMN137" s="239"/>
      <c r="MMO137" s="181"/>
      <c r="MMP137" s="181"/>
      <c r="MMQ137" s="239"/>
      <c r="MMR137" s="181"/>
      <c r="MMS137" s="181"/>
      <c r="MMT137" s="239"/>
      <c r="MMU137" s="181"/>
      <c r="MMV137" s="181"/>
      <c r="MMW137" s="239"/>
      <c r="MMX137" s="181"/>
      <c r="MMY137" s="181"/>
      <c r="MMZ137" s="239"/>
      <c r="MNA137" s="181"/>
      <c r="MNB137" s="181"/>
      <c r="MNC137" s="239"/>
      <c r="MND137" s="181"/>
      <c r="MNE137" s="181"/>
      <c r="MNF137" s="239"/>
      <c r="MNG137" s="181"/>
      <c r="MNH137" s="181"/>
      <c r="MNI137" s="239"/>
      <c r="MNJ137" s="181"/>
      <c r="MNK137" s="181"/>
      <c r="MNL137" s="239"/>
      <c r="MNM137" s="181"/>
      <c r="MNN137" s="181"/>
      <c r="MNO137" s="239"/>
      <c r="MNP137" s="181"/>
      <c r="MNQ137" s="181"/>
      <c r="MNR137" s="239"/>
      <c r="MNS137" s="181"/>
      <c r="MNT137" s="181"/>
      <c r="MNU137" s="239"/>
      <c r="MNV137" s="181"/>
      <c r="MNW137" s="181"/>
      <c r="MNX137" s="239"/>
      <c r="MNY137" s="181"/>
      <c r="MNZ137" s="181"/>
      <c r="MOA137" s="239"/>
      <c r="MOB137" s="181"/>
      <c r="MOC137" s="181"/>
      <c r="MOD137" s="239"/>
      <c r="MOE137" s="181"/>
      <c r="MOF137" s="181"/>
      <c r="MOG137" s="239"/>
      <c r="MOH137" s="181"/>
      <c r="MOI137" s="181"/>
      <c r="MOJ137" s="239"/>
      <c r="MOK137" s="181"/>
      <c r="MOL137" s="181"/>
      <c r="MOM137" s="239"/>
      <c r="MON137" s="181"/>
      <c r="MOO137" s="181"/>
      <c r="MOP137" s="239"/>
      <c r="MOQ137" s="181"/>
      <c r="MOR137" s="181"/>
      <c r="MOS137" s="239"/>
      <c r="MOT137" s="181"/>
      <c r="MOU137" s="181"/>
      <c r="MOV137" s="239"/>
      <c r="MOW137" s="181"/>
      <c r="MOX137" s="181"/>
      <c r="MOY137" s="239"/>
      <c r="MOZ137" s="181"/>
      <c r="MPA137" s="181"/>
      <c r="MPB137" s="239"/>
      <c r="MPC137" s="181"/>
      <c r="MPD137" s="181"/>
      <c r="MPE137" s="239"/>
      <c r="MPF137" s="181"/>
      <c r="MPG137" s="181"/>
      <c r="MPH137" s="239"/>
      <c r="MPI137" s="181"/>
      <c r="MPJ137" s="181"/>
      <c r="MPK137" s="239"/>
      <c r="MPL137" s="181"/>
      <c r="MPM137" s="181"/>
      <c r="MPN137" s="239"/>
      <c r="MPO137" s="181"/>
      <c r="MPP137" s="181"/>
      <c r="MPQ137" s="239"/>
      <c r="MPR137" s="181"/>
      <c r="MPS137" s="181"/>
      <c r="MPT137" s="239"/>
      <c r="MPU137" s="181"/>
      <c r="MPV137" s="181"/>
      <c r="MPW137" s="239"/>
      <c r="MPX137" s="181"/>
      <c r="MPY137" s="181"/>
      <c r="MPZ137" s="239"/>
      <c r="MQA137" s="181"/>
      <c r="MQB137" s="181"/>
      <c r="MQC137" s="239"/>
      <c r="MQD137" s="181"/>
      <c r="MQE137" s="181"/>
      <c r="MQF137" s="239"/>
      <c r="MQG137" s="181"/>
      <c r="MQH137" s="181"/>
      <c r="MQI137" s="239"/>
      <c r="MQJ137" s="181"/>
      <c r="MQK137" s="181"/>
      <c r="MQL137" s="239"/>
      <c r="MQM137" s="181"/>
      <c r="MQN137" s="181"/>
      <c r="MQO137" s="239"/>
      <c r="MQP137" s="181"/>
      <c r="MQQ137" s="181"/>
      <c r="MQR137" s="239"/>
      <c r="MQS137" s="181"/>
      <c r="MQT137" s="181"/>
      <c r="MQU137" s="239"/>
      <c r="MQV137" s="181"/>
      <c r="MQW137" s="181"/>
      <c r="MQX137" s="239"/>
      <c r="MQY137" s="181"/>
      <c r="MQZ137" s="181"/>
      <c r="MRA137" s="239"/>
      <c r="MRB137" s="181"/>
      <c r="MRC137" s="181"/>
      <c r="MRD137" s="239"/>
      <c r="MRE137" s="181"/>
      <c r="MRF137" s="181"/>
      <c r="MRG137" s="239"/>
      <c r="MRH137" s="181"/>
      <c r="MRI137" s="181"/>
      <c r="MRJ137" s="239"/>
      <c r="MRK137" s="181"/>
      <c r="MRL137" s="181"/>
      <c r="MRM137" s="239"/>
      <c r="MRN137" s="181"/>
      <c r="MRO137" s="181"/>
      <c r="MRP137" s="239"/>
      <c r="MRQ137" s="181"/>
      <c r="MRR137" s="181"/>
      <c r="MRS137" s="239"/>
      <c r="MRT137" s="181"/>
      <c r="MRU137" s="181"/>
      <c r="MRV137" s="239"/>
      <c r="MRW137" s="181"/>
      <c r="MRX137" s="181"/>
      <c r="MRY137" s="239"/>
      <c r="MRZ137" s="181"/>
      <c r="MSA137" s="181"/>
      <c r="MSB137" s="239"/>
      <c r="MSC137" s="181"/>
      <c r="MSD137" s="181"/>
      <c r="MSE137" s="239"/>
      <c r="MSF137" s="181"/>
      <c r="MSG137" s="181"/>
      <c r="MSH137" s="239"/>
      <c r="MSI137" s="181"/>
      <c r="MSJ137" s="181"/>
      <c r="MSK137" s="239"/>
      <c r="MSL137" s="181"/>
      <c r="MSM137" s="181"/>
      <c r="MSN137" s="239"/>
      <c r="MSO137" s="181"/>
      <c r="MSP137" s="181"/>
      <c r="MSQ137" s="239"/>
      <c r="MSR137" s="181"/>
      <c r="MSS137" s="181"/>
      <c r="MST137" s="239"/>
      <c r="MSU137" s="181"/>
      <c r="MSV137" s="181"/>
      <c r="MSW137" s="239"/>
      <c r="MSX137" s="181"/>
      <c r="MSY137" s="181"/>
      <c r="MSZ137" s="239"/>
      <c r="MTA137" s="181"/>
      <c r="MTB137" s="181"/>
      <c r="MTC137" s="239"/>
      <c r="MTD137" s="181"/>
      <c r="MTE137" s="181"/>
      <c r="MTF137" s="239"/>
      <c r="MTG137" s="181"/>
      <c r="MTH137" s="181"/>
      <c r="MTI137" s="239"/>
      <c r="MTJ137" s="181"/>
      <c r="MTK137" s="181"/>
      <c r="MTL137" s="239"/>
      <c r="MTM137" s="181"/>
      <c r="MTN137" s="181"/>
      <c r="MTO137" s="239"/>
      <c r="MTP137" s="181"/>
      <c r="MTQ137" s="181"/>
      <c r="MTR137" s="239"/>
      <c r="MTS137" s="181"/>
      <c r="MTT137" s="181"/>
      <c r="MTU137" s="239"/>
      <c r="MTV137" s="181"/>
      <c r="MTW137" s="181"/>
      <c r="MTX137" s="239"/>
      <c r="MTY137" s="181"/>
      <c r="MTZ137" s="181"/>
      <c r="MUA137" s="239"/>
      <c r="MUB137" s="181"/>
      <c r="MUC137" s="181"/>
      <c r="MUD137" s="239"/>
      <c r="MUE137" s="181"/>
      <c r="MUF137" s="181"/>
      <c r="MUG137" s="239"/>
      <c r="MUH137" s="181"/>
      <c r="MUI137" s="181"/>
      <c r="MUJ137" s="239"/>
      <c r="MUK137" s="181"/>
      <c r="MUL137" s="181"/>
      <c r="MUM137" s="239"/>
      <c r="MUN137" s="181"/>
      <c r="MUO137" s="181"/>
      <c r="MUP137" s="239"/>
      <c r="MUQ137" s="181"/>
      <c r="MUR137" s="181"/>
      <c r="MUS137" s="239"/>
      <c r="MUT137" s="181"/>
      <c r="MUU137" s="181"/>
      <c r="MUV137" s="239"/>
      <c r="MUW137" s="181"/>
      <c r="MUX137" s="181"/>
      <c r="MUY137" s="239"/>
      <c r="MUZ137" s="181"/>
      <c r="MVA137" s="181"/>
      <c r="MVB137" s="239"/>
      <c r="MVC137" s="181"/>
      <c r="MVD137" s="181"/>
      <c r="MVE137" s="239"/>
      <c r="MVF137" s="181"/>
      <c r="MVG137" s="181"/>
      <c r="MVH137" s="239"/>
      <c r="MVI137" s="181"/>
      <c r="MVJ137" s="181"/>
      <c r="MVK137" s="239"/>
      <c r="MVL137" s="181"/>
      <c r="MVM137" s="181"/>
      <c r="MVN137" s="239"/>
      <c r="MVO137" s="181"/>
      <c r="MVP137" s="181"/>
      <c r="MVQ137" s="239"/>
      <c r="MVR137" s="181"/>
      <c r="MVS137" s="181"/>
      <c r="MVT137" s="239"/>
      <c r="MVU137" s="181"/>
      <c r="MVV137" s="181"/>
      <c r="MVW137" s="239"/>
      <c r="MVX137" s="181"/>
      <c r="MVY137" s="181"/>
      <c r="MVZ137" s="239"/>
      <c r="MWA137" s="181"/>
      <c r="MWB137" s="181"/>
      <c r="MWC137" s="239"/>
      <c r="MWD137" s="181"/>
      <c r="MWE137" s="181"/>
      <c r="MWF137" s="239"/>
      <c r="MWG137" s="181"/>
      <c r="MWH137" s="181"/>
      <c r="MWI137" s="239"/>
      <c r="MWJ137" s="181"/>
      <c r="MWK137" s="181"/>
      <c r="MWL137" s="239"/>
      <c r="MWM137" s="181"/>
      <c r="MWN137" s="181"/>
      <c r="MWO137" s="239"/>
      <c r="MWP137" s="181"/>
      <c r="MWQ137" s="181"/>
      <c r="MWR137" s="239"/>
      <c r="MWS137" s="181"/>
      <c r="MWT137" s="181"/>
      <c r="MWU137" s="239"/>
      <c r="MWV137" s="181"/>
      <c r="MWW137" s="181"/>
      <c r="MWX137" s="239"/>
      <c r="MWY137" s="181"/>
      <c r="MWZ137" s="181"/>
      <c r="MXA137" s="239"/>
      <c r="MXB137" s="181"/>
      <c r="MXC137" s="181"/>
      <c r="MXD137" s="239"/>
      <c r="MXE137" s="181"/>
      <c r="MXF137" s="181"/>
      <c r="MXG137" s="239"/>
      <c r="MXH137" s="181"/>
      <c r="MXI137" s="181"/>
      <c r="MXJ137" s="239"/>
      <c r="MXK137" s="181"/>
      <c r="MXL137" s="181"/>
      <c r="MXM137" s="239"/>
      <c r="MXN137" s="181"/>
      <c r="MXO137" s="181"/>
      <c r="MXP137" s="239"/>
      <c r="MXQ137" s="181"/>
      <c r="MXR137" s="181"/>
      <c r="MXS137" s="239"/>
      <c r="MXT137" s="181"/>
      <c r="MXU137" s="181"/>
      <c r="MXV137" s="239"/>
      <c r="MXW137" s="181"/>
      <c r="MXX137" s="181"/>
      <c r="MXY137" s="239"/>
      <c r="MXZ137" s="181"/>
      <c r="MYA137" s="181"/>
      <c r="MYB137" s="239"/>
      <c r="MYC137" s="181"/>
      <c r="MYD137" s="181"/>
      <c r="MYE137" s="239"/>
      <c r="MYF137" s="181"/>
      <c r="MYG137" s="181"/>
      <c r="MYH137" s="239"/>
      <c r="MYI137" s="181"/>
      <c r="MYJ137" s="181"/>
      <c r="MYK137" s="239"/>
      <c r="MYL137" s="181"/>
      <c r="MYM137" s="181"/>
      <c r="MYN137" s="239"/>
      <c r="MYO137" s="181"/>
      <c r="MYP137" s="181"/>
      <c r="MYQ137" s="239"/>
      <c r="MYR137" s="181"/>
      <c r="MYS137" s="181"/>
      <c r="MYT137" s="239"/>
      <c r="MYU137" s="181"/>
      <c r="MYV137" s="181"/>
      <c r="MYW137" s="239"/>
      <c r="MYX137" s="181"/>
      <c r="MYY137" s="181"/>
      <c r="MYZ137" s="239"/>
      <c r="MZA137" s="181"/>
      <c r="MZB137" s="181"/>
      <c r="MZC137" s="239"/>
      <c r="MZD137" s="181"/>
      <c r="MZE137" s="181"/>
      <c r="MZF137" s="239"/>
      <c r="MZG137" s="181"/>
      <c r="MZH137" s="181"/>
      <c r="MZI137" s="239"/>
      <c r="MZJ137" s="181"/>
      <c r="MZK137" s="181"/>
      <c r="MZL137" s="239"/>
      <c r="MZM137" s="181"/>
      <c r="MZN137" s="181"/>
      <c r="MZO137" s="239"/>
      <c r="MZP137" s="181"/>
      <c r="MZQ137" s="181"/>
      <c r="MZR137" s="239"/>
      <c r="MZS137" s="181"/>
      <c r="MZT137" s="181"/>
      <c r="MZU137" s="239"/>
      <c r="MZV137" s="181"/>
      <c r="MZW137" s="181"/>
      <c r="MZX137" s="239"/>
      <c r="MZY137" s="181"/>
      <c r="MZZ137" s="181"/>
      <c r="NAA137" s="239"/>
      <c r="NAB137" s="181"/>
      <c r="NAC137" s="181"/>
      <c r="NAD137" s="239"/>
      <c r="NAE137" s="181"/>
      <c r="NAF137" s="181"/>
      <c r="NAG137" s="239"/>
      <c r="NAH137" s="181"/>
      <c r="NAI137" s="181"/>
      <c r="NAJ137" s="239"/>
      <c r="NAK137" s="181"/>
      <c r="NAL137" s="181"/>
      <c r="NAM137" s="239"/>
      <c r="NAN137" s="181"/>
      <c r="NAO137" s="181"/>
      <c r="NAP137" s="239"/>
      <c r="NAQ137" s="181"/>
      <c r="NAR137" s="181"/>
      <c r="NAS137" s="239"/>
      <c r="NAT137" s="181"/>
      <c r="NAU137" s="181"/>
      <c r="NAV137" s="239"/>
      <c r="NAW137" s="181"/>
      <c r="NAX137" s="181"/>
      <c r="NAY137" s="239"/>
      <c r="NAZ137" s="181"/>
      <c r="NBA137" s="181"/>
      <c r="NBB137" s="239"/>
      <c r="NBC137" s="181"/>
      <c r="NBD137" s="181"/>
      <c r="NBE137" s="239"/>
      <c r="NBF137" s="181"/>
      <c r="NBG137" s="181"/>
      <c r="NBH137" s="239"/>
      <c r="NBI137" s="181"/>
      <c r="NBJ137" s="181"/>
      <c r="NBK137" s="239"/>
      <c r="NBL137" s="181"/>
      <c r="NBM137" s="181"/>
      <c r="NBN137" s="239"/>
      <c r="NBO137" s="181"/>
      <c r="NBP137" s="181"/>
      <c r="NBQ137" s="239"/>
      <c r="NBR137" s="181"/>
      <c r="NBS137" s="181"/>
      <c r="NBT137" s="239"/>
      <c r="NBU137" s="181"/>
      <c r="NBV137" s="181"/>
      <c r="NBW137" s="239"/>
      <c r="NBX137" s="181"/>
      <c r="NBY137" s="181"/>
      <c r="NBZ137" s="239"/>
      <c r="NCA137" s="181"/>
      <c r="NCB137" s="181"/>
      <c r="NCC137" s="239"/>
      <c r="NCD137" s="181"/>
      <c r="NCE137" s="181"/>
      <c r="NCF137" s="239"/>
      <c r="NCG137" s="181"/>
      <c r="NCH137" s="181"/>
      <c r="NCI137" s="239"/>
      <c r="NCJ137" s="181"/>
      <c r="NCK137" s="181"/>
      <c r="NCL137" s="239"/>
      <c r="NCM137" s="181"/>
      <c r="NCN137" s="181"/>
      <c r="NCO137" s="239"/>
      <c r="NCP137" s="181"/>
      <c r="NCQ137" s="181"/>
      <c r="NCR137" s="239"/>
      <c r="NCS137" s="181"/>
      <c r="NCT137" s="181"/>
      <c r="NCU137" s="239"/>
      <c r="NCV137" s="181"/>
      <c r="NCW137" s="181"/>
      <c r="NCX137" s="239"/>
      <c r="NCY137" s="181"/>
      <c r="NCZ137" s="181"/>
      <c r="NDA137" s="239"/>
      <c r="NDB137" s="181"/>
      <c r="NDC137" s="181"/>
      <c r="NDD137" s="239"/>
      <c r="NDE137" s="181"/>
      <c r="NDF137" s="181"/>
      <c r="NDG137" s="239"/>
      <c r="NDH137" s="181"/>
      <c r="NDI137" s="181"/>
      <c r="NDJ137" s="239"/>
      <c r="NDK137" s="181"/>
      <c r="NDL137" s="181"/>
      <c r="NDM137" s="239"/>
      <c r="NDN137" s="181"/>
      <c r="NDO137" s="181"/>
      <c r="NDP137" s="239"/>
      <c r="NDQ137" s="181"/>
      <c r="NDR137" s="181"/>
      <c r="NDS137" s="239"/>
      <c r="NDT137" s="181"/>
      <c r="NDU137" s="181"/>
      <c r="NDV137" s="239"/>
      <c r="NDW137" s="181"/>
      <c r="NDX137" s="181"/>
      <c r="NDY137" s="239"/>
      <c r="NDZ137" s="181"/>
      <c r="NEA137" s="181"/>
      <c r="NEB137" s="239"/>
      <c r="NEC137" s="181"/>
      <c r="NED137" s="181"/>
      <c r="NEE137" s="239"/>
      <c r="NEF137" s="181"/>
      <c r="NEG137" s="181"/>
      <c r="NEH137" s="239"/>
      <c r="NEI137" s="181"/>
      <c r="NEJ137" s="181"/>
      <c r="NEK137" s="239"/>
      <c r="NEL137" s="181"/>
      <c r="NEM137" s="181"/>
      <c r="NEN137" s="239"/>
      <c r="NEO137" s="181"/>
      <c r="NEP137" s="181"/>
      <c r="NEQ137" s="239"/>
      <c r="NER137" s="181"/>
      <c r="NES137" s="181"/>
      <c r="NET137" s="239"/>
      <c r="NEU137" s="181"/>
      <c r="NEV137" s="181"/>
      <c r="NEW137" s="239"/>
      <c r="NEX137" s="181"/>
      <c r="NEY137" s="181"/>
      <c r="NEZ137" s="239"/>
      <c r="NFA137" s="181"/>
      <c r="NFB137" s="181"/>
      <c r="NFC137" s="239"/>
      <c r="NFD137" s="181"/>
      <c r="NFE137" s="181"/>
      <c r="NFF137" s="239"/>
      <c r="NFG137" s="181"/>
      <c r="NFH137" s="181"/>
      <c r="NFI137" s="239"/>
      <c r="NFJ137" s="181"/>
      <c r="NFK137" s="181"/>
      <c r="NFL137" s="239"/>
      <c r="NFM137" s="181"/>
      <c r="NFN137" s="181"/>
      <c r="NFO137" s="239"/>
      <c r="NFP137" s="181"/>
      <c r="NFQ137" s="181"/>
      <c r="NFR137" s="239"/>
      <c r="NFS137" s="181"/>
      <c r="NFT137" s="181"/>
      <c r="NFU137" s="239"/>
      <c r="NFV137" s="181"/>
      <c r="NFW137" s="181"/>
      <c r="NFX137" s="239"/>
      <c r="NFY137" s="181"/>
      <c r="NFZ137" s="181"/>
      <c r="NGA137" s="239"/>
      <c r="NGB137" s="181"/>
      <c r="NGC137" s="181"/>
      <c r="NGD137" s="239"/>
      <c r="NGE137" s="181"/>
      <c r="NGF137" s="181"/>
      <c r="NGG137" s="239"/>
      <c r="NGH137" s="181"/>
      <c r="NGI137" s="181"/>
      <c r="NGJ137" s="239"/>
      <c r="NGK137" s="181"/>
      <c r="NGL137" s="181"/>
      <c r="NGM137" s="239"/>
      <c r="NGN137" s="181"/>
      <c r="NGO137" s="181"/>
      <c r="NGP137" s="239"/>
      <c r="NGQ137" s="181"/>
      <c r="NGR137" s="181"/>
      <c r="NGS137" s="239"/>
      <c r="NGT137" s="181"/>
      <c r="NGU137" s="181"/>
      <c r="NGV137" s="239"/>
      <c r="NGW137" s="181"/>
      <c r="NGX137" s="181"/>
      <c r="NGY137" s="239"/>
      <c r="NGZ137" s="181"/>
      <c r="NHA137" s="181"/>
      <c r="NHB137" s="239"/>
      <c r="NHC137" s="181"/>
      <c r="NHD137" s="181"/>
      <c r="NHE137" s="239"/>
      <c r="NHF137" s="181"/>
      <c r="NHG137" s="181"/>
      <c r="NHH137" s="239"/>
      <c r="NHI137" s="181"/>
      <c r="NHJ137" s="181"/>
      <c r="NHK137" s="239"/>
      <c r="NHL137" s="181"/>
      <c r="NHM137" s="181"/>
      <c r="NHN137" s="239"/>
      <c r="NHO137" s="181"/>
      <c r="NHP137" s="181"/>
      <c r="NHQ137" s="239"/>
      <c r="NHR137" s="181"/>
      <c r="NHS137" s="181"/>
      <c r="NHT137" s="239"/>
      <c r="NHU137" s="181"/>
      <c r="NHV137" s="181"/>
      <c r="NHW137" s="239"/>
      <c r="NHX137" s="181"/>
      <c r="NHY137" s="181"/>
      <c r="NHZ137" s="239"/>
      <c r="NIA137" s="181"/>
      <c r="NIB137" s="181"/>
      <c r="NIC137" s="239"/>
      <c r="NID137" s="181"/>
      <c r="NIE137" s="181"/>
      <c r="NIF137" s="239"/>
      <c r="NIG137" s="181"/>
      <c r="NIH137" s="181"/>
      <c r="NII137" s="239"/>
      <c r="NIJ137" s="181"/>
      <c r="NIK137" s="181"/>
      <c r="NIL137" s="239"/>
      <c r="NIM137" s="181"/>
      <c r="NIN137" s="181"/>
      <c r="NIO137" s="239"/>
      <c r="NIP137" s="181"/>
      <c r="NIQ137" s="181"/>
      <c r="NIR137" s="239"/>
      <c r="NIS137" s="181"/>
      <c r="NIT137" s="181"/>
      <c r="NIU137" s="239"/>
      <c r="NIV137" s="181"/>
      <c r="NIW137" s="181"/>
      <c r="NIX137" s="239"/>
      <c r="NIY137" s="181"/>
      <c r="NIZ137" s="181"/>
      <c r="NJA137" s="239"/>
      <c r="NJB137" s="181"/>
      <c r="NJC137" s="181"/>
      <c r="NJD137" s="239"/>
      <c r="NJE137" s="181"/>
      <c r="NJF137" s="181"/>
      <c r="NJG137" s="239"/>
      <c r="NJH137" s="181"/>
      <c r="NJI137" s="181"/>
      <c r="NJJ137" s="239"/>
      <c r="NJK137" s="181"/>
      <c r="NJL137" s="181"/>
      <c r="NJM137" s="239"/>
      <c r="NJN137" s="181"/>
      <c r="NJO137" s="181"/>
      <c r="NJP137" s="239"/>
      <c r="NJQ137" s="181"/>
      <c r="NJR137" s="181"/>
      <c r="NJS137" s="239"/>
      <c r="NJT137" s="181"/>
      <c r="NJU137" s="181"/>
      <c r="NJV137" s="239"/>
      <c r="NJW137" s="181"/>
      <c r="NJX137" s="181"/>
      <c r="NJY137" s="239"/>
      <c r="NJZ137" s="181"/>
      <c r="NKA137" s="181"/>
      <c r="NKB137" s="239"/>
      <c r="NKC137" s="181"/>
      <c r="NKD137" s="181"/>
      <c r="NKE137" s="239"/>
      <c r="NKF137" s="181"/>
      <c r="NKG137" s="181"/>
      <c r="NKH137" s="239"/>
      <c r="NKI137" s="181"/>
      <c r="NKJ137" s="181"/>
      <c r="NKK137" s="239"/>
      <c r="NKL137" s="181"/>
      <c r="NKM137" s="181"/>
      <c r="NKN137" s="239"/>
      <c r="NKO137" s="181"/>
      <c r="NKP137" s="181"/>
      <c r="NKQ137" s="239"/>
      <c r="NKR137" s="181"/>
      <c r="NKS137" s="181"/>
      <c r="NKT137" s="239"/>
      <c r="NKU137" s="181"/>
      <c r="NKV137" s="181"/>
      <c r="NKW137" s="239"/>
      <c r="NKX137" s="181"/>
      <c r="NKY137" s="181"/>
      <c r="NKZ137" s="239"/>
      <c r="NLA137" s="181"/>
      <c r="NLB137" s="181"/>
      <c r="NLC137" s="239"/>
      <c r="NLD137" s="181"/>
      <c r="NLE137" s="181"/>
      <c r="NLF137" s="239"/>
      <c r="NLG137" s="181"/>
      <c r="NLH137" s="181"/>
      <c r="NLI137" s="239"/>
      <c r="NLJ137" s="181"/>
      <c r="NLK137" s="181"/>
      <c r="NLL137" s="239"/>
      <c r="NLM137" s="181"/>
      <c r="NLN137" s="181"/>
      <c r="NLO137" s="239"/>
      <c r="NLP137" s="181"/>
      <c r="NLQ137" s="181"/>
      <c r="NLR137" s="239"/>
      <c r="NLS137" s="181"/>
      <c r="NLT137" s="181"/>
      <c r="NLU137" s="239"/>
      <c r="NLV137" s="181"/>
      <c r="NLW137" s="181"/>
      <c r="NLX137" s="239"/>
      <c r="NLY137" s="181"/>
      <c r="NLZ137" s="181"/>
      <c r="NMA137" s="239"/>
      <c r="NMB137" s="181"/>
      <c r="NMC137" s="181"/>
      <c r="NMD137" s="239"/>
      <c r="NME137" s="181"/>
      <c r="NMF137" s="181"/>
      <c r="NMG137" s="239"/>
      <c r="NMH137" s="181"/>
      <c r="NMI137" s="181"/>
      <c r="NMJ137" s="239"/>
      <c r="NMK137" s="181"/>
      <c r="NML137" s="181"/>
      <c r="NMM137" s="239"/>
      <c r="NMN137" s="181"/>
      <c r="NMO137" s="181"/>
      <c r="NMP137" s="239"/>
      <c r="NMQ137" s="181"/>
      <c r="NMR137" s="181"/>
      <c r="NMS137" s="239"/>
      <c r="NMT137" s="181"/>
      <c r="NMU137" s="181"/>
      <c r="NMV137" s="239"/>
      <c r="NMW137" s="181"/>
      <c r="NMX137" s="181"/>
      <c r="NMY137" s="239"/>
      <c r="NMZ137" s="181"/>
      <c r="NNA137" s="181"/>
      <c r="NNB137" s="239"/>
      <c r="NNC137" s="181"/>
      <c r="NND137" s="181"/>
      <c r="NNE137" s="239"/>
      <c r="NNF137" s="181"/>
      <c r="NNG137" s="181"/>
      <c r="NNH137" s="239"/>
      <c r="NNI137" s="181"/>
      <c r="NNJ137" s="181"/>
      <c r="NNK137" s="239"/>
      <c r="NNL137" s="181"/>
      <c r="NNM137" s="181"/>
      <c r="NNN137" s="239"/>
      <c r="NNO137" s="181"/>
      <c r="NNP137" s="181"/>
      <c r="NNQ137" s="239"/>
      <c r="NNR137" s="181"/>
      <c r="NNS137" s="181"/>
      <c r="NNT137" s="239"/>
      <c r="NNU137" s="181"/>
      <c r="NNV137" s="181"/>
      <c r="NNW137" s="239"/>
      <c r="NNX137" s="181"/>
      <c r="NNY137" s="181"/>
      <c r="NNZ137" s="239"/>
      <c r="NOA137" s="181"/>
      <c r="NOB137" s="181"/>
      <c r="NOC137" s="239"/>
      <c r="NOD137" s="181"/>
      <c r="NOE137" s="181"/>
      <c r="NOF137" s="239"/>
      <c r="NOG137" s="181"/>
      <c r="NOH137" s="181"/>
      <c r="NOI137" s="239"/>
      <c r="NOJ137" s="181"/>
      <c r="NOK137" s="181"/>
      <c r="NOL137" s="239"/>
      <c r="NOM137" s="181"/>
      <c r="NON137" s="181"/>
      <c r="NOO137" s="239"/>
      <c r="NOP137" s="181"/>
      <c r="NOQ137" s="181"/>
      <c r="NOR137" s="239"/>
      <c r="NOS137" s="181"/>
      <c r="NOT137" s="181"/>
      <c r="NOU137" s="239"/>
      <c r="NOV137" s="181"/>
      <c r="NOW137" s="181"/>
      <c r="NOX137" s="239"/>
      <c r="NOY137" s="181"/>
      <c r="NOZ137" s="181"/>
      <c r="NPA137" s="239"/>
      <c r="NPB137" s="181"/>
      <c r="NPC137" s="181"/>
      <c r="NPD137" s="239"/>
      <c r="NPE137" s="181"/>
      <c r="NPF137" s="181"/>
      <c r="NPG137" s="239"/>
      <c r="NPH137" s="181"/>
      <c r="NPI137" s="181"/>
      <c r="NPJ137" s="239"/>
      <c r="NPK137" s="181"/>
      <c r="NPL137" s="181"/>
      <c r="NPM137" s="239"/>
      <c r="NPN137" s="181"/>
      <c r="NPO137" s="181"/>
      <c r="NPP137" s="239"/>
      <c r="NPQ137" s="181"/>
      <c r="NPR137" s="181"/>
      <c r="NPS137" s="239"/>
      <c r="NPT137" s="181"/>
      <c r="NPU137" s="181"/>
      <c r="NPV137" s="239"/>
      <c r="NPW137" s="181"/>
      <c r="NPX137" s="181"/>
      <c r="NPY137" s="239"/>
      <c r="NPZ137" s="181"/>
      <c r="NQA137" s="181"/>
      <c r="NQB137" s="239"/>
      <c r="NQC137" s="181"/>
      <c r="NQD137" s="181"/>
      <c r="NQE137" s="239"/>
      <c r="NQF137" s="181"/>
      <c r="NQG137" s="181"/>
      <c r="NQH137" s="239"/>
      <c r="NQI137" s="181"/>
      <c r="NQJ137" s="181"/>
      <c r="NQK137" s="239"/>
      <c r="NQL137" s="181"/>
      <c r="NQM137" s="181"/>
      <c r="NQN137" s="239"/>
      <c r="NQO137" s="181"/>
      <c r="NQP137" s="181"/>
      <c r="NQQ137" s="239"/>
      <c r="NQR137" s="181"/>
      <c r="NQS137" s="181"/>
      <c r="NQT137" s="239"/>
      <c r="NQU137" s="181"/>
      <c r="NQV137" s="181"/>
      <c r="NQW137" s="239"/>
      <c r="NQX137" s="181"/>
      <c r="NQY137" s="181"/>
      <c r="NQZ137" s="239"/>
      <c r="NRA137" s="181"/>
      <c r="NRB137" s="181"/>
      <c r="NRC137" s="239"/>
      <c r="NRD137" s="181"/>
      <c r="NRE137" s="181"/>
      <c r="NRF137" s="239"/>
      <c r="NRG137" s="181"/>
      <c r="NRH137" s="181"/>
      <c r="NRI137" s="239"/>
      <c r="NRJ137" s="181"/>
      <c r="NRK137" s="181"/>
      <c r="NRL137" s="239"/>
      <c r="NRM137" s="181"/>
      <c r="NRN137" s="181"/>
      <c r="NRO137" s="239"/>
      <c r="NRP137" s="181"/>
      <c r="NRQ137" s="181"/>
      <c r="NRR137" s="239"/>
      <c r="NRS137" s="181"/>
      <c r="NRT137" s="181"/>
      <c r="NRU137" s="239"/>
      <c r="NRV137" s="181"/>
      <c r="NRW137" s="181"/>
      <c r="NRX137" s="239"/>
      <c r="NRY137" s="181"/>
      <c r="NRZ137" s="181"/>
      <c r="NSA137" s="239"/>
      <c r="NSB137" s="181"/>
      <c r="NSC137" s="181"/>
      <c r="NSD137" s="239"/>
      <c r="NSE137" s="181"/>
      <c r="NSF137" s="181"/>
      <c r="NSG137" s="239"/>
      <c r="NSH137" s="181"/>
      <c r="NSI137" s="181"/>
      <c r="NSJ137" s="239"/>
      <c r="NSK137" s="181"/>
      <c r="NSL137" s="181"/>
      <c r="NSM137" s="239"/>
      <c r="NSN137" s="181"/>
      <c r="NSO137" s="181"/>
      <c r="NSP137" s="239"/>
      <c r="NSQ137" s="181"/>
      <c r="NSR137" s="181"/>
      <c r="NSS137" s="239"/>
      <c r="NST137" s="181"/>
      <c r="NSU137" s="181"/>
      <c r="NSV137" s="239"/>
      <c r="NSW137" s="181"/>
      <c r="NSX137" s="181"/>
      <c r="NSY137" s="239"/>
      <c r="NSZ137" s="181"/>
      <c r="NTA137" s="181"/>
      <c r="NTB137" s="239"/>
      <c r="NTC137" s="181"/>
      <c r="NTD137" s="181"/>
      <c r="NTE137" s="239"/>
      <c r="NTF137" s="181"/>
      <c r="NTG137" s="181"/>
      <c r="NTH137" s="239"/>
      <c r="NTI137" s="181"/>
      <c r="NTJ137" s="181"/>
      <c r="NTK137" s="239"/>
      <c r="NTL137" s="181"/>
      <c r="NTM137" s="181"/>
      <c r="NTN137" s="239"/>
      <c r="NTO137" s="181"/>
      <c r="NTP137" s="181"/>
      <c r="NTQ137" s="239"/>
      <c r="NTR137" s="181"/>
      <c r="NTS137" s="181"/>
      <c r="NTT137" s="239"/>
      <c r="NTU137" s="181"/>
      <c r="NTV137" s="181"/>
      <c r="NTW137" s="239"/>
      <c r="NTX137" s="181"/>
      <c r="NTY137" s="181"/>
      <c r="NTZ137" s="239"/>
      <c r="NUA137" s="181"/>
      <c r="NUB137" s="181"/>
      <c r="NUC137" s="239"/>
      <c r="NUD137" s="181"/>
      <c r="NUE137" s="181"/>
      <c r="NUF137" s="239"/>
      <c r="NUG137" s="181"/>
      <c r="NUH137" s="181"/>
      <c r="NUI137" s="239"/>
      <c r="NUJ137" s="181"/>
      <c r="NUK137" s="181"/>
      <c r="NUL137" s="239"/>
      <c r="NUM137" s="181"/>
      <c r="NUN137" s="181"/>
      <c r="NUO137" s="239"/>
      <c r="NUP137" s="181"/>
      <c r="NUQ137" s="181"/>
      <c r="NUR137" s="239"/>
      <c r="NUS137" s="181"/>
      <c r="NUT137" s="181"/>
      <c r="NUU137" s="239"/>
      <c r="NUV137" s="181"/>
      <c r="NUW137" s="181"/>
      <c r="NUX137" s="239"/>
      <c r="NUY137" s="181"/>
      <c r="NUZ137" s="181"/>
      <c r="NVA137" s="239"/>
      <c r="NVB137" s="181"/>
      <c r="NVC137" s="181"/>
      <c r="NVD137" s="239"/>
      <c r="NVE137" s="181"/>
      <c r="NVF137" s="181"/>
      <c r="NVG137" s="239"/>
      <c r="NVH137" s="181"/>
      <c r="NVI137" s="181"/>
      <c r="NVJ137" s="239"/>
      <c r="NVK137" s="181"/>
      <c r="NVL137" s="181"/>
      <c r="NVM137" s="239"/>
      <c r="NVN137" s="181"/>
      <c r="NVO137" s="181"/>
      <c r="NVP137" s="239"/>
      <c r="NVQ137" s="181"/>
      <c r="NVR137" s="181"/>
      <c r="NVS137" s="239"/>
      <c r="NVT137" s="181"/>
      <c r="NVU137" s="181"/>
      <c r="NVV137" s="239"/>
      <c r="NVW137" s="181"/>
      <c r="NVX137" s="181"/>
      <c r="NVY137" s="239"/>
      <c r="NVZ137" s="181"/>
      <c r="NWA137" s="181"/>
      <c r="NWB137" s="239"/>
      <c r="NWC137" s="181"/>
      <c r="NWD137" s="181"/>
      <c r="NWE137" s="239"/>
      <c r="NWF137" s="181"/>
      <c r="NWG137" s="181"/>
      <c r="NWH137" s="239"/>
      <c r="NWI137" s="181"/>
      <c r="NWJ137" s="181"/>
      <c r="NWK137" s="239"/>
      <c r="NWL137" s="181"/>
      <c r="NWM137" s="181"/>
      <c r="NWN137" s="239"/>
      <c r="NWO137" s="181"/>
      <c r="NWP137" s="181"/>
      <c r="NWQ137" s="239"/>
      <c r="NWR137" s="181"/>
      <c r="NWS137" s="181"/>
      <c r="NWT137" s="239"/>
      <c r="NWU137" s="181"/>
      <c r="NWV137" s="181"/>
      <c r="NWW137" s="239"/>
      <c r="NWX137" s="181"/>
      <c r="NWY137" s="181"/>
      <c r="NWZ137" s="239"/>
      <c r="NXA137" s="181"/>
      <c r="NXB137" s="181"/>
      <c r="NXC137" s="239"/>
      <c r="NXD137" s="181"/>
      <c r="NXE137" s="181"/>
      <c r="NXF137" s="239"/>
      <c r="NXG137" s="181"/>
      <c r="NXH137" s="181"/>
      <c r="NXI137" s="239"/>
      <c r="NXJ137" s="181"/>
      <c r="NXK137" s="181"/>
      <c r="NXL137" s="239"/>
      <c r="NXM137" s="181"/>
      <c r="NXN137" s="181"/>
      <c r="NXO137" s="239"/>
      <c r="NXP137" s="181"/>
      <c r="NXQ137" s="181"/>
      <c r="NXR137" s="239"/>
      <c r="NXS137" s="181"/>
      <c r="NXT137" s="181"/>
      <c r="NXU137" s="239"/>
      <c r="NXV137" s="181"/>
      <c r="NXW137" s="181"/>
      <c r="NXX137" s="239"/>
      <c r="NXY137" s="181"/>
      <c r="NXZ137" s="181"/>
      <c r="NYA137" s="239"/>
      <c r="NYB137" s="181"/>
      <c r="NYC137" s="181"/>
      <c r="NYD137" s="239"/>
      <c r="NYE137" s="181"/>
      <c r="NYF137" s="181"/>
      <c r="NYG137" s="239"/>
      <c r="NYH137" s="181"/>
      <c r="NYI137" s="181"/>
      <c r="NYJ137" s="239"/>
      <c r="NYK137" s="181"/>
      <c r="NYL137" s="181"/>
      <c r="NYM137" s="239"/>
      <c r="NYN137" s="181"/>
      <c r="NYO137" s="181"/>
      <c r="NYP137" s="239"/>
      <c r="NYQ137" s="181"/>
      <c r="NYR137" s="181"/>
      <c r="NYS137" s="239"/>
      <c r="NYT137" s="181"/>
      <c r="NYU137" s="181"/>
      <c r="NYV137" s="239"/>
      <c r="NYW137" s="181"/>
      <c r="NYX137" s="181"/>
      <c r="NYY137" s="239"/>
      <c r="NYZ137" s="181"/>
      <c r="NZA137" s="181"/>
      <c r="NZB137" s="239"/>
      <c r="NZC137" s="181"/>
      <c r="NZD137" s="181"/>
      <c r="NZE137" s="239"/>
      <c r="NZF137" s="181"/>
      <c r="NZG137" s="181"/>
      <c r="NZH137" s="239"/>
      <c r="NZI137" s="181"/>
      <c r="NZJ137" s="181"/>
      <c r="NZK137" s="239"/>
      <c r="NZL137" s="181"/>
      <c r="NZM137" s="181"/>
      <c r="NZN137" s="239"/>
      <c r="NZO137" s="181"/>
      <c r="NZP137" s="181"/>
      <c r="NZQ137" s="239"/>
      <c r="NZR137" s="181"/>
      <c r="NZS137" s="181"/>
      <c r="NZT137" s="239"/>
      <c r="NZU137" s="181"/>
      <c r="NZV137" s="181"/>
      <c r="NZW137" s="239"/>
      <c r="NZX137" s="181"/>
      <c r="NZY137" s="181"/>
      <c r="NZZ137" s="239"/>
      <c r="OAA137" s="181"/>
      <c r="OAB137" s="181"/>
      <c r="OAC137" s="239"/>
      <c r="OAD137" s="181"/>
      <c r="OAE137" s="181"/>
      <c r="OAF137" s="239"/>
      <c r="OAG137" s="181"/>
      <c r="OAH137" s="181"/>
      <c r="OAI137" s="239"/>
      <c r="OAJ137" s="181"/>
      <c r="OAK137" s="181"/>
      <c r="OAL137" s="239"/>
      <c r="OAM137" s="181"/>
      <c r="OAN137" s="181"/>
      <c r="OAO137" s="239"/>
      <c r="OAP137" s="181"/>
      <c r="OAQ137" s="181"/>
      <c r="OAR137" s="239"/>
      <c r="OAS137" s="181"/>
      <c r="OAT137" s="181"/>
      <c r="OAU137" s="239"/>
      <c r="OAV137" s="181"/>
      <c r="OAW137" s="181"/>
      <c r="OAX137" s="239"/>
      <c r="OAY137" s="181"/>
      <c r="OAZ137" s="181"/>
      <c r="OBA137" s="239"/>
      <c r="OBB137" s="181"/>
      <c r="OBC137" s="181"/>
      <c r="OBD137" s="239"/>
      <c r="OBE137" s="181"/>
      <c r="OBF137" s="181"/>
      <c r="OBG137" s="239"/>
      <c r="OBH137" s="181"/>
      <c r="OBI137" s="181"/>
      <c r="OBJ137" s="239"/>
      <c r="OBK137" s="181"/>
      <c r="OBL137" s="181"/>
      <c r="OBM137" s="239"/>
      <c r="OBN137" s="181"/>
      <c r="OBO137" s="181"/>
      <c r="OBP137" s="239"/>
      <c r="OBQ137" s="181"/>
      <c r="OBR137" s="181"/>
      <c r="OBS137" s="239"/>
      <c r="OBT137" s="181"/>
      <c r="OBU137" s="181"/>
      <c r="OBV137" s="239"/>
      <c r="OBW137" s="181"/>
      <c r="OBX137" s="181"/>
      <c r="OBY137" s="239"/>
      <c r="OBZ137" s="181"/>
      <c r="OCA137" s="181"/>
      <c r="OCB137" s="239"/>
      <c r="OCC137" s="181"/>
      <c r="OCD137" s="181"/>
      <c r="OCE137" s="239"/>
      <c r="OCF137" s="181"/>
      <c r="OCG137" s="181"/>
      <c r="OCH137" s="239"/>
      <c r="OCI137" s="181"/>
      <c r="OCJ137" s="181"/>
      <c r="OCK137" s="239"/>
      <c r="OCL137" s="181"/>
      <c r="OCM137" s="181"/>
      <c r="OCN137" s="239"/>
      <c r="OCO137" s="181"/>
      <c r="OCP137" s="181"/>
      <c r="OCQ137" s="239"/>
      <c r="OCR137" s="181"/>
      <c r="OCS137" s="181"/>
      <c r="OCT137" s="239"/>
      <c r="OCU137" s="181"/>
      <c r="OCV137" s="181"/>
      <c r="OCW137" s="239"/>
      <c r="OCX137" s="181"/>
      <c r="OCY137" s="181"/>
      <c r="OCZ137" s="239"/>
      <c r="ODA137" s="181"/>
      <c r="ODB137" s="181"/>
      <c r="ODC137" s="239"/>
      <c r="ODD137" s="181"/>
      <c r="ODE137" s="181"/>
      <c r="ODF137" s="239"/>
      <c r="ODG137" s="181"/>
      <c r="ODH137" s="181"/>
      <c r="ODI137" s="239"/>
      <c r="ODJ137" s="181"/>
      <c r="ODK137" s="181"/>
      <c r="ODL137" s="239"/>
      <c r="ODM137" s="181"/>
      <c r="ODN137" s="181"/>
      <c r="ODO137" s="239"/>
      <c r="ODP137" s="181"/>
      <c r="ODQ137" s="181"/>
      <c r="ODR137" s="239"/>
      <c r="ODS137" s="181"/>
      <c r="ODT137" s="181"/>
      <c r="ODU137" s="239"/>
      <c r="ODV137" s="181"/>
      <c r="ODW137" s="181"/>
      <c r="ODX137" s="239"/>
      <c r="ODY137" s="181"/>
      <c r="ODZ137" s="181"/>
      <c r="OEA137" s="239"/>
      <c r="OEB137" s="181"/>
      <c r="OEC137" s="181"/>
      <c r="OED137" s="239"/>
      <c r="OEE137" s="181"/>
      <c r="OEF137" s="181"/>
      <c r="OEG137" s="239"/>
      <c r="OEH137" s="181"/>
      <c r="OEI137" s="181"/>
      <c r="OEJ137" s="239"/>
      <c r="OEK137" s="181"/>
      <c r="OEL137" s="181"/>
      <c r="OEM137" s="239"/>
      <c r="OEN137" s="181"/>
      <c r="OEO137" s="181"/>
      <c r="OEP137" s="239"/>
      <c r="OEQ137" s="181"/>
      <c r="OER137" s="181"/>
      <c r="OES137" s="239"/>
      <c r="OET137" s="181"/>
      <c r="OEU137" s="181"/>
      <c r="OEV137" s="239"/>
      <c r="OEW137" s="181"/>
      <c r="OEX137" s="181"/>
      <c r="OEY137" s="239"/>
      <c r="OEZ137" s="181"/>
      <c r="OFA137" s="181"/>
      <c r="OFB137" s="239"/>
      <c r="OFC137" s="181"/>
      <c r="OFD137" s="181"/>
      <c r="OFE137" s="239"/>
      <c r="OFF137" s="181"/>
      <c r="OFG137" s="181"/>
      <c r="OFH137" s="239"/>
      <c r="OFI137" s="181"/>
      <c r="OFJ137" s="181"/>
      <c r="OFK137" s="239"/>
      <c r="OFL137" s="181"/>
      <c r="OFM137" s="181"/>
      <c r="OFN137" s="239"/>
      <c r="OFO137" s="181"/>
      <c r="OFP137" s="181"/>
      <c r="OFQ137" s="239"/>
      <c r="OFR137" s="181"/>
      <c r="OFS137" s="181"/>
      <c r="OFT137" s="239"/>
      <c r="OFU137" s="181"/>
      <c r="OFV137" s="181"/>
      <c r="OFW137" s="239"/>
      <c r="OFX137" s="181"/>
      <c r="OFY137" s="181"/>
      <c r="OFZ137" s="239"/>
      <c r="OGA137" s="181"/>
      <c r="OGB137" s="181"/>
      <c r="OGC137" s="239"/>
      <c r="OGD137" s="181"/>
      <c r="OGE137" s="181"/>
      <c r="OGF137" s="239"/>
      <c r="OGG137" s="181"/>
      <c r="OGH137" s="181"/>
      <c r="OGI137" s="239"/>
      <c r="OGJ137" s="181"/>
      <c r="OGK137" s="181"/>
      <c r="OGL137" s="239"/>
      <c r="OGM137" s="181"/>
      <c r="OGN137" s="181"/>
      <c r="OGO137" s="239"/>
      <c r="OGP137" s="181"/>
      <c r="OGQ137" s="181"/>
      <c r="OGR137" s="239"/>
      <c r="OGS137" s="181"/>
      <c r="OGT137" s="181"/>
      <c r="OGU137" s="239"/>
      <c r="OGV137" s="181"/>
      <c r="OGW137" s="181"/>
      <c r="OGX137" s="239"/>
      <c r="OGY137" s="181"/>
      <c r="OGZ137" s="181"/>
      <c r="OHA137" s="239"/>
      <c r="OHB137" s="181"/>
      <c r="OHC137" s="181"/>
      <c r="OHD137" s="239"/>
      <c r="OHE137" s="181"/>
      <c r="OHF137" s="181"/>
      <c r="OHG137" s="239"/>
      <c r="OHH137" s="181"/>
      <c r="OHI137" s="181"/>
      <c r="OHJ137" s="239"/>
      <c r="OHK137" s="181"/>
      <c r="OHL137" s="181"/>
      <c r="OHM137" s="239"/>
      <c r="OHN137" s="181"/>
      <c r="OHO137" s="181"/>
      <c r="OHP137" s="239"/>
      <c r="OHQ137" s="181"/>
      <c r="OHR137" s="181"/>
      <c r="OHS137" s="239"/>
      <c r="OHT137" s="181"/>
      <c r="OHU137" s="181"/>
      <c r="OHV137" s="239"/>
      <c r="OHW137" s="181"/>
      <c r="OHX137" s="181"/>
      <c r="OHY137" s="239"/>
      <c r="OHZ137" s="181"/>
      <c r="OIA137" s="181"/>
      <c r="OIB137" s="239"/>
      <c r="OIC137" s="181"/>
      <c r="OID137" s="181"/>
      <c r="OIE137" s="239"/>
      <c r="OIF137" s="181"/>
      <c r="OIG137" s="181"/>
      <c r="OIH137" s="239"/>
      <c r="OII137" s="181"/>
      <c r="OIJ137" s="181"/>
      <c r="OIK137" s="239"/>
      <c r="OIL137" s="181"/>
      <c r="OIM137" s="181"/>
      <c r="OIN137" s="239"/>
      <c r="OIO137" s="181"/>
      <c r="OIP137" s="181"/>
      <c r="OIQ137" s="239"/>
      <c r="OIR137" s="181"/>
      <c r="OIS137" s="181"/>
      <c r="OIT137" s="239"/>
      <c r="OIU137" s="181"/>
      <c r="OIV137" s="181"/>
      <c r="OIW137" s="239"/>
      <c r="OIX137" s="181"/>
      <c r="OIY137" s="181"/>
      <c r="OIZ137" s="239"/>
      <c r="OJA137" s="181"/>
      <c r="OJB137" s="181"/>
      <c r="OJC137" s="239"/>
      <c r="OJD137" s="181"/>
      <c r="OJE137" s="181"/>
      <c r="OJF137" s="239"/>
      <c r="OJG137" s="181"/>
      <c r="OJH137" s="181"/>
      <c r="OJI137" s="239"/>
      <c r="OJJ137" s="181"/>
      <c r="OJK137" s="181"/>
      <c r="OJL137" s="239"/>
      <c r="OJM137" s="181"/>
      <c r="OJN137" s="181"/>
      <c r="OJO137" s="239"/>
      <c r="OJP137" s="181"/>
      <c r="OJQ137" s="181"/>
      <c r="OJR137" s="239"/>
      <c r="OJS137" s="181"/>
      <c r="OJT137" s="181"/>
      <c r="OJU137" s="239"/>
      <c r="OJV137" s="181"/>
      <c r="OJW137" s="181"/>
      <c r="OJX137" s="239"/>
      <c r="OJY137" s="181"/>
      <c r="OJZ137" s="181"/>
      <c r="OKA137" s="239"/>
      <c r="OKB137" s="181"/>
      <c r="OKC137" s="181"/>
      <c r="OKD137" s="239"/>
      <c r="OKE137" s="181"/>
      <c r="OKF137" s="181"/>
      <c r="OKG137" s="239"/>
      <c r="OKH137" s="181"/>
      <c r="OKI137" s="181"/>
      <c r="OKJ137" s="239"/>
      <c r="OKK137" s="181"/>
      <c r="OKL137" s="181"/>
      <c r="OKM137" s="239"/>
      <c r="OKN137" s="181"/>
      <c r="OKO137" s="181"/>
      <c r="OKP137" s="239"/>
      <c r="OKQ137" s="181"/>
      <c r="OKR137" s="181"/>
      <c r="OKS137" s="239"/>
      <c r="OKT137" s="181"/>
      <c r="OKU137" s="181"/>
      <c r="OKV137" s="239"/>
      <c r="OKW137" s="181"/>
      <c r="OKX137" s="181"/>
      <c r="OKY137" s="239"/>
      <c r="OKZ137" s="181"/>
      <c r="OLA137" s="181"/>
      <c r="OLB137" s="239"/>
      <c r="OLC137" s="181"/>
      <c r="OLD137" s="181"/>
      <c r="OLE137" s="239"/>
      <c r="OLF137" s="181"/>
      <c r="OLG137" s="181"/>
      <c r="OLH137" s="239"/>
      <c r="OLI137" s="181"/>
      <c r="OLJ137" s="181"/>
      <c r="OLK137" s="239"/>
      <c r="OLL137" s="181"/>
      <c r="OLM137" s="181"/>
      <c r="OLN137" s="239"/>
      <c r="OLO137" s="181"/>
      <c r="OLP137" s="181"/>
      <c r="OLQ137" s="239"/>
      <c r="OLR137" s="181"/>
      <c r="OLS137" s="181"/>
      <c r="OLT137" s="239"/>
      <c r="OLU137" s="181"/>
      <c r="OLV137" s="181"/>
      <c r="OLW137" s="239"/>
      <c r="OLX137" s="181"/>
      <c r="OLY137" s="181"/>
      <c r="OLZ137" s="239"/>
      <c r="OMA137" s="181"/>
      <c r="OMB137" s="181"/>
      <c r="OMC137" s="239"/>
      <c r="OMD137" s="181"/>
      <c r="OME137" s="181"/>
      <c r="OMF137" s="239"/>
      <c r="OMG137" s="181"/>
      <c r="OMH137" s="181"/>
      <c r="OMI137" s="239"/>
      <c r="OMJ137" s="181"/>
      <c r="OMK137" s="181"/>
      <c r="OML137" s="239"/>
      <c r="OMM137" s="181"/>
      <c r="OMN137" s="181"/>
      <c r="OMO137" s="239"/>
      <c r="OMP137" s="181"/>
      <c r="OMQ137" s="181"/>
      <c r="OMR137" s="239"/>
      <c r="OMS137" s="181"/>
      <c r="OMT137" s="181"/>
      <c r="OMU137" s="239"/>
      <c r="OMV137" s="181"/>
      <c r="OMW137" s="181"/>
      <c r="OMX137" s="239"/>
      <c r="OMY137" s="181"/>
      <c r="OMZ137" s="181"/>
      <c r="ONA137" s="239"/>
      <c r="ONB137" s="181"/>
      <c r="ONC137" s="181"/>
      <c r="OND137" s="239"/>
      <c r="ONE137" s="181"/>
      <c r="ONF137" s="181"/>
      <c r="ONG137" s="239"/>
      <c r="ONH137" s="181"/>
      <c r="ONI137" s="181"/>
      <c r="ONJ137" s="239"/>
      <c r="ONK137" s="181"/>
      <c r="ONL137" s="181"/>
      <c r="ONM137" s="239"/>
      <c r="ONN137" s="181"/>
      <c r="ONO137" s="181"/>
      <c r="ONP137" s="239"/>
      <c r="ONQ137" s="181"/>
      <c r="ONR137" s="181"/>
      <c r="ONS137" s="239"/>
      <c r="ONT137" s="181"/>
      <c r="ONU137" s="181"/>
      <c r="ONV137" s="239"/>
      <c r="ONW137" s="181"/>
      <c r="ONX137" s="181"/>
      <c r="ONY137" s="239"/>
      <c r="ONZ137" s="181"/>
      <c r="OOA137" s="181"/>
      <c r="OOB137" s="239"/>
      <c r="OOC137" s="181"/>
      <c r="OOD137" s="181"/>
      <c r="OOE137" s="239"/>
      <c r="OOF137" s="181"/>
      <c r="OOG137" s="181"/>
      <c r="OOH137" s="239"/>
      <c r="OOI137" s="181"/>
      <c r="OOJ137" s="181"/>
      <c r="OOK137" s="239"/>
      <c r="OOL137" s="181"/>
      <c r="OOM137" s="181"/>
      <c r="OON137" s="239"/>
      <c r="OOO137" s="181"/>
      <c r="OOP137" s="181"/>
      <c r="OOQ137" s="239"/>
      <c r="OOR137" s="181"/>
      <c r="OOS137" s="181"/>
      <c r="OOT137" s="239"/>
      <c r="OOU137" s="181"/>
      <c r="OOV137" s="181"/>
      <c r="OOW137" s="239"/>
      <c r="OOX137" s="181"/>
      <c r="OOY137" s="181"/>
      <c r="OOZ137" s="239"/>
      <c r="OPA137" s="181"/>
      <c r="OPB137" s="181"/>
      <c r="OPC137" s="239"/>
      <c r="OPD137" s="181"/>
      <c r="OPE137" s="181"/>
      <c r="OPF137" s="239"/>
      <c r="OPG137" s="181"/>
      <c r="OPH137" s="181"/>
      <c r="OPI137" s="239"/>
      <c r="OPJ137" s="181"/>
      <c r="OPK137" s="181"/>
      <c r="OPL137" s="239"/>
      <c r="OPM137" s="181"/>
      <c r="OPN137" s="181"/>
      <c r="OPO137" s="239"/>
      <c r="OPP137" s="181"/>
      <c r="OPQ137" s="181"/>
      <c r="OPR137" s="239"/>
      <c r="OPS137" s="181"/>
      <c r="OPT137" s="181"/>
      <c r="OPU137" s="239"/>
      <c r="OPV137" s="181"/>
      <c r="OPW137" s="181"/>
      <c r="OPX137" s="239"/>
      <c r="OPY137" s="181"/>
      <c r="OPZ137" s="181"/>
      <c r="OQA137" s="239"/>
      <c r="OQB137" s="181"/>
      <c r="OQC137" s="181"/>
      <c r="OQD137" s="239"/>
      <c r="OQE137" s="181"/>
      <c r="OQF137" s="181"/>
      <c r="OQG137" s="239"/>
      <c r="OQH137" s="181"/>
      <c r="OQI137" s="181"/>
      <c r="OQJ137" s="239"/>
      <c r="OQK137" s="181"/>
      <c r="OQL137" s="181"/>
      <c r="OQM137" s="239"/>
      <c r="OQN137" s="181"/>
      <c r="OQO137" s="181"/>
      <c r="OQP137" s="239"/>
      <c r="OQQ137" s="181"/>
      <c r="OQR137" s="181"/>
      <c r="OQS137" s="239"/>
      <c r="OQT137" s="181"/>
      <c r="OQU137" s="181"/>
      <c r="OQV137" s="239"/>
      <c r="OQW137" s="181"/>
      <c r="OQX137" s="181"/>
      <c r="OQY137" s="239"/>
      <c r="OQZ137" s="181"/>
      <c r="ORA137" s="181"/>
      <c r="ORB137" s="239"/>
      <c r="ORC137" s="181"/>
      <c r="ORD137" s="181"/>
      <c r="ORE137" s="239"/>
      <c r="ORF137" s="181"/>
      <c r="ORG137" s="181"/>
      <c r="ORH137" s="239"/>
      <c r="ORI137" s="181"/>
      <c r="ORJ137" s="181"/>
      <c r="ORK137" s="239"/>
      <c r="ORL137" s="181"/>
      <c r="ORM137" s="181"/>
      <c r="ORN137" s="239"/>
      <c r="ORO137" s="181"/>
      <c r="ORP137" s="181"/>
      <c r="ORQ137" s="239"/>
      <c r="ORR137" s="181"/>
      <c r="ORS137" s="181"/>
      <c r="ORT137" s="239"/>
      <c r="ORU137" s="181"/>
      <c r="ORV137" s="181"/>
      <c r="ORW137" s="239"/>
      <c r="ORX137" s="181"/>
      <c r="ORY137" s="181"/>
      <c r="ORZ137" s="239"/>
      <c r="OSA137" s="181"/>
      <c r="OSB137" s="181"/>
      <c r="OSC137" s="239"/>
      <c r="OSD137" s="181"/>
      <c r="OSE137" s="181"/>
      <c r="OSF137" s="239"/>
      <c r="OSG137" s="181"/>
      <c r="OSH137" s="181"/>
      <c r="OSI137" s="239"/>
      <c r="OSJ137" s="181"/>
      <c r="OSK137" s="181"/>
      <c r="OSL137" s="239"/>
      <c r="OSM137" s="181"/>
      <c r="OSN137" s="181"/>
      <c r="OSO137" s="239"/>
      <c r="OSP137" s="181"/>
      <c r="OSQ137" s="181"/>
      <c r="OSR137" s="239"/>
      <c r="OSS137" s="181"/>
      <c r="OST137" s="181"/>
      <c r="OSU137" s="239"/>
      <c r="OSV137" s="181"/>
      <c r="OSW137" s="181"/>
      <c r="OSX137" s="239"/>
      <c r="OSY137" s="181"/>
      <c r="OSZ137" s="181"/>
      <c r="OTA137" s="239"/>
      <c r="OTB137" s="181"/>
      <c r="OTC137" s="181"/>
      <c r="OTD137" s="239"/>
      <c r="OTE137" s="181"/>
      <c r="OTF137" s="181"/>
      <c r="OTG137" s="239"/>
      <c r="OTH137" s="181"/>
      <c r="OTI137" s="181"/>
      <c r="OTJ137" s="239"/>
      <c r="OTK137" s="181"/>
      <c r="OTL137" s="181"/>
      <c r="OTM137" s="239"/>
      <c r="OTN137" s="181"/>
      <c r="OTO137" s="181"/>
      <c r="OTP137" s="239"/>
      <c r="OTQ137" s="181"/>
      <c r="OTR137" s="181"/>
      <c r="OTS137" s="239"/>
      <c r="OTT137" s="181"/>
      <c r="OTU137" s="181"/>
      <c r="OTV137" s="239"/>
      <c r="OTW137" s="181"/>
      <c r="OTX137" s="181"/>
      <c r="OTY137" s="239"/>
      <c r="OTZ137" s="181"/>
      <c r="OUA137" s="181"/>
      <c r="OUB137" s="239"/>
      <c r="OUC137" s="181"/>
      <c r="OUD137" s="181"/>
      <c r="OUE137" s="239"/>
      <c r="OUF137" s="181"/>
      <c r="OUG137" s="181"/>
      <c r="OUH137" s="239"/>
      <c r="OUI137" s="181"/>
      <c r="OUJ137" s="181"/>
      <c r="OUK137" s="239"/>
      <c r="OUL137" s="181"/>
      <c r="OUM137" s="181"/>
      <c r="OUN137" s="239"/>
      <c r="OUO137" s="181"/>
      <c r="OUP137" s="181"/>
      <c r="OUQ137" s="239"/>
      <c r="OUR137" s="181"/>
      <c r="OUS137" s="181"/>
      <c r="OUT137" s="239"/>
      <c r="OUU137" s="181"/>
      <c r="OUV137" s="181"/>
      <c r="OUW137" s="239"/>
      <c r="OUX137" s="181"/>
      <c r="OUY137" s="181"/>
      <c r="OUZ137" s="239"/>
      <c r="OVA137" s="181"/>
      <c r="OVB137" s="181"/>
      <c r="OVC137" s="239"/>
      <c r="OVD137" s="181"/>
      <c r="OVE137" s="181"/>
      <c r="OVF137" s="239"/>
      <c r="OVG137" s="181"/>
      <c r="OVH137" s="181"/>
      <c r="OVI137" s="239"/>
      <c r="OVJ137" s="181"/>
      <c r="OVK137" s="181"/>
      <c r="OVL137" s="239"/>
      <c r="OVM137" s="181"/>
      <c r="OVN137" s="181"/>
      <c r="OVO137" s="239"/>
      <c r="OVP137" s="181"/>
      <c r="OVQ137" s="181"/>
      <c r="OVR137" s="239"/>
      <c r="OVS137" s="181"/>
      <c r="OVT137" s="181"/>
      <c r="OVU137" s="239"/>
      <c r="OVV137" s="181"/>
      <c r="OVW137" s="181"/>
      <c r="OVX137" s="239"/>
      <c r="OVY137" s="181"/>
      <c r="OVZ137" s="181"/>
      <c r="OWA137" s="239"/>
      <c r="OWB137" s="181"/>
      <c r="OWC137" s="181"/>
      <c r="OWD137" s="239"/>
      <c r="OWE137" s="181"/>
      <c r="OWF137" s="181"/>
      <c r="OWG137" s="239"/>
      <c r="OWH137" s="181"/>
      <c r="OWI137" s="181"/>
      <c r="OWJ137" s="239"/>
      <c r="OWK137" s="181"/>
      <c r="OWL137" s="181"/>
      <c r="OWM137" s="239"/>
      <c r="OWN137" s="181"/>
      <c r="OWO137" s="181"/>
      <c r="OWP137" s="239"/>
      <c r="OWQ137" s="181"/>
      <c r="OWR137" s="181"/>
      <c r="OWS137" s="239"/>
      <c r="OWT137" s="181"/>
      <c r="OWU137" s="181"/>
      <c r="OWV137" s="239"/>
      <c r="OWW137" s="181"/>
      <c r="OWX137" s="181"/>
      <c r="OWY137" s="239"/>
      <c r="OWZ137" s="181"/>
      <c r="OXA137" s="181"/>
      <c r="OXB137" s="239"/>
      <c r="OXC137" s="181"/>
      <c r="OXD137" s="181"/>
      <c r="OXE137" s="239"/>
      <c r="OXF137" s="181"/>
      <c r="OXG137" s="181"/>
      <c r="OXH137" s="239"/>
      <c r="OXI137" s="181"/>
      <c r="OXJ137" s="181"/>
      <c r="OXK137" s="239"/>
      <c r="OXL137" s="181"/>
      <c r="OXM137" s="181"/>
      <c r="OXN137" s="239"/>
      <c r="OXO137" s="181"/>
      <c r="OXP137" s="181"/>
      <c r="OXQ137" s="239"/>
      <c r="OXR137" s="181"/>
      <c r="OXS137" s="181"/>
      <c r="OXT137" s="239"/>
      <c r="OXU137" s="181"/>
      <c r="OXV137" s="181"/>
      <c r="OXW137" s="239"/>
      <c r="OXX137" s="181"/>
      <c r="OXY137" s="181"/>
      <c r="OXZ137" s="239"/>
      <c r="OYA137" s="181"/>
      <c r="OYB137" s="181"/>
      <c r="OYC137" s="239"/>
      <c r="OYD137" s="181"/>
      <c r="OYE137" s="181"/>
      <c r="OYF137" s="239"/>
      <c r="OYG137" s="181"/>
      <c r="OYH137" s="181"/>
      <c r="OYI137" s="239"/>
      <c r="OYJ137" s="181"/>
      <c r="OYK137" s="181"/>
      <c r="OYL137" s="239"/>
      <c r="OYM137" s="181"/>
      <c r="OYN137" s="181"/>
      <c r="OYO137" s="239"/>
      <c r="OYP137" s="181"/>
      <c r="OYQ137" s="181"/>
      <c r="OYR137" s="239"/>
      <c r="OYS137" s="181"/>
      <c r="OYT137" s="181"/>
      <c r="OYU137" s="239"/>
      <c r="OYV137" s="181"/>
      <c r="OYW137" s="181"/>
      <c r="OYX137" s="239"/>
      <c r="OYY137" s="181"/>
      <c r="OYZ137" s="181"/>
      <c r="OZA137" s="239"/>
      <c r="OZB137" s="181"/>
      <c r="OZC137" s="181"/>
      <c r="OZD137" s="239"/>
      <c r="OZE137" s="181"/>
      <c r="OZF137" s="181"/>
      <c r="OZG137" s="239"/>
      <c r="OZH137" s="181"/>
      <c r="OZI137" s="181"/>
      <c r="OZJ137" s="239"/>
      <c r="OZK137" s="181"/>
      <c r="OZL137" s="181"/>
      <c r="OZM137" s="239"/>
      <c r="OZN137" s="181"/>
      <c r="OZO137" s="181"/>
      <c r="OZP137" s="239"/>
      <c r="OZQ137" s="181"/>
      <c r="OZR137" s="181"/>
      <c r="OZS137" s="239"/>
      <c r="OZT137" s="181"/>
      <c r="OZU137" s="181"/>
      <c r="OZV137" s="239"/>
      <c r="OZW137" s="181"/>
      <c r="OZX137" s="181"/>
      <c r="OZY137" s="239"/>
      <c r="OZZ137" s="181"/>
      <c r="PAA137" s="181"/>
      <c r="PAB137" s="239"/>
      <c r="PAC137" s="181"/>
      <c r="PAD137" s="181"/>
      <c r="PAE137" s="239"/>
      <c r="PAF137" s="181"/>
      <c r="PAG137" s="181"/>
      <c r="PAH137" s="239"/>
      <c r="PAI137" s="181"/>
      <c r="PAJ137" s="181"/>
      <c r="PAK137" s="239"/>
      <c r="PAL137" s="181"/>
      <c r="PAM137" s="181"/>
      <c r="PAN137" s="239"/>
      <c r="PAO137" s="181"/>
      <c r="PAP137" s="181"/>
      <c r="PAQ137" s="239"/>
      <c r="PAR137" s="181"/>
      <c r="PAS137" s="181"/>
      <c r="PAT137" s="239"/>
      <c r="PAU137" s="181"/>
      <c r="PAV137" s="181"/>
      <c r="PAW137" s="239"/>
      <c r="PAX137" s="181"/>
      <c r="PAY137" s="181"/>
      <c r="PAZ137" s="239"/>
      <c r="PBA137" s="181"/>
      <c r="PBB137" s="181"/>
      <c r="PBC137" s="239"/>
      <c r="PBD137" s="181"/>
      <c r="PBE137" s="181"/>
      <c r="PBF137" s="239"/>
      <c r="PBG137" s="181"/>
      <c r="PBH137" s="181"/>
      <c r="PBI137" s="239"/>
      <c r="PBJ137" s="181"/>
      <c r="PBK137" s="181"/>
      <c r="PBL137" s="239"/>
      <c r="PBM137" s="181"/>
      <c r="PBN137" s="181"/>
      <c r="PBO137" s="239"/>
      <c r="PBP137" s="181"/>
      <c r="PBQ137" s="181"/>
      <c r="PBR137" s="239"/>
      <c r="PBS137" s="181"/>
      <c r="PBT137" s="181"/>
      <c r="PBU137" s="239"/>
      <c r="PBV137" s="181"/>
      <c r="PBW137" s="181"/>
      <c r="PBX137" s="239"/>
      <c r="PBY137" s="181"/>
      <c r="PBZ137" s="181"/>
      <c r="PCA137" s="239"/>
      <c r="PCB137" s="181"/>
      <c r="PCC137" s="181"/>
      <c r="PCD137" s="239"/>
      <c r="PCE137" s="181"/>
      <c r="PCF137" s="181"/>
      <c r="PCG137" s="239"/>
      <c r="PCH137" s="181"/>
      <c r="PCI137" s="181"/>
      <c r="PCJ137" s="239"/>
      <c r="PCK137" s="181"/>
      <c r="PCL137" s="181"/>
      <c r="PCM137" s="239"/>
      <c r="PCN137" s="181"/>
      <c r="PCO137" s="181"/>
      <c r="PCP137" s="239"/>
      <c r="PCQ137" s="181"/>
      <c r="PCR137" s="181"/>
      <c r="PCS137" s="239"/>
      <c r="PCT137" s="181"/>
      <c r="PCU137" s="181"/>
      <c r="PCV137" s="239"/>
      <c r="PCW137" s="181"/>
      <c r="PCX137" s="181"/>
      <c r="PCY137" s="239"/>
      <c r="PCZ137" s="181"/>
      <c r="PDA137" s="181"/>
      <c r="PDB137" s="239"/>
      <c r="PDC137" s="181"/>
      <c r="PDD137" s="181"/>
      <c r="PDE137" s="239"/>
      <c r="PDF137" s="181"/>
      <c r="PDG137" s="181"/>
      <c r="PDH137" s="239"/>
      <c r="PDI137" s="181"/>
      <c r="PDJ137" s="181"/>
      <c r="PDK137" s="239"/>
      <c r="PDL137" s="181"/>
      <c r="PDM137" s="181"/>
      <c r="PDN137" s="239"/>
      <c r="PDO137" s="181"/>
      <c r="PDP137" s="181"/>
      <c r="PDQ137" s="239"/>
      <c r="PDR137" s="181"/>
      <c r="PDS137" s="181"/>
      <c r="PDT137" s="239"/>
      <c r="PDU137" s="181"/>
      <c r="PDV137" s="181"/>
      <c r="PDW137" s="239"/>
      <c r="PDX137" s="181"/>
      <c r="PDY137" s="181"/>
      <c r="PDZ137" s="239"/>
      <c r="PEA137" s="181"/>
      <c r="PEB137" s="181"/>
      <c r="PEC137" s="239"/>
      <c r="PED137" s="181"/>
      <c r="PEE137" s="181"/>
      <c r="PEF137" s="239"/>
      <c r="PEG137" s="181"/>
      <c r="PEH137" s="181"/>
      <c r="PEI137" s="239"/>
      <c r="PEJ137" s="181"/>
      <c r="PEK137" s="181"/>
      <c r="PEL137" s="239"/>
      <c r="PEM137" s="181"/>
      <c r="PEN137" s="181"/>
      <c r="PEO137" s="239"/>
      <c r="PEP137" s="181"/>
      <c r="PEQ137" s="181"/>
      <c r="PER137" s="239"/>
      <c r="PES137" s="181"/>
      <c r="PET137" s="181"/>
      <c r="PEU137" s="239"/>
      <c r="PEV137" s="181"/>
      <c r="PEW137" s="181"/>
      <c r="PEX137" s="239"/>
      <c r="PEY137" s="181"/>
      <c r="PEZ137" s="181"/>
      <c r="PFA137" s="239"/>
      <c r="PFB137" s="181"/>
      <c r="PFC137" s="181"/>
      <c r="PFD137" s="239"/>
      <c r="PFE137" s="181"/>
      <c r="PFF137" s="181"/>
      <c r="PFG137" s="239"/>
      <c r="PFH137" s="181"/>
      <c r="PFI137" s="181"/>
      <c r="PFJ137" s="239"/>
      <c r="PFK137" s="181"/>
      <c r="PFL137" s="181"/>
      <c r="PFM137" s="239"/>
      <c r="PFN137" s="181"/>
      <c r="PFO137" s="181"/>
      <c r="PFP137" s="239"/>
      <c r="PFQ137" s="181"/>
      <c r="PFR137" s="181"/>
      <c r="PFS137" s="239"/>
      <c r="PFT137" s="181"/>
      <c r="PFU137" s="181"/>
      <c r="PFV137" s="239"/>
      <c r="PFW137" s="181"/>
      <c r="PFX137" s="181"/>
      <c r="PFY137" s="239"/>
      <c r="PFZ137" s="181"/>
      <c r="PGA137" s="181"/>
      <c r="PGB137" s="239"/>
      <c r="PGC137" s="181"/>
      <c r="PGD137" s="181"/>
      <c r="PGE137" s="239"/>
      <c r="PGF137" s="181"/>
      <c r="PGG137" s="181"/>
      <c r="PGH137" s="239"/>
      <c r="PGI137" s="181"/>
      <c r="PGJ137" s="181"/>
      <c r="PGK137" s="239"/>
      <c r="PGL137" s="181"/>
      <c r="PGM137" s="181"/>
      <c r="PGN137" s="239"/>
      <c r="PGO137" s="181"/>
      <c r="PGP137" s="181"/>
      <c r="PGQ137" s="239"/>
      <c r="PGR137" s="181"/>
      <c r="PGS137" s="181"/>
      <c r="PGT137" s="239"/>
      <c r="PGU137" s="181"/>
      <c r="PGV137" s="181"/>
      <c r="PGW137" s="239"/>
      <c r="PGX137" s="181"/>
      <c r="PGY137" s="181"/>
      <c r="PGZ137" s="239"/>
      <c r="PHA137" s="181"/>
      <c r="PHB137" s="181"/>
      <c r="PHC137" s="239"/>
      <c r="PHD137" s="181"/>
      <c r="PHE137" s="181"/>
      <c r="PHF137" s="239"/>
      <c r="PHG137" s="181"/>
      <c r="PHH137" s="181"/>
      <c r="PHI137" s="239"/>
      <c r="PHJ137" s="181"/>
      <c r="PHK137" s="181"/>
      <c r="PHL137" s="239"/>
      <c r="PHM137" s="181"/>
      <c r="PHN137" s="181"/>
      <c r="PHO137" s="239"/>
      <c r="PHP137" s="181"/>
      <c r="PHQ137" s="181"/>
      <c r="PHR137" s="239"/>
      <c r="PHS137" s="181"/>
      <c r="PHT137" s="181"/>
      <c r="PHU137" s="239"/>
      <c r="PHV137" s="181"/>
      <c r="PHW137" s="181"/>
      <c r="PHX137" s="239"/>
      <c r="PHY137" s="181"/>
      <c r="PHZ137" s="181"/>
      <c r="PIA137" s="239"/>
      <c r="PIB137" s="181"/>
      <c r="PIC137" s="181"/>
      <c r="PID137" s="239"/>
      <c r="PIE137" s="181"/>
      <c r="PIF137" s="181"/>
      <c r="PIG137" s="239"/>
      <c r="PIH137" s="181"/>
      <c r="PII137" s="181"/>
      <c r="PIJ137" s="239"/>
      <c r="PIK137" s="181"/>
      <c r="PIL137" s="181"/>
      <c r="PIM137" s="239"/>
      <c r="PIN137" s="181"/>
      <c r="PIO137" s="181"/>
      <c r="PIP137" s="239"/>
      <c r="PIQ137" s="181"/>
      <c r="PIR137" s="181"/>
      <c r="PIS137" s="239"/>
      <c r="PIT137" s="181"/>
      <c r="PIU137" s="181"/>
      <c r="PIV137" s="239"/>
      <c r="PIW137" s="181"/>
      <c r="PIX137" s="181"/>
      <c r="PIY137" s="239"/>
      <c r="PIZ137" s="181"/>
      <c r="PJA137" s="181"/>
      <c r="PJB137" s="239"/>
      <c r="PJC137" s="181"/>
      <c r="PJD137" s="181"/>
      <c r="PJE137" s="239"/>
      <c r="PJF137" s="181"/>
      <c r="PJG137" s="181"/>
      <c r="PJH137" s="239"/>
      <c r="PJI137" s="181"/>
      <c r="PJJ137" s="181"/>
      <c r="PJK137" s="239"/>
      <c r="PJL137" s="181"/>
      <c r="PJM137" s="181"/>
      <c r="PJN137" s="239"/>
      <c r="PJO137" s="181"/>
      <c r="PJP137" s="181"/>
      <c r="PJQ137" s="239"/>
      <c r="PJR137" s="181"/>
      <c r="PJS137" s="181"/>
      <c r="PJT137" s="239"/>
      <c r="PJU137" s="181"/>
      <c r="PJV137" s="181"/>
      <c r="PJW137" s="239"/>
      <c r="PJX137" s="181"/>
      <c r="PJY137" s="181"/>
      <c r="PJZ137" s="239"/>
      <c r="PKA137" s="181"/>
      <c r="PKB137" s="181"/>
      <c r="PKC137" s="239"/>
      <c r="PKD137" s="181"/>
      <c r="PKE137" s="181"/>
      <c r="PKF137" s="239"/>
      <c r="PKG137" s="181"/>
      <c r="PKH137" s="181"/>
      <c r="PKI137" s="239"/>
      <c r="PKJ137" s="181"/>
      <c r="PKK137" s="181"/>
      <c r="PKL137" s="239"/>
      <c r="PKM137" s="181"/>
      <c r="PKN137" s="181"/>
      <c r="PKO137" s="239"/>
      <c r="PKP137" s="181"/>
      <c r="PKQ137" s="181"/>
      <c r="PKR137" s="239"/>
      <c r="PKS137" s="181"/>
      <c r="PKT137" s="181"/>
      <c r="PKU137" s="239"/>
      <c r="PKV137" s="181"/>
      <c r="PKW137" s="181"/>
      <c r="PKX137" s="239"/>
      <c r="PKY137" s="181"/>
      <c r="PKZ137" s="181"/>
      <c r="PLA137" s="239"/>
      <c r="PLB137" s="181"/>
      <c r="PLC137" s="181"/>
      <c r="PLD137" s="239"/>
      <c r="PLE137" s="181"/>
      <c r="PLF137" s="181"/>
      <c r="PLG137" s="239"/>
      <c r="PLH137" s="181"/>
      <c r="PLI137" s="181"/>
      <c r="PLJ137" s="239"/>
      <c r="PLK137" s="181"/>
      <c r="PLL137" s="181"/>
      <c r="PLM137" s="239"/>
      <c r="PLN137" s="181"/>
      <c r="PLO137" s="181"/>
      <c r="PLP137" s="239"/>
      <c r="PLQ137" s="181"/>
      <c r="PLR137" s="181"/>
      <c r="PLS137" s="239"/>
      <c r="PLT137" s="181"/>
      <c r="PLU137" s="181"/>
      <c r="PLV137" s="239"/>
      <c r="PLW137" s="181"/>
      <c r="PLX137" s="181"/>
      <c r="PLY137" s="239"/>
      <c r="PLZ137" s="181"/>
      <c r="PMA137" s="181"/>
      <c r="PMB137" s="239"/>
      <c r="PMC137" s="181"/>
      <c r="PMD137" s="181"/>
      <c r="PME137" s="239"/>
      <c r="PMF137" s="181"/>
      <c r="PMG137" s="181"/>
      <c r="PMH137" s="239"/>
      <c r="PMI137" s="181"/>
      <c r="PMJ137" s="181"/>
      <c r="PMK137" s="239"/>
      <c r="PML137" s="181"/>
      <c r="PMM137" s="181"/>
      <c r="PMN137" s="239"/>
      <c r="PMO137" s="181"/>
      <c r="PMP137" s="181"/>
      <c r="PMQ137" s="239"/>
      <c r="PMR137" s="181"/>
      <c r="PMS137" s="181"/>
      <c r="PMT137" s="239"/>
      <c r="PMU137" s="181"/>
      <c r="PMV137" s="181"/>
      <c r="PMW137" s="239"/>
      <c r="PMX137" s="181"/>
      <c r="PMY137" s="181"/>
      <c r="PMZ137" s="239"/>
      <c r="PNA137" s="181"/>
      <c r="PNB137" s="181"/>
      <c r="PNC137" s="239"/>
      <c r="PND137" s="181"/>
      <c r="PNE137" s="181"/>
      <c r="PNF137" s="239"/>
      <c r="PNG137" s="181"/>
      <c r="PNH137" s="181"/>
      <c r="PNI137" s="239"/>
      <c r="PNJ137" s="181"/>
      <c r="PNK137" s="181"/>
      <c r="PNL137" s="239"/>
      <c r="PNM137" s="181"/>
      <c r="PNN137" s="181"/>
      <c r="PNO137" s="239"/>
      <c r="PNP137" s="181"/>
      <c r="PNQ137" s="181"/>
      <c r="PNR137" s="239"/>
      <c r="PNS137" s="181"/>
      <c r="PNT137" s="181"/>
      <c r="PNU137" s="239"/>
      <c r="PNV137" s="181"/>
      <c r="PNW137" s="181"/>
      <c r="PNX137" s="239"/>
      <c r="PNY137" s="181"/>
      <c r="PNZ137" s="181"/>
      <c r="POA137" s="239"/>
      <c r="POB137" s="181"/>
      <c r="POC137" s="181"/>
      <c r="POD137" s="239"/>
      <c r="POE137" s="181"/>
      <c r="POF137" s="181"/>
      <c r="POG137" s="239"/>
      <c r="POH137" s="181"/>
      <c r="POI137" s="181"/>
      <c r="POJ137" s="239"/>
      <c r="POK137" s="181"/>
      <c r="POL137" s="181"/>
      <c r="POM137" s="239"/>
      <c r="PON137" s="181"/>
      <c r="POO137" s="181"/>
      <c r="POP137" s="239"/>
      <c r="POQ137" s="181"/>
      <c r="POR137" s="181"/>
      <c r="POS137" s="239"/>
      <c r="POT137" s="181"/>
      <c r="POU137" s="181"/>
      <c r="POV137" s="239"/>
      <c r="POW137" s="181"/>
      <c r="POX137" s="181"/>
      <c r="POY137" s="239"/>
      <c r="POZ137" s="181"/>
      <c r="PPA137" s="181"/>
      <c r="PPB137" s="239"/>
      <c r="PPC137" s="181"/>
      <c r="PPD137" s="181"/>
      <c r="PPE137" s="239"/>
      <c r="PPF137" s="181"/>
      <c r="PPG137" s="181"/>
      <c r="PPH137" s="239"/>
      <c r="PPI137" s="181"/>
      <c r="PPJ137" s="181"/>
      <c r="PPK137" s="239"/>
      <c r="PPL137" s="181"/>
      <c r="PPM137" s="181"/>
      <c r="PPN137" s="239"/>
      <c r="PPO137" s="181"/>
      <c r="PPP137" s="181"/>
      <c r="PPQ137" s="239"/>
      <c r="PPR137" s="181"/>
      <c r="PPS137" s="181"/>
      <c r="PPT137" s="239"/>
      <c r="PPU137" s="181"/>
      <c r="PPV137" s="181"/>
      <c r="PPW137" s="239"/>
      <c r="PPX137" s="181"/>
      <c r="PPY137" s="181"/>
      <c r="PPZ137" s="239"/>
      <c r="PQA137" s="181"/>
      <c r="PQB137" s="181"/>
      <c r="PQC137" s="239"/>
      <c r="PQD137" s="181"/>
      <c r="PQE137" s="181"/>
      <c r="PQF137" s="239"/>
      <c r="PQG137" s="181"/>
      <c r="PQH137" s="181"/>
      <c r="PQI137" s="239"/>
      <c r="PQJ137" s="181"/>
      <c r="PQK137" s="181"/>
      <c r="PQL137" s="239"/>
      <c r="PQM137" s="181"/>
      <c r="PQN137" s="181"/>
      <c r="PQO137" s="239"/>
      <c r="PQP137" s="181"/>
      <c r="PQQ137" s="181"/>
      <c r="PQR137" s="239"/>
      <c r="PQS137" s="181"/>
      <c r="PQT137" s="181"/>
      <c r="PQU137" s="239"/>
      <c r="PQV137" s="181"/>
      <c r="PQW137" s="181"/>
      <c r="PQX137" s="239"/>
      <c r="PQY137" s="181"/>
      <c r="PQZ137" s="181"/>
      <c r="PRA137" s="239"/>
      <c r="PRB137" s="181"/>
      <c r="PRC137" s="181"/>
      <c r="PRD137" s="239"/>
      <c r="PRE137" s="181"/>
      <c r="PRF137" s="181"/>
      <c r="PRG137" s="239"/>
      <c r="PRH137" s="181"/>
      <c r="PRI137" s="181"/>
      <c r="PRJ137" s="239"/>
      <c r="PRK137" s="181"/>
      <c r="PRL137" s="181"/>
      <c r="PRM137" s="239"/>
      <c r="PRN137" s="181"/>
      <c r="PRO137" s="181"/>
      <c r="PRP137" s="239"/>
      <c r="PRQ137" s="181"/>
      <c r="PRR137" s="181"/>
      <c r="PRS137" s="239"/>
      <c r="PRT137" s="181"/>
      <c r="PRU137" s="181"/>
      <c r="PRV137" s="239"/>
      <c r="PRW137" s="181"/>
      <c r="PRX137" s="181"/>
      <c r="PRY137" s="239"/>
      <c r="PRZ137" s="181"/>
      <c r="PSA137" s="181"/>
      <c r="PSB137" s="239"/>
      <c r="PSC137" s="181"/>
      <c r="PSD137" s="181"/>
      <c r="PSE137" s="239"/>
      <c r="PSF137" s="181"/>
      <c r="PSG137" s="181"/>
      <c r="PSH137" s="239"/>
      <c r="PSI137" s="181"/>
      <c r="PSJ137" s="181"/>
      <c r="PSK137" s="239"/>
      <c r="PSL137" s="181"/>
      <c r="PSM137" s="181"/>
      <c r="PSN137" s="239"/>
      <c r="PSO137" s="181"/>
      <c r="PSP137" s="181"/>
      <c r="PSQ137" s="239"/>
      <c r="PSR137" s="181"/>
      <c r="PSS137" s="181"/>
      <c r="PST137" s="239"/>
      <c r="PSU137" s="181"/>
      <c r="PSV137" s="181"/>
      <c r="PSW137" s="239"/>
      <c r="PSX137" s="181"/>
      <c r="PSY137" s="181"/>
      <c r="PSZ137" s="239"/>
      <c r="PTA137" s="181"/>
      <c r="PTB137" s="181"/>
      <c r="PTC137" s="239"/>
      <c r="PTD137" s="181"/>
      <c r="PTE137" s="181"/>
      <c r="PTF137" s="239"/>
      <c r="PTG137" s="181"/>
      <c r="PTH137" s="181"/>
      <c r="PTI137" s="239"/>
      <c r="PTJ137" s="181"/>
      <c r="PTK137" s="181"/>
      <c r="PTL137" s="239"/>
      <c r="PTM137" s="181"/>
      <c r="PTN137" s="181"/>
      <c r="PTO137" s="239"/>
      <c r="PTP137" s="181"/>
      <c r="PTQ137" s="181"/>
      <c r="PTR137" s="239"/>
      <c r="PTS137" s="181"/>
      <c r="PTT137" s="181"/>
      <c r="PTU137" s="239"/>
      <c r="PTV137" s="181"/>
      <c r="PTW137" s="181"/>
      <c r="PTX137" s="239"/>
      <c r="PTY137" s="181"/>
      <c r="PTZ137" s="181"/>
      <c r="PUA137" s="239"/>
      <c r="PUB137" s="181"/>
      <c r="PUC137" s="181"/>
      <c r="PUD137" s="239"/>
      <c r="PUE137" s="181"/>
      <c r="PUF137" s="181"/>
      <c r="PUG137" s="239"/>
      <c r="PUH137" s="181"/>
      <c r="PUI137" s="181"/>
      <c r="PUJ137" s="239"/>
      <c r="PUK137" s="181"/>
      <c r="PUL137" s="181"/>
      <c r="PUM137" s="239"/>
      <c r="PUN137" s="181"/>
      <c r="PUO137" s="181"/>
      <c r="PUP137" s="239"/>
      <c r="PUQ137" s="181"/>
      <c r="PUR137" s="181"/>
      <c r="PUS137" s="239"/>
      <c r="PUT137" s="181"/>
      <c r="PUU137" s="181"/>
      <c r="PUV137" s="239"/>
      <c r="PUW137" s="181"/>
      <c r="PUX137" s="181"/>
      <c r="PUY137" s="239"/>
      <c r="PUZ137" s="181"/>
      <c r="PVA137" s="181"/>
      <c r="PVB137" s="239"/>
      <c r="PVC137" s="181"/>
      <c r="PVD137" s="181"/>
      <c r="PVE137" s="239"/>
      <c r="PVF137" s="181"/>
      <c r="PVG137" s="181"/>
      <c r="PVH137" s="239"/>
      <c r="PVI137" s="181"/>
      <c r="PVJ137" s="181"/>
      <c r="PVK137" s="239"/>
      <c r="PVL137" s="181"/>
      <c r="PVM137" s="181"/>
      <c r="PVN137" s="239"/>
      <c r="PVO137" s="181"/>
      <c r="PVP137" s="181"/>
      <c r="PVQ137" s="239"/>
      <c r="PVR137" s="181"/>
      <c r="PVS137" s="181"/>
      <c r="PVT137" s="239"/>
      <c r="PVU137" s="181"/>
      <c r="PVV137" s="181"/>
      <c r="PVW137" s="239"/>
      <c r="PVX137" s="181"/>
      <c r="PVY137" s="181"/>
      <c r="PVZ137" s="239"/>
      <c r="PWA137" s="181"/>
      <c r="PWB137" s="181"/>
      <c r="PWC137" s="239"/>
      <c r="PWD137" s="181"/>
      <c r="PWE137" s="181"/>
      <c r="PWF137" s="239"/>
      <c r="PWG137" s="181"/>
      <c r="PWH137" s="181"/>
      <c r="PWI137" s="239"/>
      <c r="PWJ137" s="181"/>
      <c r="PWK137" s="181"/>
      <c r="PWL137" s="239"/>
      <c r="PWM137" s="181"/>
      <c r="PWN137" s="181"/>
      <c r="PWO137" s="239"/>
      <c r="PWP137" s="181"/>
      <c r="PWQ137" s="181"/>
      <c r="PWR137" s="239"/>
      <c r="PWS137" s="181"/>
      <c r="PWT137" s="181"/>
      <c r="PWU137" s="239"/>
      <c r="PWV137" s="181"/>
      <c r="PWW137" s="181"/>
      <c r="PWX137" s="239"/>
      <c r="PWY137" s="181"/>
      <c r="PWZ137" s="181"/>
      <c r="PXA137" s="239"/>
      <c r="PXB137" s="181"/>
      <c r="PXC137" s="181"/>
      <c r="PXD137" s="239"/>
      <c r="PXE137" s="181"/>
      <c r="PXF137" s="181"/>
      <c r="PXG137" s="239"/>
      <c r="PXH137" s="181"/>
      <c r="PXI137" s="181"/>
      <c r="PXJ137" s="239"/>
      <c r="PXK137" s="181"/>
      <c r="PXL137" s="181"/>
      <c r="PXM137" s="239"/>
      <c r="PXN137" s="181"/>
      <c r="PXO137" s="181"/>
      <c r="PXP137" s="239"/>
      <c r="PXQ137" s="181"/>
      <c r="PXR137" s="181"/>
      <c r="PXS137" s="239"/>
      <c r="PXT137" s="181"/>
      <c r="PXU137" s="181"/>
      <c r="PXV137" s="239"/>
      <c r="PXW137" s="181"/>
      <c r="PXX137" s="181"/>
      <c r="PXY137" s="239"/>
      <c r="PXZ137" s="181"/>
      <c r="PYA137" s="181"/>
      <c r="PYB137" s="239"/>
      <c r="PYC137" s="181"/>
      <c r="PYD137" s="181"/>
      <c r="PYE137" s="239"/>
      <c r="PYF137" s="181"/>
      <c r="PYG137" s="181"/>
      <c r="PYH137" s="239"/>
      <c r="PYI137" s="181"/>
      <c r="PYJ137" s="181"/>
      <c r="PYK137" s="239"/>
      <c r="PYL137" s="181"/>
      <c r="PYM137" s="181"/>
      <c r="PYN137" s="239"/>
      <c r="PYO137" s="181"/>
      <c r="PYP137" s="181"/>
      <c r="PYQ137" s="239"/>
      <c r="PYR137" s="181"/>
      <c r="PYS137" s="181"/>
      <c r="PYT137" s="239"/>
      <c r="PYU137" s="181"/>
      <c r="PYV137" s="181"/>
      <c r="PYW137" s="239"/>
      <c r="PYX137" s="181"/>
      <c r="PYY137" s="181"/>
      <c r="PYZ137" s="239"/>
      <c r="PZA137" s="181"/>
      <c r="PZB137" s="181"/>
      <c r="PZC137" s="239"/>
      <c r="PZD137" s="181"/>
      <c r="PZE137" s="181"/>
      <c r="PZF137" s="239"/>
      <c r="PZG137" s="181"/>
      <c r="PZH137" s="181"/>
      <c r="PZI137" s="239"/>
      <c r="PZJ137" s="181"/>
      <c r="PZK137" s="181"/>
      <c r="PZL137" s="239"/>
      <c r="PZM137" s="181"/>
      <c r="PZN137" s="181"/>
      <c r="PZO137" s="239"/>
      <c r="PZP137" s="181"/>
      <c r="PZQ137" s="181"/>
      <c r="PZR137" s="239"/>
      <c r="PZS137" s="181"/>
      <c r="PZT137" s="181"/>
      <c r="PZU137" s="239"/>
      <c r="PZV137" s="181"/>
      <c r="PZW137" s="181"/>
      <c r="PZX137" s="239"/>
      <c r="PZY137" s="181"/>
      <c r="PZZ137" s="181"/>
      <c r="QAA137" s="239"/>
      <c r="QAB137" s="181"/>
      <c r="QAC137" s="181"/>
      <c r="QAD137" s="239"/>
      <c r="QAE137" s="181"/>
      <c r="QAF137" s="181"/>
      <c r="QAG137" s="239"/>
      <c r="QAH137" s="181"/>
      <c r="QAI137" s="181"/>
      <c r="QAJ137" s="239"/>
      <c r="QAK137" s="181"/>
      <c r="QAL137" s="181"/>
      <c r="QAM137" s="239"/>
      <c r="QAN137" s="181"/>
      <c r="QAO137" s="181"/>
      <c r="QAP137" s="239"/>
      <c r="QAQ137" s="181"/>
      <c r="QAR137" s="181"/>
      <c r="QAS137" s="239"/>
      <c r="QAT137" s="181"/>
      <c r="QAU137" s="181"/>
      <c r="QAV137" s="239"/>
      <c r="QAW137" s="181"/>
      <c r="QAX137" s="181"/>
      <c r="QAY137" s="239"/>
      <c r="QAZ137" s="181"/>
      <c r="QBA137" s="181"/>
      <c r="QBB137" s="239"/>
      <c r="QBC137" s="181"/>
      <c r="QBD137" s="181"/>
      <c r="QBE137" s="239"/>
      <c r="QBF137" s="181"/>
      <c r="QBG137" s="181"/>
      <c r="QBH137" s="239"/>
      <c r="QBI137" s="181"/>
      <c r="QBJ137" s="181"/>
      <c r="QBK137" s="239"/>
      <c r="QBL137" s="181"/>
      <c r="QBM137" s="181"/>
      <c r="QBN137" s="239"/>
      <c r="QBO137" s="181"/>
      <c r="QBP137" s="181"/>
      <c r="QBQ137" s="239"/>
      <c r="QBR137" s="181"/>
      <c r="QBS137" s="181"/>
      <c r="QBT137" s="239"/>
      <c r="QBU137" s="181"/>
      <c r="QBV137" s="181"/>
      <c r="QBW137" s="239"/>
      <c r="QBX137" s="181"/>
      <c r="QBY137" s="181"/>
      <c r="QBZ137" s="239"/>
      <c r="QCA137" s="181"/>
      <c r="QCB137" s="181"/>
      <c r="QCC137" s="239"/>
      <c r="QCD137" s="181"/>
      <c r="QCE137" s="181"/>
      <c r="QCF137" s="239"/>
      <c r="QCG137" s="181"/>
      <c r="QCH137" s="181"/>
      <c r="QCI137" s="239"/>
      <c r="QCJ137" s="181"/>
      <c r="QCK137" s="181"/>
      <c r="QCL137" s="239"/>
      <c r="QCM137" s="181"/>
      <c r="QCN137" s="181"/>
      <c r="QCO137" s="239"/>
      <c r="QCP137" s="181"/>
      <c r="QCQ137" s="181"/>
      <c r="QCR137" s="239"/>
      <c r="QCS137" s="181"/>
      <c r="QCT137" s="181"/>
      <c r="QCU137" s="239"/>
      <c r="QCV137" s="181"/>
      <c r="QCW137" s="181"/>
      <c r="QCX137" s="239"/>
      <c r="QCY137" s="181"/>
      <c r="QCZ137" s="181"/>
      <c r="QDA137" s="239"/>
      <c r="QDB137" s="181"/>
      <c r="QDC137" s="181"/>
      <c r="QDD137" s="239"/>
      <c r="QDE137" s="181"/>
      <c r="QDF137" s="181"/>
      <c r="QDG137" s="239"/>
      <c r="QDH137" s="181"/>
      <c r="QDI137" s="181"/>
      <c r="QDJ137" s="239"/>
      <c r="QDK137" s="181"/>
      <c r="QDL137" s="181"/>
      <c r="QDM137" s="239"/>
      <c r="QDN137" s="181"/>
      <c r="QDO137" s="181"/>
      <c r="QDP137" s="239"/>
      <c r="QDQ137" s="181"/>
      <c r="QDR137" s="181"/>
      <c r="QDS137" s="239"/>
      <c r="QDT137" s="181"/>
      <c r="QDU137" s="181"/>
      <c r="QDV137" s="239"/>
      <c r="QDW137" s="181"/>
      <c r="QDX137" s="181"/>
      <c r="QDY137" s="239"/>
      <c r="QDZ137" s="181"/>
      <c r="QEA137" s="181"/>
      <c r="QEB137" s="239"/>
      <c r="QEC137" s="181"/>
      <c r="QED137" s="181"/>
      <c r="QEE137" s="239"/>
      <c r="QEF137" s="181"/>
      <c r="QEG137" s="181"/>
      <c r="QEH137" s="239"/>
      <c r="QEI137" s="181"/>
      <c r="QEJ137" s="181"/>
      <c r="QEK137" s="239"/>
      <c r="QEL137" s="181"/>
      <c r="QEM137" s="181"/>
      <c r="QEN137" s="239"/>
      <c r="QEO137" s="181"/>
      <c r="QEP137" s="181"/>
      <c r="QEQ137" s="239"/>
      <c r="QER137" s="181"/>
      <c r="QES137" s="181"/>
      <c r="QET137" s="239"/>
      <c r="QEU137" s="181"/>
      <c r="QEV137" s="181"/>
      <c r="QEW137" s="239"/>
      <c r="QEX137" s="181"/>
      <c r="QEY137" s="181"/>
      <c r="QEZ137" s="239"/>
      <c r="QFA137" s="181"/>
      <c r="QFB137" s="181"/>
      <c r="QFC137" s="239"/>
      <c r="QFD137" s="181"/>
      <c r="QFE137" s="181"/>
      <c r="QFF137" s="239"/>
      <c r="QFG137" s="181"/>
      <c r="QFH137" s="181"/>
      <c r="QFI137" s="239"/>
      <c r="QFJ137" s="181"/>
      <c r="QFK137" s="181"/>
      <c r="QFL137" s="239"/>
      <c r="QFM137" s="181"/>
      <c r="QFN137" s="181"/>
      <c r="QFO137" s="239"/>
      <c r="QFP137" s="181"/>
      <c r="QFQ137" s="181"/>
      <c r="QFR137" s="239"/>
      <c r="QFS137" s="181"/>
      <c r="QFT137" s="181"/>
      <c r="QFU137" s="239"/>
      <c r="QFV137" s="181"/>
      <c r="QFW137" s="181"/>
      <c r="QFX137" s="239"/>
      <c r="QFY137" s="181"/>
      <c r="QFZ137" s="181"/>
      <c r="QGA137" s="239"/>
      <c r="QGB137" s="181"/>
      <c r="QGC137" s="181"/>
      <c r="QGD137" s="239"/>
      <c r="QGE137" s="181"/>
      <c r="QGF137" s="181"/>
      <c r="QGG137" s="239"/>
      <c r="QGH137" s="181"/>
      <c r="QGI137" s="181"/>
      <c r="QGJ137" s="239"/>
      <c r="QGK137" s="181"/>
      <c r="QGL137" s="181"/>
      <c r="QGM137" s="239"/>
      <c r="QGN137" s="181"/>
      <c r="QGO137" s="181"/>
      <c r="QGP137" s="239"/>
      <c r="QGQ137" s="181"/>
      <c r="QGR137" s="181"/>
      <c r="QGS137" s="239"/>
      <c r="QGT137" s="181"/>
      <c r="QGU137" s="181"/>
      <c r="QGV137" s="239"/>
      <c r="QGW137" s="181"/>
      <c r="QGX137" s="181"/>
      <c r="QGY137" s="239"/>
      <c r="QGZ137" s="181"/>
      <c r="QHA137" s="181"/>
      <c r="QHB137" s="239"/>
      <c r="QHC137" s="181"/>
      <c r="QHD137" s="181"/>
      <c r="QHE137" s="239"/>
      <c r="QHF137" s="181"/>
      <c r="QHG137" s="181"/>
      <c r="QHH137" s="239"/>
      <c r="QHI137" s="181"/>
      <c r="QHJ137" s="181"/>
      <c r="QHK137" s="239"/>
      <c r="QHL137" s="181"/>
      <c r="QHM137" s="181"/>
      <c r="QHN137" s="239"/>
      <c r="QHO137" s="181"/>
      <c r="QHP137" s="181"/>
      <c r="QHQ137" s="239"/>
      <c r="QHR137" s="181"/>
      <c r="QHS137" s="181"/>
      <c r="QHT137" s="239"/>
      <c r="QHU137" s="181"/>
      <c r="QHV137" s="181"/>
      <c r="QHW137" s="239"/>
      <c r="QHX137" s="181"/>
      <c r="QHY137" s="181"/>
      <c r="QHZ137" s="239"/>
      <c r="QIA137" s="181"/>
      <c r="QIB137" s="181"/>
      <c r="QIC137" s="239"/>
      <c r="QID137" s="181"/>
      <c r="QIE137" s="181"/>
      <c r="QIF137" s="239"/>
      <c r="QIG137" s="181"/>
      <c r="QIH137" s="181"/>
      <c r="QII137" s="239"/>
      <c r="QIJ137" s="181"/>
      <c r="QIK137" s="181"/>
      <c r="QIL137" s="239"/>
      <c r="QIM137" s="181"/>
      <c r="QIN137" s="181"/>
      <c r="QIO137" s="239"/>
      <c r="QIP137" s="181"/>
      <c r="QIQ137" s="181"/>
      <c r="QIR137" s="239"/>
      <c r="QIS137" s="181"/>
      <c r="QIT137" s="181"/>
      <c r="QIU137" s="239"/>
      <c r="QIV137" s="181"/>
      <c r="QIW137" s="181"/>
      <c r="QIX137" s="239"/>
      <c r="QIY137" s="181"/>
      <c r="QIZ137" s="181"/>
      <c r="QJA137" s="239"/>
      <c r="QJB137" s="181"/>
      <c r="QJC137" s="181"/>
      <c r="QJD137" s="239"/>
      <c r="QJE137" s="181"/>
      <c r="QJF137" s="181"/>
      <c r="QJG137" s="239"/>
      <c r="QJH137" s="181"/>
      <c r="QJI137" s="181"/>
      <c r="QJJ137" s="239"/>
      <c r="QJK137" s="181"/>
      <c r="QJL137" s="181"/>
      <c r="QJM137" s="239"/>
      <c r="QJN137" s="181"/>
      <c r="QJO137" s="181"/>
      <c r="QJP137" s="239"/>
      <c r="QJQ137" s="181"/>
      <c r="QJR137" s="181"/>
      <c r="QJS137" s="239"/>
      <c r="QJT137" s="181"/>
      <c r="QJU137" s="181"/>
      <c r="QJV137" s="239"/>
      <c r="QJW137" s="181"/>
      <c r="QJX137" s="181"/>
      <c r="QJY137" s="239"/>
      <c r="QJZ137" s="181"/>
      <c r="QKA137" s="181"/>
      <c r="QKB137" s="239"/>
      <c r="QKC137" s="181"/>
      <c r="QKD137" s="181"/>
      <c r="QKE137" s="239"/>
      <c r="QKF137" s="181"/>
      <c r="QKG137" s="181"/>
      <c r="QKH137" s="239"/>
      <c r="QKI137" s="181"/>
      <c r="QKJ137" s="181"/>
      <c r="QKK137" s="239"/>
      <c r="QKL137" s="181"/>
      <c r="QKM137" s="181"/>
      <c r="QKN137" s="239"/>
      <c r="QKO137" s="181"/>
      <c r="QKP137" s="181"/>
      <c r="QKQ137" s="239"/>
      <c r="QKR137" s="181"/>
      <c r="QKS137" s="181"/>
      <c r="QKT137" s="239"/>
      <c r="QKU137" s="181"/>
      <c r="QKV137" s="181"/>
      <c r="QKW137" s="239"/>
      <c r="QKX137" s="181"/>
      <c r="QKY137" s="181"/>
      <c r="QKZ137" s="239"/>
      <c r="QLA137" s="181"/>
      <c r="QLB137" s="181"/>
      <c r="QLC137" s="239"/>
      <c r="QLD137" s="181"/>
      <c r="QLE137" s="181"/>
      <c r="QLF137" s="239"/>
      <c r="QLG137" s="181"/>
      <c r="QLH137" s="181"/>
      <c r="QLI137" s="239"/>
      <c r="QLJ137" s="181"/>
      <c r="QLK137" s="181"/>
      <c r="QLL137" s="239"/>
      <c r="QLM137" s="181"/>
      <c r="QLN137" s="181"/>
      <c r="QLO137" s="239"/>
      <c r="QLP137" s="181"/>
      <c r="QLQ137" s="181"/>
      <c r="QLR137" s="239"/>
      <c r="QLS137" s="181"/>
      <c r="QLT137" s="181"/>
      <c r="QLU137" s="239"/>
      <c r="QLV137" s="181"/>
      <c r="QLW137" s="181"/>
      <c r="QLX137" s="239"/>
      <c r="QLY137" s="181"/>
      <c r="QLZ137" s="181"/>
      <c r="QMA137" s="239"/>
      <c r="QMB137" s="181"/>
      <c r="QMC137" s="181"/>
      <c r="QMD137" s="239"/>
      <c r="QME137" s="181"/>
      <c r="QMF137" s="181"/>
      <c r="QMG137" s="239"/>
      <c r="QMH137" s="181"/>
      <c r="QMI137" s="181"/>
      <c r="QMJ137" s="239"/>
      <c r="QMK137" s="181"/>
      <c r="QML137" s="181"/>
      <c r="QMM137" s="239"/>
      <c r="QMN137" s="181"/>
      <c r="QMO137" s="181"/>
      <c r="QMP137" s="239"/>
      <c r="QMQ137" s="181"/>
      <c r="QMR137" s="181"/>
      <c r="QMS137" s="239"/>
      <c r="QMT137" s="181"/>
      <c r="QMU137" s="181"/>
      <c r="QMV137" s="239"/>
      <c r="QMW137" s="181"/>
      <c r="QMX137" s="181"/>
      <c r="QMY137" s="239"/>
      <c r="QMZ137" s="181"/>
      <c r="QNA137" s="181"/>
      <c r="QNB137" s="239"/>
      <c r="QNC137" s="181"/>
      <c r="QND137" s="181"/>
      <c r="QNE137" s="239"/>
      <c r="QNF137" s="181"/>
      <c r="QNG137" s="181"/>
      <c r="QNH137" s="239"/>
      <c r="QNI137" s="181"/>
      <c r="QNJ137" s="181"/>
      <c r="QNK137" s="239"/>
      <c r="QNL137" s="181"/>
      <c r="QNM137" s="181"/>
      <c r="QNN137" s="239"/>
      <c r="QNO137" s="181"/>
      <c r="QNP137" s="181"/>
      <c r="QNQ137" s="239"/>
      <c r="QNR137" s="181"/>
      <c r="QNS137" s="181"/>
      <c r="QNT137" s="239"/>
      <c r="QNU137" s="181"/>
      <c r="QNV137" s="181"/>
      <c r="QNW137" s="239"/>
      <c r="QNX137" s="181"/>
      <c r="QNY137" s="181"/>
      <c r="QNZ137" s="239"/>
      <c r="QOA137" s="181"/>
      <c r="QOB137" s="181"/>
      <c r="QOC137" s="239"/>
      <c r="QOD137" s="181"/>
      <c r="QOE137" s="181"/>
      <c r="QOF137" s="239"/>
      <c r="QOG137" s="181"/>
      <c r="QOH137" s="181"/>
      <c r="QOI137" s="239"/>
      <c r="QOJ137" s="181"/>
      <c r="QOK137" s="181"/>
      <c r="QOL137" s="239"/>
      <c r="QOM137" s="181"/>
      <c r="QON137" s="181"/>
      <c r="QOO137" s="239"/>
      <c r="QOP137" s="181"/>
      <c r="QOQ137" s="181"/>
      <c r="QOR137" s="239"/>
      <c r="QOS137" s="181"/>
      <c r="QOT137" s="181"/>
      <c r="QOU137" s="239"/>
      <c r="QOV137" s="181"/>
      <c r="QOW137" s="181"/>
      <c r="QOX137" s="239"/>
      <c r="QOY137" s="181"/>
      <c r="QOZ137" s="181"/>
      <c r="QPA137" s="239"/>
      <c r="QPB137" s="181"/>
      <c r="QPC137" s="181"/>
      <c r="QPD137" s="239"/>
      <c r="QPE137" s="181"/>
      <c r="QPF137" s="181"/>
      <c r="QPG137" s="239"/>
      <c r="QPH137" s="181"/>
      <c r="QPI137" s="181"/>
      <c r="QPJ137" s="239"/>
      <c r="QPK137" s="181"/>
      <c r="QPL137" s="181"/>
      <c r="QPM137" s="239"/>
      <c r="QPN137" s="181"/>
      <c r="QPO137" s="181"/>
      <c r="QPP137" s="239"/>
      <c r="QPQ137" s="181"/>
      <c r="QPR137" s="181"/>
      <c r="QPS137" s="239"/>
      <c r="QPT137" s="181"/>
      <c r="QPU137" s="181"/>
      <c r="QPV137" s="239"/>
      <c r="QPW137" s="181"/>
      <c r="QPX137" s="181"/>
      <c r="QPY137" s="239"/>
      <c r="QPZ137" s="181"/>
      <c r="QQA137" s="181"/>
      <c r="QQB137" s="239"/>
      <c r="QQC137" s="181"/>
      <c r="QQD137" s="181"/>
      <c r="QQE137" s="239"/>
      <c r="QQF137" s="181"/>
      <c r="QQG137" s="181"/>
      <c r="QQH137" s="239"/>
      <c r="QQI137" s="181"/>
      <c r="QQJ137" s="181"/>
      <c r="QQK137" s="239"/>
      <c r="QQL137" s="181"/>
      <c r="QQM137" s="181"/>
      <c r="QQN137" s="239"/>
      <c r="QQO137" s="181"/>
      <c r="QQP137" s="181"/>
      <c r="QQQ137" s="239"/>
      <c r="QQR137" s="181"/>
      <c r="QQS137" s="181"/>
      <c r="QQT137" s="239"/>
      <c r="QQU137" s="181"/>
      <c r="QQV137" s="181"/>
      <c r="QQW137" s="239"/>
      <c r="QQX137" s="181"/>
      <c r="QQY137" s="181"/>
      <c r="QQZ137" s="239"/>
      <c r="QRA137" s="181"/>
      <c r="QRB137" s="181"/>
      <c r="QRC137" s="239"/>
      <c r="QRD137" s="181"/>
      <c r="QRE137" s="181"/>
      <c r="QRF137" s="239"/>
      <c r="QRG137" s="181"/>
      <c r="QRH137" s="181"/>
      <c r="QRI137" s="239"/>
      <c r="QRJ137" s="181"/>
      <c r="QRK137" s="181"/>
      <c r="QRL137" s="239"/>
      <c r="QRM137" s="181"/>
      <c r="QRN137" s="181"/>
      <c r="QRO137" s="239"/>
      <c r="QRP137" s="181"/>
      <c r="QRQ137" s="181"/>
      <c r="QRR137" s="239"/>
      <c r="QRS137" s="181"/>
      <c r="QRT137" s="181"/>
      <c r="QRU137" s="239"/>
      <c r="QRV137" s="181"/>
      <c r="QRW137" s="181"/>
      <c r="QRX137" s="239"/>
      <c r="QRY137" s="181"/>
      <c r="QRZ137" s="181"/>
      <c r="QSA137" s="239"/>
      <c r="QSB137" s="181"/>
      <c r="QSC137" s="181"/>
      <c r="QSD137" s="239"/>
      <c r="QSE137" s="181"/>
      <c r="QSF137" s="181"/>
      <c r="QSG137" s="239"/>
      <c r="QSH137" s="181"/>
      <c r="QSI137" s="181"/>
      <c r="QSJ137" s="239"/>
      <c r="QSK137" s="181"/>
      <c r="QSL137" s="181"/>
      <c r="QSM137" s="239"/>
      <c r="QSN137" s="181"/>
      <c r="QSO137" s="181"/>
      <c r="QSP137" s="239"/>
      <c r="QSQ137" s="181"/>
      <c r="QSR137" s="181"/>
      <c r="QSS137" s="239"/>
      <c r="QST137" s="181"/>
      <c r="QSU137" s="181"/>
      <c r="QSV137" s="239"/>
      <c r="QSW137" s="181"/>
      <c r="QSX137" s="181"/>
      <c r="QSY137" s="239"/>
      <c r="QSZ137" s="181"/>
      <c r="QTA137" s="181"/>
      <c r="QTB137" s="239"/>
      <c r="QTC137" s="181"/>
      <c r="QTD137" s="181"/>
      <c r="QTE137" s="239"/>
      <c r="QTF137" s="181"/>
      <c r="QTG137" s="181"/>
      <c r="QTH137" s="239"/>
      <c r="QTI137" s="181"/>
      <c r="QTJ137" s="181"/>
      <c r="QTK137" s="239"/>
      <c r="QTL137" s="181"/>
      <c r="QTM137" s="181"/>
      <c r="QTN137" s="239"/>
      <c r="QTO137" s="181"/>
      <c r="QTP137" s="181"/>
      <c r="QTQ137" s="239"/>
      <c r="QTR137" s="181"/>
      <c r="QTS137" s="181"/>
      <c r="QTT137" s="239"/>
      <c r="QTU137" s="181"/>
      <c r="QTV137" s="181"/>
      <c r="QTW137" s="239"/>
      <c r="QTX137" s="181"/>
      <c r="QTY137" s="181"/>
      <c r="QTZ137" s="239"/>
      <c r="QUA137" s="181"/>
      <c r="QUB137" s="181"/>
      <c r="QUC137" s="239"/>
      <c r="QUD137" s="181"/>
      <c r="QUE137" s="181"/>
      <c r="QUF137" s="239"/>
      <c r="QUG137" s="181"/>
      <c r="QUH137" s="181"/>
      <c r="QUI137" s="239"/>
      <c r="QUJ137" s="181"/>
      <c r="QUK137" s="181"/>
      <c r="QUL137" s="239"/>
      <c r="QUM137" s="181"/>
      <c r="QUN137" s="181"/>
      <c r="QUO137" s="239"/>
      <c r="QUP137" s="181"/>
      <c r="QUQ137" s="181"/>
      <c r="QUR137" s="239"/>
      <c r="QUS137" s="181"/>
      <c r="QUT137" s="181"/>
      <c r="QUU137" s="239"/>
      <c r="QUV137" s="181"/>
      <c r="QUW137" s="181"/>
      <c r="QUX137" s="239"/>
      <c r="QUY137" s="181"/>
      <c r="QUZ137" s="181"/>
      <c r="QVA137" s="239"/>
      <c r="QVB137" s="181"/>
      <c r="QVC137" s="181"/>
      <c r="QVD137" s="239"/>
      <c r="QVE137" s="181"/>
      <c r="QVF137" s="181"/>
      <c r="QVG137" s="239"/>
      <c r="QVH137" s="181"/>
      <c r="QVI137" s="181"/>
      <c r="QVJ137" s="239"/>
      <c r="QVK137" s="181"/>
      <c r="QVL137" s="181"/>
      <c r="QVM137" s="239"/>
      <c r="QVN137" s="181"/>
      <c r="QVO137" s="181"/>
      <c r="QVP137" s="239"/>
      <c r="QVQ137" s="181"/>
      <c r="QVR137" s="181"/>
      <c r="QVS137" s="239"/>
      <c r="QVT137" s="181"/>
      <c r="QVU137" s="181"/>
      <c r="QVV137" s="239"/>
      <c r="QVW137" s="181"/>
      <c r="QVX137" s="181"/>
      <c r="QVY137" s="239"/>
      <c r="QVZ137" s="181"/>
      <c r="QWA137" s="181"/>
      <c r="QWB137" s="239"/>
      <c r="QWC137" s="181"/>
      <c r="QWD137" s="181"/>
      <c r="QWE137" s="239"/>
      <c r="QWF137" s="181"/>
      <c r="QWG137" s="181"/>
      <c r="QWH137" s="239"/>
      <c r="QWI137" s="181"/>
      <c r="QWJ137" s="181"/>
      <c r="QWK137" s="239"/>
      <c r="QWL137" s="181"/>
      <c r="QWM137" s="181"/>
      <c r="QWN137" s="239"/>
      <c r="QWO137" s="181"/>
      <c r="QWP137" s="181"/>
      <c r="QWQ137" s="239"/>
      <c r="QWR137" s="181"/>
      <c r="QWS137" s="181"/>
      <c r="QWT137" s="239"/>
      <c r="QWU137" s="181"/>
      <c r="QWV137" s="181"/>
      <c r="QWW137" s="239"/>
      <c r="QWX137" s="181"/>
      <c r="QWY137" s="181"/>
      <c r="QWZ137" s="239"/>
      <c r="QXA137" s="181"/>
      <c r="QXB137" s="181"/>
      <c r="QXC137" s="239"/>
      <c r="QXD137" s="181"/>
      <c r="QXE137" s="181"/>
      <c r="QXF137" s="239"/>
      <c r="QXG137" s="181"/>
      <c r="QXH137" s="181"/>
      <c r="QXI137" s="239"/>
      <c r="QXJ137" s="181"/>
      <c r="QXK137" s="181"/>
      <c r="QXL137" s="239"/>
      <c r="QXM137" s="181"/>
      <c r="QXN137" s="181"/>
      <c r="QXO137" s="239"/>
      <c r="QXP137" s="181"/>
      <c r="QXQ137" s="181"/>
      <c r="QXR137" s="239"/>
      <c r="QXS137" s="181"/>
      <c r="QXT137" s="181"/>
      <c r="QXU137" s="239"/>
      <c r="QXV137" s="181"/>
      <c r="QXW137" s="181"/>
      <c r="QXX137" s="239"/>
      <c r="QXY137" s="181"/>
      <c r="QXZ137" s="181"/>
      <c r="QYA137" s="239"/>
      <c r="QYB137" s="181"/>
      <c r="QYC137" s="181"/>
      <c r="QYD137" s="239"/>
      <c r="QYE137" s="181"/>
      <c r="QYF137" s="181"/>
      <c r="QYG137" s="239"/>
      <c r="QYH137" s="181"/>
      <c r="QYI137" s="181"/>
      <c r="QYJ137" s="239"/>
      <c r="QYK137" s="181"/>
      <c r="QYL137" s="181"/>
      <c r="QYM137" s="239"/>
      <c r="QYN137" s="181"/>
      <c r="QYO137" s="181"/>
      <c r="QYP137" s="239"/>
      <c r="QYQ137" s="181"/>
      <c r="QYR137" s="181"/>
      <c r="QYS137" s="239"/>
      <c r="QYT137" s="181"/>
      <c r="QYU137" s="181"/>
      <c r="QYV137" s="239"/>
      <c r="QYW137" s="181"/>
      <c r="QYX137" s="181"/>
      <c r="QYY137" s="239"/>
      <c r="QYZ137" s="181"/>
      <c r="QZA137" s="181"/>
      <c r="QZB137" s="239"/>
      <c r="QZC137" s="181"/>
      <c r="QZD137" s="181"/>
      <c r="QZE137" s="239"/>
      <c r="QZF137" s="181"/>
      <c r="QZG137" s="181"/>
      <c r="QZH137" s="239"/>
      <c r="QZI137" s="181"/>
      <c r="QZJ137" s="181"/>
      <c r="QZK137" s="239"/>
      <c r="QZL137" s="181"/>
      <c r="QZM137" s="181"/>
      <c r="QZN137" s="239"/>
      <c r="QZO137" s="181"/>
      <c r="QZP137" s="181"/>
      <c r="QZQ137" s="239"/>
      <c r="QZR137" s="181"/>
      <c r="QZS137" s="181"/>
      <c r="QZT137" s="239"/>
      <c r="QZU137" s="181"/>
      <c r="QZV137" s="181"/>
      <c r="QZW137" s="239"/>
      <c r="QZX137" s="181"/>
      <c r="QZY137" s="181"/>
      <c r="QZZ137" s="239"/>
      <c r="RAA137" s="181"/>
      <c r="RAB137" s="181"/>
      <c r="RAC137" s="239"/>
      <c r="RAD137" s="181"/>
      <c r="RAE137" s="181"/>
      <c r="RAF137" s="239"/>
      <c r="RAG137" s="181"/>
      <c r="RAH137" s="181"/>
      <c r="RAI137" s="239"/>
      <c r="RAJ137" s="181"/>
      <c r="RAK137" s="181"/>
      <c r="RAL137" s="239"/>
      <c r="RAM137" s="181"/>
      <c r="RAN137" s="181"/>
      <c r="RAO137" s="239"/>
      <c r="RAP137" s="181"/>
      <c r="RAQ137" s="181"/>
      <c r="RAR137" s="239"/>
      <c r="RAS137" s="181"/>
      <c r="RAT137" s="181"/>
      <c r="RAU137" s="239"/>
      <c r="RAV137" s="181"/>
      <c r="RAW137" s="181"/>
      <c r="RAX137" s="239"/>
      <c r="RAY137" s="181"/>
      <c r="RAZ137" s="181"/>
      <c r="RBA137" s="239"/>
      <c r="RBB137" s="181"/>
      <c r="RBC137" s="181"/>
      <c r="RBD137" s="239"/>
      <c r="RBE137" s="181"/>
      <c r="RBF137" s="181"/>
      <c r="RBG137" s="239"/>
      <c r="RBH137" s="181"/>
      <c r="RBI137" s="181"/>
      <c r="RBJ137" s="239"/>
      <c r="RBK137" s="181"/>
      <c r="RBL137" s="181"/>
      <c r="RBM137" s="239"/>
      <c r="RBN137" s="181"/>
      <c r="RBO137" s="181"/>
      <c r="RBP137" s="239"/>
      <c r="RBQ137" s="181"/>
      <c r="RBR137" s="181"/>
      <c r="RBS137" s="239"/>
      <c r="RBT137" s="181"/>
      <c r="RBU137" s="181"/>
      <c r="RBV137" s="239"/>
      <c r="RBW137" s="181"/>
      <c r="RBX137" s="181"/>
      <c r="RBY137" s="239"/>
      <c r="RBZ137" s="181"/>
      <c r="RCA137" s="181"/>
      <c r="RCB137" s="239"/>
      <c r="RCC137" s="181"/>
      <c r="RCD137" s="181"/>
      <c r="RCE137" s="239"/>
      <c r="RCF137" s="181"/>
      <c r="RCG137" s="181"/>
      <c r="RCH137" s="239"/>
      <c r="RCI137" s="181"/>
      <c r="RCJ137" s="181"/>
      <c r="RCK137" s="239"/>
      <c r="RCL137" s="181"/>
      <c r="RCM137" s="181"/>
      <c r="RCN137" s="239"/>
      <c r="RCO137" s="181"/>
      <c r="RCP137" s="181"/>
      <c r="RCQ137" s="239"/>
      <c r="RCR137" s="181"/>
      <c r="RCS137" s="181"/>
      <c r="RCT137" s="239"/>
      <c r="RCU137" s="181"/>
      <c r="RCV137" s="181"/>
      <c r="RCW137" s="239"/>
      <c r="RCX137" s="181"/>
      <c r="RCY137" s="181"/>
      <c r="RCZ137" s="239"/>
      <c r="RDA137" s="181"/>
      <c r="RDB137" s="181"/>
      <c r="RDC137" s="239"/>
      <c r="RDD137" s="181"/>
      <c r="RDE137" s="181"/>
      <c r="RDF137" s="239"/>
      <c r="RDG137" s="181"/>
      <c r="RDH137" s="181"/>
      <c r="RDI137" s="239"/>
      <c r="RDJ137" s="181"/>
      <c r="RDK137" s="181"/>
      <c r="RDL137" s="239"/>
      <c r="RDM137" s="181"/>
      <c r="RDN137" s="181"/>
      <c r="RDO137" s="239"/>
      <c r="RDP137" s="181"/>
      <c r="RDQ137" s="181"/>
      <c r="RDR137" s="239"/>
      <c r="RDS137" s="181"/>
      <c r="RDT137" s="181"/>
      <c r="RDU137" s="239"/>
      <c r="RDV137" s="181"/>
      <c r="RDW137" s="181"/>
      <c r="RDX137" s="239"/>
      <c r="RDY137" s="181"/>
      <c r="RDZ137" s="181"/>
      <c r="REA137" s="239"/>
      <c r="REB137" s="181"/>
      <c r="REC137" s="181"/>
      <c r="RED137" s="239"/>
      <c r="REE137" s="181"/>
      <c r="REF137" s="181"/>
      <c r="REG137" s="239"/>
      <c r="REH137" s="181"/>
      <c r="REI137" s="181"/>
      <c r="REJ137" s="239"/>
      <c r="REK137" s="181"/>
      <c r="REL137" s="181"/>
      <c r="REM137" s="239"/>
      <c r="REN137" s="181"/>
      <c r="REO137" s="181"/>
      <c r="REP137" s="239"/>
      <c r="REQ137" s="181"/>
      <c r="RER137" s="181"/>
      <c r="RES137" s="239"/>
      <c r="RET137" s="181"/>
      <c r="REU137" s="181"/>
      <c r="REV137" s="239"/>
      <c r="REW137" s="181"/>
      <c r="REX137" s="181"/>
      <c r="REY137" s="239"/>
      <c r="REZ137" s="181"/>
      <c r="RFA137" s="181"/>
      <c r="RFB137" s="239"/>
      <c r="RFC137" s="181"/>
      <c r="RFD137" s="181"/>
      <c r="RFE137" s="239"/>
      <c r="RFF137" s="181"/>
      <c r="RFG137" s="181"/>
      <c r="RFH137" s="239"/>
      <c r="RFI137" s="181"/>
      <c r="RFJ137" s="181"/>
      <c r="RFK137" s="239"/>
      <c r="RFL137" s="181"/>
      <c r="RFM137" s="181"/>
      <c r="RFN137" s="239"/>
      <c r="RFO137" s="181"/>
      <c r="RFP137" s="181"/>
      <c r="RFQ137" s="239"/>
      <c r="RFR137" s="181"/>
      <c r="RFS137" s="181"/>
      <c r="RFT137" s="239"/>
      <c r="RFU137" s="181"/>
      <c r="RFV137" s="181"/>
      <c r="RFW137" s="239"/>
      <c r="RFX137" s="181"/>
      <c r="RFY137" s="181"/>
      <c r="RFZ137" s="239"/>
      <c r="RGA137" s="181"/>
      <c r="RGB137" s="181"/>
      <c r="RGC137" s="239"/>
      <c r="RGD137" s="181"/>
      <c r="RGE137" s="181"/>
      <c r="RGF137" s="239"/>
      <c r="RGG137" s="181"/>
      <c r="RGH137" s="181"/>
      <c r="RGI137" s="239"/>
      <c r="RGJ137" s="181"/>
      <c r="RGK137" s="181"/>
      <c r="RGL137" s="239"/>
      <c r="RGM137" s="181"/>
      <c r="RGN137" s="181"/>
      <c r="RGO137" s="239"/>
      <c r="RGP137" s="181"/>
      <c r="RGQ137" s="181"/>
      <c r="RGR137" s="239"/>
      <c r="RGS137" s="181"/>
      <c r="RGT137" s="181"/>
      <c r="RGU137" s="239"/>
      <c r="RGV137" s="181"/>
      <c r="RGW137" s="181"/>
      <c r="RGX137" s="239"/>
      <c r="RGY137" s="181"/>
      <c r="RGZ137" s="181"/>
      <c r="RHA137" s="239"/>
      <c r="RHB137" s="181"/>
      <c r="RHC137" s="181"/>
      <c r="RHD137" s="239"/>
      <c r="RHE137" s="181"/>
      <c r="RHF137" s="181"/>
      <c r="RHG137" s="239"/>
      <c r="RHH137" s="181"/>
      <c r="RHI137" s="181"/>
      <c r="RHJ137" s="239"/>
      <c r="RHK137" s="181"/>
      <c r="RHL137" s="181"/>
      <c r="RHM137" s="239"/>
      <c r="RHN137" s="181"/>
      <c r="RHO137" s="181"/>
      <c r="RHP137" s="239"/>
      <c r="RHQ137" s="181"/>
      <c r="RHR137" s="181"/>
      <c r="RHS137" s="239"/>
      <c r="RHT137" s="181"/>
      <c r="RHU137" s="181"/>
      <c r="RHV137" s="239"/>
      <c r="RHW137" s="181"/>
      <c r="RHX137" s="181"/>
      <c r="RHY137" s="239"/>
      <c r="RHZ137" s="181"/>
      <c r="RIA137" s="181"/>
      <c r="RIB137" s="239"/>
      <c r="RIC137" s="181"/>
      <c r="RID137" s="181"/>
      <c r="RIE137" s="239"/>
      <c r="RIF137" s="181"/>
      <c r="RIG137" s="181"/>
      <c r="RIH137" s="239"/>
      <c r="RII137" s="181"/>
      <c r="RIJ137" s="181"/>
      <c r="RIK137" s="239"/>
      <c r="RIL137" s="181"/>
      <c r="RIM137" s="181"/>
      <c r="RIN137" s="239"/>
      <c r="RIO137" s="181"/>
      <c r="RIP137" s="181"/>
      <c r="RIQ137" s="239"/>
      <c r="RIR137" s="181"/>
      <c r="RIS137" s="181"/>
      <c r="RIT137" s="239"/>
      <c r="RIU137" s="181"/>
      <c r="RIV137" s="181"/>
      <c r="RIW137" s="239"/>
      <c r="RIX137" s="181"/>
      <c r="RIY137" s="181"/>
      <c r="RIZ137" s="239"/>
      <c r="RJA137" s="181"/>
      <c r="RJB137" s="181"/>
      <c r="RJC137" s="239"/>
      <c r="RJD137" s="181"/>
      <c r="RJE137" s="181"/>
      <c r="RJF137" s="239"/>
      <c r="RJG137" s="181"/>
      <c r="RJH137" s="181"/>
      <c r="RJI137" s="239"/>
      <c r="RJJ137" s="181"/>
      <c r="RJK137" s="181"/>
      <c r="RJL137" s="239"/>
      <c r="RJM137" s="181"/>
      <c r="RJN137" s="181"/>
      <c r="RJO137" s="239"/>
      <c r="RJP137" s="181"/>
      <c r="RJQ137" s="181"/>
      <c r="RJR137" s="239"/>
      <c r="RJS137" s="181"/>
      <c r="RJT137" s="181"/>
      <c r="RJU137" s="239"/>
      <c r="RJV137" s="181"/>
      <c r="RJW137" s="181"/>
      <c r="RJX137" s="239"/>
      <c r="RJY137" s="181"/>
      <c r="RJZ137" s="181"/>
      <c r="RKA137" s="239"/>
      <c r="RKB137" s="181"/>
      <c r="RKC137" s="181"/>
      <c r="RKD137" s="239"/>
      <c r="RKE137" s="181"/>
      <c r="RKF137" s="181"/>
      <c r="RKG137" s="239"/>
      <c r="RKH137" s="181"/>
      <c r="RKI137" s="181"/>
      <c r="RKJ137" s="239"/>
      <c r="RKK137" s="181"/>
      <c r="RKL137" s="181"/>
      <c r="RKM137" s="239"/>
      <c r="RKN137" s="181"/>
      <c r="RKO137" s="181"/>
      <c r="RKP137" s="239"/>
      <c r="RKQ137" s="181"/>
      <c r="RKR137" s="181"/>
      <c r="RKS137" s="239"/>
      <c r="RKT137" s="181"/>
      <c r="RKU137" s="181"/>
      <c r="RKV137" s="239"/>
      <c r="RKW137" s="181"/>
      <c r="RKX137" s="181"/>
      <c r="RKY137" s="239"/>
      <c r="RKZ137" s="181"/>
      <c r="RLA137" s="181"/>
      <c r="RLB137" s="239"/>
      <c r="RLC137" s="181"/>
      <c r="RLD137" s="181"/>
      <c r="RLE137" s="239"/>
      <c r="RLF137" s="181"/>
      <c r="RLG137" s="181"/>
      <c r="RLH137" s="239"/>
      <c r="RLI137" s="181"/>
      <c r="RLJ137" s="181"/>
      <c r="RLK137" s="239"/>
      <c r="RLL137" s="181"/>
      <c r="RLM137" s="181"/>
      <c r="RLN137" s="239"/>
      <c r="RLO137" s="181"/>
      <c r="RLP137" s="181"/>
      <c r="RLQ137" s="239"/>
      <c r="RLR137" s="181"/>
      <c r="RLS137" s="181"/>
      <c r="RLT137" s="239"/>
      <c r="RLU137" s="181"/>
      <c r="RLV137" s="181"/>
      <c r="RLW137" s="239"/>
      <c r="RLX137" s="181"/>
      <c r="RLY137" s="181"/>
      <c r="RLZ137" s="239"/>
      <c r="RMA137" s="181"/>
      <c r="RMB137" s="181"/>
      <c r="RMC137" s="239"/>
      <c r="RMD137" s="181"/>
      <c r="RME137" s="181"/>
      <c r="RMF137" s="239"/>
      <c r="RMG137" s="181"/>
      <c r="RMH137" s="181"/>
      <c r="RMI137" s="239"/>
      <c r="RMJ137" s="181"/>
      <c r="RMK137" s="181"/>
      <c r="RML137" s="239"/>
      <c r="RMM137" s="181"/>
      <c r="RMN137" s="181"/>
      <c r="RMO137" s="239"/>
      <c r="RMP137" s="181"/>
      <c r="RMQ137" s="181"/>
      <c r="RMR137" s="239"/>
      <c r="RMS137" s="181"/>
      <c r="RMT137" s="181"/>
      <c r="RMU137" s="239"/>
      <c r="RMV137" s="181"/>
      <c r="RMW137" s="181"/>
      <c r="RMX137" s="239"/>
      <c r="RMY137" s="181"/>
      <c r="RMZ137" s="181"/>
      <c r="RNA137" s="239"/>
      <c r="RNB137" s="181"/>
      <c r="RNC137" s="181"/>
      <c r="RND137" s="239"/>
      <c r="RNE137" s="181"/>
      <c r="RNF137" s="181"/>
      <c r="RNG137" s="239"/>
      <c r="RNH137" s="181"/>
      <c r="RNI137" s="181"/>
      <c r="RNJ137" s="239"/>
      <c r="RNK137" s="181"/>
      <c r="RNL137" s="181"/>
      <c r="RNM137" s="239"/>
      <c r="RNN137" s="181"/>
      <c r="RNO137" s="181"/>
      <c r="RNP137" s="239"/>
      <c r="RNQ137" s="181"/>
      <c r="RNR137" s="181"/>
      <c r="RNS137" s="239"/>
      <c r="RNT137" s="181"/>
      <c r="RNU137" s="181"/>
      <c r="RNV137" s="239"/>
      <c r="RNW137" s="181"/>
      <c r="RNX137" s="181"/>
      <c r="RNY137" s="239"/>
      <c r="RNZ137" s="181"/>
      <c r="ROA137" s="181"/>
      <c r="ROB137" s="239"/>
      <c r="ROC137" s="181"/>
      <c r="ROD137" s="181"/>
      <c r="ROE137" s="239"/>
      <c r="ROF137" s="181"/>
      <c r="ROG137" s="181"/>
      <c r="ROH137" s="239"/>
      <c r="ROI137" s="181"/>
      <c r="ROJ137" s="181"/>
      <c r="ROK137" s="239"/>
      <c r="ROL137" s="181"/>
      <c r="ROM137" s="181"/>
      <c r="RON137" s="239"/>
      <c r="ROO137" s="181"/>
      <c r="ROP137" s="181"/>
      <c r="ROQ137" s="239"/>
      <c r="ROR137" s="181"/>
      <c r="ROS137" s="181"/>
      <c r="ROT137" s="239"/>
      <c r="ROU137" s="181"/>
      <c r="ROV137" s="181"/>
      <c r="ROW137" s="239"/>
      <c r="ROX137" s="181"/>
      <c r="ROY137" s="181"/>
      <c r="ROZ137" s="239"/>
      <c r="RPA137" s="181"/>
      <c r="RPB137" s="181"/>
      <c r="RPC137" s="239"/>
      <c r="RPD137" s="181"/>
      <c r="RPE137" s="181"/>
      <c r="RPF137" s="239"/>
      <c r="RPG137" s="181"/>
      <c r="RPH137" s="181"/>
      <c r="RPI137" s="239"/>
      <c r="RPJ137" s="181"/>
      <c r="RPK137" s="181"/>
      <c r="RPL137" s="239"/>
      <c r="RPM137" s="181"/>
      <c r="RPN137" s="181"/>
      <c r="RPO137" s="239"/>
      <c r="RPP137" s="181"/>
      <c r="RPQ137" s="181"/>
      <c r="RPR137" s="239"/>
      <c r="RPS137" s="181"/>
      <c r="RPT137" s="181"/>
      <c r="RPU137" s="239"/>
      <c r="RPV137" s="181"/>
      <c r="RPW137" s="181"/>
      <c r="RPX137" s="239"/>
      <c r="RPY137" s="181"/>
      <c r="RPZ137" s="181"/>
      <c r="RQA137" s="239"/>
      <c r="RQB137" s="181"/>
      <c r="RQC137" s="181"/>
      <c r="RQD137" s="239"/>
      <c r="RQE137" s="181"/>
      <c r="RQF137" s="181"/>
      <c r="RQG137" s="239"/>
      <c r="RQH137" s="181"/>
      <c r="RQI137" s="181"/>
      <c r="RQJ137" s="239"/>
      <c r="RQK137" s="181"/>
      <c r="RQL137" s="181"/>
      <c r="RQM137" s="239"/>
      <c r="RQN137" s="181"/>
      <c r="RQO137" s="181"/>
      <c r="RQP137" s="239"/>
      <c r="RQQ137" s="181"/>
      <c r="RQR137" s="181"/>
      <c r="RQS137" s="239"/>
      <c r="RQT137" s="181"/>
      <c r="RQU137" s="181"/>
      <c r="RQV137" s="239"/>
      <c r="RQW137" s="181"/>
      <c r="RQX137" s="181"/>
      <c r="RQY137" s="239"/>
      <c r="RQZ137" s="181"/>
      <c r="RRA137" s="181"/>
      <c r="RRB137" s="239"/>
      <c r="RRC137" s="181"/>
      <c r="RRD137" s="181"/>
      <c r="RRE137" s="239"/>
      <c r="RRF137" s="181"/>
      <c r="RRG137" s="181"/>
      <c r="RRH137" s="239"/>
      <c r="RRI137" s="181"/>
      <c r="RRJ137" s="181"/>
      <c r="RRK137" s="239"/>
      <c r="RRL137" s="181"/>
      <c r="RRM137" s="181"/>
      <c r="RRN137" s="239"/>
      <c r="RRO137" s="181"/>
      <c r="RRP137" s="181"/>
      <c r="RRQ137" s="239"/>
      <c r="RRR137" s="181"/>
      <c r="RRS137" s="181"/>
      <c r="RRT137" s="239"/>
      <c r="RRU137" s="181"/>
      <c r="RRV137" s="181"/>
      <c r="RRW137" s="239"/>
      <c r="RRX137" s="181"/>
      <c r="RRY137" s="181"/>
      <c r="RRZ137" s="239"/>
      <c r="RSA137" s="181"/>
      <c r="RSB137" s="181"/>
      <c r="RSC137" s="239"/>
      <c r="RSD137" s="181"/>
      <c r="RSE137" s="181"/>
      <c r="RSF137" s="239"/>
      <c r="RSG137" s="181"/>
      <c r="RSH137" s="181"/>
      <c r="RSI137" s="239"/>
      <c r="RSJ137" s="181"/>
      <c r="RSK137" s="181"/>
      <c r="RSL137" s="239"/>
      <c r="RSM137" s="181"/>
      <c r="RSN137" s="181"/>
      <c r="RSO137" s="239"/>
      <c r="RSP137" s="181"/>
      <c r="RSQ137" s="181"/>
      <c r="RSR137" s="239"/>
      <c r="RSS137" s="181"/>
      <c r="RST137" s="181"/>
      <c r="RSU137" s="239"/>
      <c r="RSV137" s="181"/>
      <c r="RSW137" s="181"/>
      <c r="RSX137" s="239"/>
      <c r="RSY137" s="181"/>
      <c r="RSZ137" s="181"/>
      <c r="RTA137" s="239"/>
      <c r="RTB137" s="181"/>
      <c r="RTC137" s="181"/>
      <c r="RTD137" s="239"/>
      <c r="RTE137" s="181"/>
      <c r="RTF137" s="181"/>
      <c r="RTG137" s="239"/>
      <c r="RTH137" s="181"/>
      <c r="RTI137" s="181"/>
      <c r="RTJ137" s="239"/>
      <c r="RTK137" s="181"/>
      <c r="RTL137" s="181"/>
      <c r="RTM137" s="239"/>
      <c r="RTN137" s="181"/>
      <c r="RTO137" s="181"/>
      <c r="RTP137" s="239"/>
      <c r="RTQ137" s="181"/>
      <c r="RTR137" s="181"/>
      <c r="RTS137" s="239"/>
      <c r="RTT137" s="181"/>
      <c r="RTU137" s="181"/>
      <c r="RTV137" s="239"/>
      <c r="RTW137" s="181"/>
      <c r="RTX137" s="181"/>
      <c r="RTY137" s="239"/>
      <c r="RTZ137" s="181"/>
      <c r="RUA137" s="181"/>
      <c r="RUB137" s="239"/>
      <c r="RUC137" s="181"/>
      <c r="RUD137" s="181"/>
      <c r="RUE137" s="239"/>
      <c r="RUF137" s="181"/>
      <c r="RUG137" s="181"/>
      <c r="RUH137" s="239"/>
      <c r="RUI137" s="181"/>
      <c r="RUJ137" s="181"/>
      <c r="RUK137" s="239"/>
      <c r="RUL137" s="181"/>
      <c r="RUM137" s="181"/>
      <c r="RUN137" s="239"/>
      <c r="RUO137" s="181"/>
      <c r="RUP137" s="181"/>
      <c r="RUQ137" s="239"/>
      <c r="RUR137" s="181"/>
      <c r="RUS137" s="181"/>
      <c r="RUT137" s="239"/>
      <c r="RUU137" s="181"/>
      <c r="RUV137" s="181"/>
      <c r="RUW137" s="239"/>
      <c r="RUX137" s="181"/>
      <c r="RUY137" s="181"/>
      <c r="RUZ137" s="239"/>
      <c r="RVA137" s="181"/>
      <c r="RVB137" s="181"/>
      <c r="RVC137" s="239"/>
      <c r="RVD137" s="181"/>
      <c r="RVE137" s="181"/>
      <c r="RVF137" s="239"/>
      <c r="RVG137" s="181"/>
      <c r="RVH137" s="181"/>
      <c r="RVI137" s="239"/>
      <c r="RVJ137" s="181"/>
      <c r="RVK137" s="181"/>
      <c r="RVL137" s="239"/>
      <c r="RVM137" s="181"/>
      <c r="RVN137" s="181"/>
      <c r="RVO137" s="239"/>
      <c r="RVP137" s="181"/>
      <c r="RVQ137" s="181"/>
      <c r="RVR137" s="239"/>
      <c r="RVS137" s="181"/>
      <c r="RVT137" s="181"/>
      <c r="RVU137" s="239"/>
      <c r="RVV137" s="181"/>
      <c r="RVW137" s="181"/>
      <c r="RVX137" s="239"/>
      <c r="RVY137" s="181"/>
      <c r="RVZ137" s="181"/>
      <c r="RWA137" s="239"/>
      <c r="RWB137" s="181"/>
      <c r="RWC137" s="181"/>
      <c r="RWD137" s="239"/>
      <c r="RWE137" s="181"/>
      <c r="RWF137" s="181"/>
      <c r="RWG137" s="239"/>
      <c r="RWH137" s="181"/>
      <c r="RWI137" s="181"/>
      <c r="RWJ137" s="239"/>
      <c r="RWK137" s="181"/>
      <c r="RWL137" s="181"/>
      <c r="RWM137" s="239"/>
      <c r="RWN137" s="181"/>
      <c r="RWO137" s="181"/>
      <c r="RWP137" s="239"/>
      <c r="RWQ137" s="181"/>
      <c r="RWR137" s="181"/>
      <c r="RWS137" s="239"/>
      <c r="RWT137" s="181"/>
      <c r="RWU137" s="181"/>
      <c r="RWV137" s="239"/>
      <c r="RWW137" s="181"/>
      <c r="RWX137" s="181"/>
      <c r="RWY137" s="239"/>
      <c r="RWZ137" s="181"/>
      <c r="RXA137" s="181"/>
      <c r="RXB137" s="239"/>
      <c r="RXC137" s="181"/>
      <c r="RXD137" s="181"/>
      <c r="RXE137" s="239"/>
      <c r="RXF137" s="181"/>
      <c r="RXG137" s="181"/>
      <c r="RXH137" s="239"/>
      <c r="RXI137" s="181"/>
      <c r="RXJ137" s="181"/>
      <c r="RXK137" s="239"/>
      <c r="RXL137" s="181"/>
      <c r="RXM137" s="181"/>
      <c r="RXN137" s="239"/>
      <c r="RXO137" s="181"/>
      <c r="RXP137" s="181"/>
      <c r="RXQ137" s="239"/>
      <c r="RXR137" s="181"/>
      <c r="RXS137" s="181"/>
      <c r="RXT137" s="239"/>
      <c r="RXU137" s="181"/>
      <c r="RXV137" s="181"/>
      <c r="RXW137" s="239"/>
      <c r="RXX137" s="181"/>
      <c r="RXY137" s="181"/>
      <c r="RXZ137" s="239"/>
      <c r="RYA137" s="181"/>
      <c r="RYB137" s="181"/>
      <c r="RYC137" s="239"/>
      <c r="RYD137" s="181"/>
      <c r="RYE137" s="181"/>
      <c r="RYF137" s="239"/>
      <c r="RYG137" s="181"/>
      <c r="RYH137" s="181"/>
      <c r="RYI137" s="239"/>
      <c r="RYJ137" s="181"/>
      <c r="RYK137" s="181"/>
      <c r="RYL137" s="239"/>
      <c r="RYM137" s="181"/>
      <c r="RYN137" s="181"/>
      <c r="RYO137" s="239"/>
      <c r="RYP137" s="181"/>
      <c r="RYQ137" s="181"/>
      <c r="RYR137" s="239"/>
      <c r="RYS137" s="181"/>
      <c r="RYT137" s="181"/>
      <c r="RYU137" s="239"/>
      <c r="RYV137" s="181"/>
      <c r="RYW137" s="181"/>
      <c r="RYX137" s="239"/>
      <c r="RYY137" s="181"/>
      <c r="RYZ137" s="181"/>
      <c r="RZA137" s="239"/>
      <c r="RZB137" s="181"/>
      <c r="RZC137" s="181"/>
      <c r="RZD137" s="239"/>
      <c r="RZE137" s="181"/>
      <c r="RZF137" s="181"/>
      <c r="RZG137" s="239"/>
      <c r="RZH137" s="181"/>
      <c r="RZI137" s="181"/>
      <c r="RZJ137" s="239"/>
      <c r="RZK137" s="181"/>
      <c r="RZL137" s="181"/>
      <c r="RZM137" s="239"/>
      <c r="RZN137" s="181"/>
      <c r="RZO137" s="181"/>
      <c r="RZP137" s="239"/>
      <c r="RZQ137" s="181"/>
      <c r="RZR137" s="181"/>
      <c r="RZS137" s="239"/>
      <c r="RZT137" s="181"/>
      <c r="RZU137" s="181"/>
      <c r="RZV137" s="239"/>
      <c r="RZW137" s="181"/>
      <c r="RZX137" s="181"/>
      <c r="RZY137" s="239"/>
      <c r="RZZ137" s="181"/>
      <c r="SAA137" s="181"/>
      <c r="SAB137" s="239"/>
      <c r="SAC137" s="181"/>
      <c r="SAD137" s="181"/>
      <c r="SAE137" s="239"/>
      <c r="SAF137" s="181"/>
      <c r="SAG137" s="181"/>
      <c r="SAH137" s="239"/>
      <c r="SAI137" s="181"/>
      <c r="SAJ137" s="181"/>
      <c r="SAK137" s="239"/>
      <c r="SAL137" s="181"/>
      <c r="SAM137" s="181"/>
      <c r="SAN137" s="239"/>
      <c r="SAO137" s="181"/>
      <c r="SAP137" s="181"/>
      <c r="SAQ137" s="239"/>
      <c r="SAR137" s="181"/>
      <c r="SAS137" s="181"/>
      <c r="SAT137" s="239"/>
      <c r="SAU137" s="181"/>
      <c r="SAV137" s="181"/>
      <c r="SAW137" s="239"/>
      <c r="SAX137" s="181"/>
      <c r="SAY137" s="181"/>
      <c r="SAZ137" s="239"/>
      <c r="SBA137" s="181"/>
      <c r="SBB137" s="181"/>
      <c r="SBC137" s="239"/>
      <c r="SBD137" s="181"/>
      <c r="SBE137" s="181"/>
      <c r="SBF137" s="239"/>
      <c r="SBG137" s="181"/>
      <c r="SBH137" s="181"/>
      <c r="SBI137" s="239"/>
      <c r="SBJ137" s="181"/>
      <c r="SBK137" s="181"/>
      <c r="SBL137" s="239"/>
      <c r="SBM137" s="181"/>
      <c r="SBN137" s="181"/>
      <c r="SBO137" s="239"/>
      <c r="SBP137" s="181"/>
      <c r="SBQ137" s="181"/>
      <c r="SBR137" s="239"/>
      <c r="SBS137" s="181"/>
      <c r="SBT137" s="181"/>
      <c r="SBU137" s="239"/>
      <c r="SBV137" s="181"/>
      <c r="SBW137" s="181"/>
      <c r="SBX137" s="239"/>
      <c r="SBY137" s="181"/>
      <c r="SBZ137" s="181"/>
      <c r="SCA137" s="239"/>
      <c r="SCB137" s="181"/>
      <c r="SCC137" s="181"/>
      <c r="SCD137" s="239"/>
      <c r="SCE137" s="181"/>
      <c r="SCF137" s="181"/>
      <c r="SCG137" s="239"/>
      <c r="SCH137" s="181"/>
      <c r="SCI137" s="181"/>
      <c r="SCJ137" s="239"/>
      <c r="SCK137" s="181"/>
      <c r="SCL137" s="181"/>
      <c r="SCM137" s="239"/>
      <c r="SCN137" s="181"/>
      <c r="SCO137" s="181"/>
      <c r="SCP137" s="239"/>
      <c r="SCQ137" s="181"/>
      <c r="SCR137" s="181"/>
      <c r="SCS137" s="239"/>
      <c r="SCT137" s="181"/>
      <c r="SCU137" s="181"/>
      <c r="SCV137" s="239"/>
      <c r="SCW137" s="181"/>
      <c r="SCX137" s="181"/>
      <c r="SCY137" s="239"/>
      <c r="SCZ137" s="181"/>
      <c r="SDA137" s="181"/>
      <c r="SDB137" s="239"/>
      <c r="SDC137" s="181"/>
      <c r="SDD137" s="181"/>
      <c r="SDE137" s="239"/>
      <c r="SDF137" s="181"/>
      <c r="SDG137" s="181"/>
      <c r="SDH137" s="239"/>
      <c r="SDI137" s="181"/>
      <c r="SDJ137" s="181"/>
      <c r="SDK137" s="239"/>
      <c r="SDL137" s="181"/>
      <c r="SDM137" s="181"/>
      <c r="SDN137" s="239"/>
      <c r="SDO137" s="181"/>
      <c r="SDP137" s="181"/>
      <c r="SDQ137" s="239"/>
      <c r="SDR137" s="181"/>
      <c r="SDS137" s="181"/>
      <c r="SDT137" s="239"/>
      <c r="SDU137" s="181"/>
      <c r="SDV137" s="181"/>
      <c r="SDW137" s="239"/>
      <c r="SDX137" s="181"/>
      <c r="SDY137" s="181"/>
      <c r="SDZ137" s="239"/>
      <c r="SEA137" s="181"/>
      <c r="SEB137" s="181"/>
      <c r="SEC137" s="239"/>
      <c r="SED137" s="181"/>
      <c r="SEE137" s="181"/>
      <c r="SEF137" s="239"/>
      <c r="SEG137" s="181"/>
      <c r="SEH137" s="181"/>
      <c r="SEI137" s="239"/>
      <c r="SEJ137" s="181"/>
      <c r="SEK137" s="181"/>
      <c r="SEL137" s="239"/>
      <c r="SEM137" s="181"/>
      <c r="SEN137" s="181"/>
      <c r="SEO137" s="239"/>
      <c r="SEP137" s="181"/>
      <c r="SEQ137" s="181"/>
      <c r="SER137" s="239"/>
      <c r="SES137" s="181"/>
      <c r="SET137" s="181"/>
      <c r="SEU137" s="239"/>
      <c r="SEV137" s="181"/>
      <c r="SEW137" s="181"/>
      <c r="SEX137" s="239"/>
      <c r="SEY137" s="181"/>
      <c r="SEZ137" s="181"/>
      <c r="SFA137" s="239"/>
      <c r="SFB137" s="181"/>
      <c r="SFC137" s="181"/>
      <c r="SFD137" s="239"/>
      <c r="SFE137" s="181"/>
      <c r="SFF137" s="181"/>
      <c r="SFG137" s="239"/>
      <c r="SFH137" s="181"/>
      <c r="SFI137" s="181"/>
      <c r="SFJ137" s="239"/>
      <c r="SFK137" s="181"/>
      <c r="SFL137" s="181"/>
      <c r="SFM137" s="239"/>
      <c r="SFN137" s="181"/>
      <c r="SFO137" s="181"/>
      <c r="SFP137" s="239"/>
      <c r="SFQ137" s="181"/>
      <c r="SFR137" s="181"/>
      <c r="SFS137" s="239"/>
      <c r="SFT137" s="181"/>
      <c r="SFU137" s="181"/>
      <c r="SFV137" s="239"/>
      <c r="SFW137" s="181"/>
      <c r="SFX137" s="181"/>
      <c r="SFY137" s="239"/>
      <c r="SFZ137" s="181"/>
      <c r="SGA137" s="181"/>
      <c r="SGB137" s="239"/>
      <c r="SGC137" s="181"/>
      <c r="SGD137" s="181"/>
      <c r="SGE137" s="239"/>
      <c r="SGF137" s="181"/>
      <c r="SGG137" s="181"/>
      <c r="SGH137" s="239"/>
      <c r="SGI137" s="181"/>
      <c r="SGJ137" s="181"/>
      <c r="SGK137" s="239"/>
      <c r="SGL137" s="181"/>
      <c r="SGM137" s="181"/>
      <c r="SGN137" s="239"/>
      <c r="SGO137" s="181"/>
      <c r="SGP137" s="181"/>
      <c r="SGQ137" s="239"/>
      <c r="SGR137" s="181"/>
      <c r="SGS137" s="181"/>
      <c r="SGT137" s="239"/>
      <c r="SGU137" s="181"/>
      <c r="SGV137" s="181"/>
      <c r="SGW137" s="239"/>
      <c r="SGX137" s="181"/>
      <c r="SGY137" s="181"/>
      <c r="SGZ137" s="239"/>
      <c r="SHA137" s="181"/>
      <c r="SHB137" s="181"/>
      <c r="SHC137" s="239"/>
      <c r="SHD137" s="181"/>
      <c r="SHE137" s="181"/>
      <c r="SHF137" s="239"/>
      <c r="SHG137" s="181"/>
      <c r="SHH137" s="181"/>
      <c r="SHI137" s="239"/>
      <c r="SHJ137" s="181"/>
      <c r="SHK137" s="181"/>
      <c r="SHL137" s="239"/>
      <c r="SHM137" s="181"/>
      <c r="SHN137" s="181"/>
      <c r="SHO137" s="239"/>
      <c r="SHP137" s="181"/>
      <c r="SHQ137" s="181"/>
      <c r="SHR137" s="239"/>
      <c r="SHS137" s="181"/>
      <c r="SHT137" s="181"/>
      <c r="SHU137" s="239"/>
      <c r="SHV137" s="181"/>
      <c r="SHW137" s="181"/>
      <c r="SHX137" s="239"/>
      <c r="SHY137" s="181"/>
      <c r="SHZ137" s="181"/>
      <c r="SIA137" s="239"/>
      <c r="SIB137" s="181"/>
      <c r="SIC137" s="181"/>
      <c r="SID137" s="239"/>
      <c r="SIE137" s="181"/>
      <c r="SIF137" s="181"/>
      <c r="SIG137" s="239"/>
      <c r="SIH137" s="181"/>
      <c r="SII137" s="181"/>
      <c r="SIJ137" s="239"/>
      <c r="SIK137" s="181"/>
      <c r="SIL137" s="181"/>
      <c r="SIM137" s="239"/>
      <c r="SIN137" s="181"/>
      <c r="SIO137" s="181"/>
      <c r="SIP137" s="239"/>
      <c r="SIQ137" s="181"/>
      <c r="SIR137" s="181"/>
      <c r="SIS137" s="239"/>
      <c r="SIT137" s="181"/>
      <c r="SIU137" s="181"/>
      <c r="SIV137" s="239"/>
      <c r="SIW137" s="181"/>
      <c r="SIX137" s="181"/>
      <c r="SIY137" s="239"/>
      <c r="SIZ137" s="181"/>
      <c r="SJA137" s="181"/>
      <c r="SJB137" s="239"/>
      <c r="SJC137" s="181"/>
      <c r="SJD137" s="181"/>
      <c r="SJE137" s="239"/>
      <c r="SJF137" s="181"/>
      <c r="SJG137" s="181"/>
      <c r="SJH137" s="239"/>
      <c r="SJI137" s="181"/>
      <c r="SJJ137" s="181"/>
      <c r="SJK137" s="239"/>
      <c r="SJL137" s="181"/>
      <c r="SJM137" s="181"/>
      <c r="SJN137" s="239"/>
      <c r="SJO137" s="181"/>
      <c r="SJP137" s="181"/>
      <c r="SJQ137" s="239"/>
      <c r="SJR137" s="181"/>
      <c r="SJS137" s="181"/>
      <c r="SJT137" s="239"/>
      <c r="SJU137" s="181"/>
      <c r="SJV137" s="181"/>
      <c r="SJW137" s="239"/>
      <c r="SJX137" s="181"/>
      <c r="SJY137" s="181"/>
      <c r="SJZ137" s="239"/>
      <c r="SKA137" s="181"/>
      <c r="SKB137" s="181"/>
      <c r="SKC137" s="239"/>
      <c r="SKD137" s="181"/>
      <c r="SKE137" s="181"/>
      <c r="SKF137" s="239"/>
      <c r="SKG137" s="181"/>
      <c r="SKH137" s="181"/>
      <c r="SKI137" s="239"/>
      <c r="SKJ137" s="181"/>
      <c r="SKK137" s="181"/>
      <c r="SKL137" s="239"/>
      <c r="SKM137" s="181"/>
      <c r="SKN137" s="181"/>
      <c r="SKO137" s="239"/>
      <c r="SKP137" s="181"/>
      <c r="SKQ137" s="181"/>
      <c r="SKR137" s="239"/>
      <c r="SKS137" s="181"/>
      <c r="SKT137" s="181"/>
      <c r="SKU137" s="239"/>
      <c r="SKV137" s="181"/>
      <c r="SKW137" s="181"/>
      <c r="SKX137" s="239"/>
      <c r="SKY137" s="181"/>
      <c r="SKZ137" s="181"/>
      <c r="SLA137" s="239"/>
      <c r="SLB137" s="181"/>
      <c r="SLC137" s="181"/>
      <c r="SLD137" s="239"/>
      <c r="SLE137" s="181"/>
      <c r="SLF137" s="181"/>
      <c r="SLG137" s="239"/>
      <c r="SLH137" s="181"/>
      <c r="SLI137" s="181"/>
      <c r="SLJ137" s="239"/>
      <c r="SLK137" s="181"/>
      <c r="SLL137" s="181"/>
      <c r="SLM137" s="239"/>
      <c r="SLN137" s="181"/>
      <c r="SLO137" s="181"/>
      <c r="SLP137" s="239"/>
      <c r="SLQ137" s="181"/>
      <c r="SLR137" s="181"/>
      <c r="SLS137" s="239"/>
      <c r="SLT137" s="181"/>
      <c r="SLU137" s="181"/>
      <c r="SLV137" s="239"/>
      <c r="SLW137" s="181"/>
      <c r="SLX137" s="181"/>
      <c r="SLY137" s="239"/>
      <c r="SLZ137" s="181"/>
      <c r="SMA137" s="181"/>
      <c r="SMB137" s="239"/>
      <c r="SMC137" s="181"/>
      <c r="SMD137" s="181"/>
      <c r="SME137" s="239"/>
      <c r="SMF137" s="181"/>
      <c r="SMG137" s="181"/>
      <c r="SMH137" s="239"/>
      <c r="SMI137" s="181"/>
      <c r="SMJ137" s="181"/>
      <c r="SMK137" s="239"/>
      <c r="SML137" s="181"/>
      <c r="SMM137" s="181"/>
      <c r="SMN137" s="239"/>
      <c r="SMO137" s="181"/>
      <c r="SMP137" s="181"/>
      <c r="SMQ137" s="239"/>
      <c r="SMR137" s="181"/>
      <c r="SMS137" s="181"/>
      <c r="SMT137" s="239"/>
      <c r="SMU137" s="181"/>
      <c r="SMV137" s="181"/>
      <c r="SMW137" s="239"/>
      <c r="SMX137" s="181"/>
      <c r="SMY137" s="181"/>
      <c r="SMZ137" s="239"/>
      <c r="SNA137" s="181"/>
      <c r="SNB137" s="181"/>
      <c r="SNC137" s="239"/>
      <c r="SND137" s="181"/>
      <c r="SNE137" s="181"/>
      <c r="SNF137" s="239"/>
      <c r="SNG137" s="181"/>
      <c r="SNH137" s="181"/>
      <c r="SNI137" s="239"/>
      <c r="SNJ137" s="181"/>
      <c r="SNK137" s="181"/>
      <c r="SNL137" s="239"/>
      <c r="SNM137" s="181"/>
      <c r="SNN137" s="181"/>
      <c r="SNO137" s="239"/>
      <c r="SNP137" s="181"/>
      <c r="SNQ137" s="181"/>
      <c r="SNR137" s="239"/>
      <c r="SNS137" s="181"/>
      <c r="SNT137" s="181"/>
      <c r="SNU137" s="239"/>
      <c r="SNV137" s="181"/>
      <c r="SNW137" s="181"/>
      <c r="SNX137" s="239"/>
      <c r="SNY137" s="181"/>
      <c r="SNZ137" s="181"/>
      <c r="SOA137" s="239"/>
      <c r="SOB137" s="181"/>
      <c r="SOC137" s="181"/>
      <c r="SOD137" s="239"/>
      <c r="SOE137" s="181"/>
      <c r="SOF137" s="181"/>
      <c r="SOG137" s="239"/>
      <c r="SOH137" s="181"/>
      <c r="SOI137" s="181"/>
      <c r="SOJ137" s="239"/>
      <c r="SOK137" s="181"/>
      <c r="SOL137" s="181"/>
      <c r="SOM137" s="239"/>
      <c r="SON137" s="181"/>
      <c r="SOO137" s="181"/>
      <c r="SOP137" s="239"/>
      <c r="SOQ137" s="181"/>
      <c r="SOR137" s="181"/>
      <c r="SOS137" s="239"/>
      <c r="SOT137" s="181"/>
      <c r="SOU137" s="181"/>
      <c r="SOV137" s="239"/>
      <c r="SOW137" s="181"/>
      <c r="SOX137" s="181"/>
      <c r="SOY137" s="239"/>
      <c r="SOZ137" s="181"/>
      <c r="SPA137" s="181"/>
      <c r="SPB137" s="239"/>
      <c r="SPC137" s="181"/>
      <c r="SPD137" s="181"/>
      <c r="SPE137" s="239"/>
      <c r="SPF137" s="181"/>
      <c r="SPG137" s="181"/>
      <c r="SPH137" s="239"/>
      <c r="SPI137" s="181"/>
      <c r="SPJ137" s="181"/>
      <c r="SPK137" s="239"/>
      <c r="SPL137" s="181"/>
      <c r="SPM137" s="181"/>
      <c r="SPN137" s="239"/>
      <c r="SPO137" s="181"/>
      <c r="SPP137" s="181"/>
      <c r="SPQ137" s="239"/>
      <c r="SPR137" s="181"/>
      <c r="SPS137" s="181"/>
      <c r="SPT137" s="239"/>
      <c r="SPU137" s="181"/>
      <c r="SPV137" s="181"/>
      <c r="SPW137" s="239"/>
      <c r="SPX137" s="181"/>
      <c r="SPY137" s="181"/>
      <c r="SPZ137" s="239"/>
      <c r="SQA137" s="181"/>
      <c r="SQB137" s="181"/>
      <c r="SQC137" s="239"/>
      <c r="SQD137" s="181"/>
      <c r="SQE137" s="181"/>
      <c r="SQF137" s="239"/>
      <c r="SQG137" s="181"/>
      <c r="SQH137" s="181"/>
      <c r="SQI137" s="239"/>
      <c r="SQJ137" s="181"/>
      <c r="SQK137" s="181"/>
      <c r="SQL137" s="239"/>
      <c r="SQM137" s="181"/>
      <c r="SQN137" s="181"/>
      <c r="SQO137" s="239"/>
      <c r="SQP137" s="181"/>
      <c r="SQQ137" s="181"/>
      <c r="SQR137" s="239"/>
      <c r="SQS137" s="181"/>
      <c r="SQT137" s="181"/>
      <c r="SQU137" s="239"/>
      <c r="SQV137" s="181"/>
      <c r="SQW137" s="181"/>
      <c r="SQX137" s="239"/>
      <c r="SQY137" s="181"/>
      <c r="SQZ137" s="181"/>
      <c r="SRA137" s="239"/>
      <c r="SRB137" s="181"/>
      <c r="SRC137" s="181"/>
      <c r="SRD137" s="239"/>
      <c r="SRE137" s="181"/>
      <c r="SRF137" s="181"/>
      <c r="SRG137" s="239"/>
      <c r="SRH137" s="181"/>
      <c r="SRI137" s="181"/>
      <c r="SRJ137" s="239"/>
      <c r="SRK137" s="181"/>
      <c r="SRL137" s="181"/>
      <c r="SRM137" s="239"/>
      <c r="SRN137" s="181"/>
      <c r="SRO137" s="181"/>
      <c r="SRP137" s="239"/>
      <c r="SRQ137" s="181"/>
      <c r="SRR137" s="181"/>
      <c r="SRS137" s="239"/>
      <c r="SRT137" s="181"/>
      <c r="SRU137" s="181"/>
      <c r="SRV137" s="239"/>
      <c r="SRW137" s="181"/>
      <c r="SRX137" s="181"/>
      <c r="SRY137" s="239"/>
      <c r="SRZ137" s="181"/>
      <c r="SSA137" s="181"/>
      <c r="SSB137" s="239"/>
      <c r="SSC137" s="181"/>
      <c r="SSD137" s="181"/>
      <c r="SSE137" s="239"/>
      <c r="SSF137" s="181"/>
      <c r="SSG137" s="181"/>
      <c r="SSH137" s="239"/>
      <c r="SSI137" s="181"/>
      <c r="SSJ137" s="181"/>
      <c r="SSK137" s="239"/>
      <c r="SSL137" s="181"/>
      <c r="SSM137" s="181"/>
      <c r="SSN137" s="239"/>
      <c r="SSO137" s="181"/>
      <c r="SSP137" s="181"/>
      <c r="SSQ137" s="239"/>
      <c r="SSR137" s="181"/>
      <c r="SSS137" s="181"/>
      <c r="SST137" s="239"/>
      <c r="SSU137" s="181"/>
      <c r="SSV137" s="181"/>
      <c r="SSW137" s="239"/>
      <c r="SSX137" s="181"/>
      <c r="SSY137" s="181"/>
      <c r="SSZ137" s="239"/>
      <c r="STA137" s="181"/>
      <c r="STB137" s="181"/>
      <c r="STC137" s="239"/>
      <c r="STD137" s="181"/>
      <c r="STE137" s="181"/>
      <c r="STF137" s="239"/>
      <c r="STG137" s="181"/>
      <c r="STH137" s="181"/>
      <c r="STI137" s="239"/>
      <c r="STJ137" s="181"/>
      <c r="STK137" s="181"/>
      <c r="STL137" s="239"/>
      <c r="STM137" s="181"/>
      <c r="STN137" s="181"/>
      <c r="STO137" s="239"/>
      <c r="STP137" s="181"/>
      <c r="STQ137" s="181"/>
      <c r="STR137" s="239"/>
      <c r="STS137" s="181"/>
      <c r="STT137" s="181"/>
      <c r="STU137" s="239"/>
      <c r="STV137" s="181"/>
      <c r="STW137" s="181"/>
      <c r="STX137" s="239"/>
      <c r="STY137" s="181"/>
      <c r="STZ137" s="181"/>
      <c r="SUA137" s="239"/>
      <c r="SUB137" s="181"/>
      <c r="SUC137" s="181"/>
      <c r="SUD137" s="239"/>
      <c r="SUE137" s="181"/>
      <c r="SUF137" s="181"/>
      <c r="SUG137" s="239"/>
      <c r="SUH137" s="181"/>
      <c r="SUI137" s="181"/>
      <c r="SUJ137" s="239"/>
      <c r="SUK137" s="181"/>
      <c r="SUL137" s="181"/>
      <c r="SUM137" s="239"/>
      <c r="SUN137" s="181"/>
      <c r="SUO137" s="181"/>
      <c r="SUP137" s="239"/>
      <c r="SUQ137" s="181"/>
      <c r="SUR137" s="181"/>
      <c r="SUS137" s="239"/>
      <c r="SUT137" s="181"/>
      <c r="SUU137" s="181"/>
      <c r="SUV137" s="239"/>
      <c r="SUW137" s="181"/>
      <c r="SUX137" s="181"/>
      <c r="SUY137" s="239"/>
      <c r="SUZ137" s="181"/>
      <c r="SVA137" s="181"/>
      <c r="SVB137" s="239"/>
      <c r="SVC137" s="181"/>
      <c r="SVD137" s="181"/>
      <c r="SVE137" s="239"/>
      <c r="SVF137" s="181"/>
      <c r="SVG137" s="181"/>
      <c r="SVH137" s="239"/>
      <c r="SVI137" s="181"/>
      <c r="SVJ137" s="181"/>
      <c r="SVK137" s="239"/>
      <c r="SVL137" s="181"/>
      <c r="SVM137" s="181"/>
      <c r="SVN137" s="239"/>
      <c r="SVO137" s="181"/>
      <c r="SVP137" s="181"/>
      <c r="SVQ137" s="239"/>
      <c r="SVR137" s="181"/>
      <c r="SVS137" s="181"/>
      <c r="SVT137" s="239"/>
      <c r="SVU137" s="181"/>
      <c r="SVV137" s="181"/>
      <c r="SVW137" s="239"/>
      <c r="SVX137" s="181"/>
      <c r="SVY137" s="181"/>
      <c r="SVZ137" s="239"/>
      <c r="SWA137" s="181"/>
      <c r="SWB137" s="181"/>
      <c r="SWC137" s="239"/>
      <c r="SWD137" s="181"/>
      <c r="SWE137" s="181"/>
      <c r="SWF137" s="239"/>
      <c r="SWG137" s="181"/>
      <c r="SWH137" s="181"/>
      <c r="SWI137" s="239"/>
      <c r="SWJ137" s="181"/>
      <c r="SWK137" s="181"/>
      <c r="SWL137" s="239"/>
      <c r="SWM137" s="181"/>
      <c r="SWN137" s="181"/>
      <c r="SWO137" s="239"/>
      <c r="SWP137" s="181"/>
      <c r="SWQ137" s="181"/>
      <c r="SWR137" s="239"/>
      <c r="SWS137" s="181"/>
      <c r="SWT137" s="181"/>
      <c r="SWU137" s="239"/>
      <c r="SWV137" s="181"/>
      <c r="SWW137" s="181"/>
      <c r="SWX137" s="239"/>
      <c r="SWY137" s="181"/>
      <c r="SWZ137" s="181"/>
      <c r="SXA137" s="239"/>
      <c r="SXB137" s="181"/>
      <c r="SXC137" s="181"/>
      <c r="SXD137" s="239"/>
      <c r="SXE137" s="181"/>
      <c r="SXF137" s="181"/>
      <c r="SXG137" s="239"/>
      <c r="SXH137" s="181"/>
      <c r="SXI137" s="181"/>
      <c r="SXJ137" s="239"/>
      <c r="SXK137" s="181"/>
      <c r="SXL137" s="181"/>
      <c r="SXM137" s="239"/>
      <c r="SXN137" s="181"/>
      <c r="SXO137" s="181"/>
      <c r="SXP137" s="239"/>
      <c r="SXQ137" s="181"/>
      <c r="SXR137" s="181"/>
      <c r="SXS137" s="239"/>
      <c r="SXT137" s="181"/>
      <c r="SXU137" s="181"/>
      <c r="SXV137" s="239"/>
      <c r="SXW137" s="181"/>
      <c r="SXX137" s="181"/>
      <c r="SXY137" s="239"/>
      <c r="SXZ137" s="181"/>
      <c r="SYA137" s="181"/>
      <c r="SYB137" s="239"/>
      <c r="SYC137" s="181"/>
      <c r="SYD137" s="181"/>
      <c r="SYE137" s="239"/>
      <c r="SYF137" s="181"/>
      <c r="SYG137" s="181"/>
      <c r="SYH137" s="239"/>
      <c r="SYI137" s="181"/>
      <c r="SYJ137" s="181"/>
      <c r="SYK137" s="239"/>
      <c r="SYL137" s="181"/>
      <c r="SYM137" s="181"/>
      <c r="SYN137" s="239"/>
      <c r="SYO137" s="181"/>
      <c r="SYP137" s="181"/>
      <c r="SYQ137" s="239"/>
      <c r="SYR137" s="181"/>
      <c r="SYS137" s="181"/>
      <c r="SYT137" s="239"/>
      <c r="SYU137" s="181"/>
      <c r="SYV137" s="181"/>
      <c r="SYW137" s="239"/>
      <c r="SYX137" s="181"/>
      <c r="SYY137" s="181"/>
      <c r="SYZ137" s="239"/>
      <c r="SZA137" s="181"/>
      <c r="SZB137" s="181"/>
      <c r="SZC137" s="239"/>
      <c r="SZD137" s="181"/>
      <c r="SZE137" s="181"/>
      <c r="SZF137" s="239"/>
      <c r="SZG137" s="181"/>
      <c r="SZH137" s="181"/>
      <c r="SZI137" s="239"/>
      <c r="SZJ137" s="181"/>
      <c r="SZK137" s="181"/>
      <c r="SZL137" s="239"/>
      <c r="SZM137" s="181"/>
      <c r="SZN137" s="181"/>
      <c r="SZO137" s="239"/>
      <c r="SZP137" s="181"/>
      <c r="SZQ137" s="181"/>
      <c r="SZR137" s="239"/>
      <c r="SZS137" s="181"/>
      <c r="SZT137" s="181"/>
      <c r="SZU137" s="239"/>
      <c r="SZV137" s="181"/>
      <c r="SZW137" s="181"/>
      <c r="SZX137" s="239"/>
      <c r="SZY137" s="181"/>
      <c r="SZZ137" s="181"/>
      <c r="TAA137" s="239"/>
      <c r="TAB137" s="181"/>
      <c r="TAC137" s="181"/>
      <c r="TAD137" s="239"/>
      <c r="TAE137" s="181"/>
      <c r="TAF137" s="181"/>
      <c r="TAG137" s="239"/>
      <c r="TAH137" s="181"/>
      <c r="TAI137" s="181"/>
      <c r="TAJ137" s="239"/>
      <c r="TAK137" s="181"/>
      <c r="TAL137" s="181"/>
      <c r="TAM137" s="239"/>
      <c r="TAN137" s="181"/>
      <c r="TAO137" s="181"/>
      <c r="TAP137" s="239"/>
      <c r="TAQ137" s="181"/>
      <c r="TAR137" s="181"/>
      <c r="TAS137" s="239"/>
      <c r="TAT137" s="181"/>
      <c r="TAU137" s="181"/>
      <c r="TAV137" s="239"/>
      <c r="TAW137" s="181"/>
      <c r="TAX137" s="181"/>
      <c r="TAY137" s="239"/>
      <c r="TAZ137" s="181"/>
      <c r="TBA137" s="181"/>
      <c r="TBB137" s="239"/>
      <c r="TBC137" s="181"/>
      <c r="TBD137" s="181"/>
      <c r="TBE137" s="239"/>
      <c r="TBF137" s="181"/>
      <c r="TBG137" s="181"/>
      <c r="TBH137" s="239"/>
      <c r="TBI137" s="181"/>
      <c r="TBJ137" s="181"/>
      <c r="TBK137" s="239"/>
      <c r="TBL137" s="181"/>
      <c r="TBM137" s="181"/>
      <c r="TBN137" s="239"/>
      <c r="TBO137" s="181"/>
      <c r="TBP137" s="181"/>
      <c r="TBQ137" s="239"/>
      <c r="TBR137" s="181"/>
      <c r="TBS137" s="181"/>
      <c r="TBT137" s="239"/>
      <c r="TBU137" s="181"/>
      <c r="TBV137" s="181"/>
      <c r="TBW137" s="239"/>
      <c r="TBX137" s="181"/>
      <c r="TBY137" s="181"/>
      <c r="TBZ137" s="239"/>
      <c r="TCA137" s="181"/>
      <c r="TCB137" s="181"/>
      <c r="TCC137" s="239"/>
      <c r="TCD137" s="181"/>
      <c r="TCE137" s="181"/>
      <c r="TCF137" s="239"/>
      <c r="TCG137" s="181"/>
      <c r="TCH137" s="181"/>
      <c r="TCI137" s="239"/>
      <c r="TCJ137" s="181"/>
      <c r="TCK137" s="181"/>
      <c r="TCL137" s="239"/>
      <c r="TCM137" s="181"/>
      <c r="TCN137" s="181"/>
      <c r="TCO137" s="239"/>
      <c r="TCP137" s="181"/>
      <c r="TCQ137" s="181"/>
      <c r="TCR137" s="239"/>
      <c r="TCS137" s="181"/>
      <c r="TCT137" s="181"/>
      <c r="TCU137" s="239"/>
      <c r="TCV137" s="181"/>
      <c r="TCW137" s="181"/>
      <c r="TCX137" s="239"/>
      <c r="TCY137" s="181"/>
      <c r="TCZ137" s="181"/>
      <c r="TDA137" s="239"/>
      <c r="TDB137" s="181"/>
      <c r="TDC137" s="181"/>
      <c r="TDD137" s="239"/>
      <c r="TDE137" s="181"/>
      <c r="TDF137" s="181"/>
      <c r="TDG137" s="239"/>
      <c r="TDH137" s="181"/>
      <c r="TDI137" s="181"/>
      <c r="TDJ137" s="239"/>
      <c r="TDK137" s="181"/>
      <c r="TDL137" s="181"/>
      <c r="TDM137" s="239"/>
      <c r="TDN137" s="181"/>
      <c r="TDO137" s="181"/>
      <c r="TDP137" s="239"/>
      <c r="TDQ137" s="181"/>
      <c r="TDR137" s="181"/>
      <c r="TDS137" s="239"/>
      <c r="TDT137" s="181"/>
      <c r="TDU137" s="181"/>
      <c r="TDV137" s="239"/>
      <c r="TDW137" s="181"/>
      <c r="TDX137" s="181"/>
      <c r="TDY137" s="239"/>
      <c r="TDZ137" s="181"/>
      <c r="TEA137" s="181"/>
      <c r="TEB137" s="239"/>
      <c r="TEC137" s="181"/>
      <c r="TED137" s="181"/>
      <c r="TEE137" s="239"/>
      <c r="TEF137" s="181"/>
      <c r="TEG137" s="181"/>
      <c r="TEH137" s="239"/>
      <c r="TEI137" s="181"/>
      <c r="TEJ137" s="181"/>
      <c r="TEK137" s="239"/>
      <c r="TEL137" s="181"/>
      <c r="TEM137" s="181"/>
      <c r="TEN137" s="239"/>
      <c r="TEO137" s="181"/>
      <c r="TEP137" s="181"/>
      <c r="TEQ137" s="239"/>
      <c r="TER137" s="181"/>
      <c r="TES137" s="181"/>
      <c r="TET137" s="239"/>
      <c r="TEU137" s="181"/>
      <c r="TEV137" s="181"/>
      <c r="TEW137" s="239"/>
      <c r="TEX137" s="181"/>
      <c r="TEY137" s="181"/>
      <c r="TEZ137" s="239"/>
      <c r="TFA137" s="181"/>
      <c r="TFB137" s="181"/>
      <c r="TFC137" s="239"/>
      <c r="TFD137" s="181"/>
      <c r="TFE137" s="181"/>
      <c r="TFF137" s="239"/>
      <c r="TFG137" s="181"/>
      <c r="TFH137" s="181"/>
      <c r="TFI137" s="239"/>
      <c r="TFJ137" s="181"/>
      <c r="TFK137" s="181"/>
      <c r="TFL137" s="239"/>
      <c r="TFM137" s="181"/>
      <c r="TFN137" s="181"/>
      <c r="TFO137" s="239"/>
      <c r="TFP137" s="181"/>
      <c r="TFQ137" s="181"/>
      <c r="TFR137" s="239"/>
      <c r="TFS137" s="181"/>
      <c r="TFT137" s="181"/>
      <c r="TFU137" s="239"/>
      <c r="TFV137" s="181"/>
      <c r="TFW137" s="181"/>
      <c r="TFX137" s="239"/>
      <c r="TFY137" s="181"/>
      <c r="TFZ137" s="181"/>
      <c r="TGA137" s="239"/>
      <c r="TGB137" s="181"/>
      <c r="TGC137" s="181"/>
      <c r="TGD137" s="239"/>
      <c r="TGE137" s="181"/>
      <c r="TGF137" s="181"/>
      <c r="TGG137" s="239"/>
      <c r="TGH137" s="181"/>
      <c r="TGI137" s="181"/>
      <c r="TGJ137" s="239"/>
      <c r="TGK137" s="181"/>
      <c r="TGL137" s="181"/>
      <c r="TGM137" s="239"/>
      <c r="TGN137" s="181"/>
      <c r="TGO137" s="181"/>
      <c r="TGP137" s="239"/>
      <c r="TGQ137" s="181"/>
      <c r="TGR137" s="181"/>
      <c r="TGS137" s="239"/>
      <c r="TGT137" s="181"/>
      <c r="TGU137" s="181"/>
      <c r="TGV137" s="239"/>
      <c r="TGW137" s="181"/>
      <c r="TGX137" s="181"/>
      <c r="TGY137" s="239"/>
      <c r="TGZ137" s="181"/>
      <c r="THA137" s="181"/>
      <c r="THB137" s="239"/>
      <c r="THC137" s="181"/>
      <c r="THD137" s="181"/>
      <c r="THE137" s="239"/>
      <c r="THF137" s="181"/>
      <c r="THG137" s="181"/>
      <c r="THH137" s="239"/>
      <c r="THI137" s="181"/>
      <c r="THJ137" s="181"/>
      <c r="THK137" s="239"/>
      <c r="THL137" s="181"/>
      <c r="THM137" s="181"/>
      <c r="THN137" s="239"/>
      <c r="THO137" s="181"/>
      <c r="THP137" s="181"/>
      <c r="THQ137" s="239"/>
      <c r="THR137" s="181"/>
      <c r="THS137" s="181"/>
      <c r="THT137" s="239"/>
      <c r="THU137" s="181"/>
      <c r="THV137" s="181"/>
      <c r="THW137" s="239"/>
      <c r="THX137" s="181"/>
      <c r="THY137" s="181"/>
      <c r="THZ137" s="239"/>
      <c r="TIA137" s="181"/>
      <c r="TIB137" s="181"/>
      <c r="TIC137" s="239"/>
      <c r="TID137" s="181"/>
      <c r="TIE137" s="181"/>
      <c r="TIF137" s="239"/>
      <c r="TIG137" s="181"/>
      <c r="TIH137" s="181"/>
      <c r="TII137" s="239"/>
      <c r="TIJ137" s="181"/>
      <c r="TIK137" s="181"/>
      <c r="TIL137" s="239"/>
      <c r="TIM137" s="181"/>
      <c r="TIN137" s="181"/>
      <c r="TIO137" s="239"/>
      <c r="TIP137" s="181"/>
      <c r="TIQ137" s="181"/>
      <c r="TIR137" s="239"/>
      <c r="TIS137" s="181"/>
      <c r="TIT137" s="181"/>
      <c r="TIU137" s="239"/>
      <c r="TIV137" s="181"/>
      <c r="TIW137" s="181"/>
      <c r="TIX137" s="239"/>
      <c r="TIY137" s="181"/>
      <c r="TIZ137" s="181"/>
      <c r="TJA137" s="239"/>
      <c r="TJB137" s="181"/>
      <c r="TJC137" s="181"/>
      <c r="TJD137" s="239"/>
      <c r="TJE137" s="181"/>
      <c r="TJF137" s="181"/>
      <c r="TJG137" s="239"/>
      <c r="TJH137" s="181"/>
      <c r="TJI137" s="181"/>
      <c r="TJJ137" s="239"/>
      <c r="TJK137" s="181"/>
      <c r="TJL137" s="181"/>
      <c r="TJM137" s="239"/>
      <c r="TJN137" s="181"/>
      <c r="TJO137" s="181"/>
      <c r="TJP137" s="239"/>
      <c r="TJQ137" s="181"/>
      <c r="TJR137" s="181"/>
      <c r="TJS137" s="239"/>
      <c r="TJT137" s="181"/>
      <c r="TJU137" s="181"/>
      <c r="TJV137" s="239"/>
      <c r="TJW137" s="181"/>
      <c r="TJX137" s="181"/>
      <c r="TJY137" s="239"/>
      <c r="TJZ137" s="181"/>
      <c r="TKA137" s="181"/>
      <c r="TKB137" s="239"/>
      <c r="TKC137" s="181"/>
      <c r="TKD137" s="181"/>
      <c r="TKE137" s="239"/>
      <c r="TKF137" s="181"/>
      <c r="TKG137" s="181"/>
      <c r="TKH137" s="239"/>
      <c r="TKI137" s="181"/>
      <c r="TKJ137" s="181"/>
      <c r="TKK137" s="239"/>
      <c r="TKL137" s="181"/>
      <c r="TKM137" s="181"/>
      <c r="TKN137" s="239"/>
      <c r="TKO137" s="181"/>
      <c r="TKP137" s="181"/>
      <c r="TKQ137" s="239"/>
      <c r="TKR137" s="181"/>
      <c r="TKS137" s="181"/>
      <c r="TKT137" s="239"/>
      <c r="TKU137" s="181"/>
      <c r="TKV137" s="181"/>
      <c r="TKW137" s="239"/>
      <c r="TKX137" s="181"/>
      <c r="TKY137" s="181"/>
      <c r="TKZ137" s="239"/>
      <c r="TLA137" s="181"/>
      <c r="TLB137" s="181"/>
      <c r="TLC137" s="239"/>
      <c r="TLD137" s="181"/>
      <c r="TLE137" s="181"/>
      <c r="TLF137" s="239"/>
      <c r="TLG137" s="181"/>
      <c r="TLH137" s="181"/>
      <c r="TLI137" s="239"/>
      <c r="TLJ137" s="181"/>
      <c r="TLK137" s="181"/>
      <c r="TLL137" s="239"/>
      <c r="TLM137" s="181"/>
      <c r="TLN137" s="181"/>
      <c r="TLO137" s="239"/>
      <c r="TLP137" s="181"/>
      <c r="TLQ137" s="181"/>
      <c r="TLR137" s="239"/>
      <c r="TLS137" s="181"/>
      <c r="TLT137" s="181"/>
      <c r="TLU137" s="239"/>
      <c r="TLV137" s="181"/>
      <c r="TLW137" s="181"/>
      <c r="TLX137" s="239"/>
      <c r="TLY137" s="181"/>
      <c r="TLZ137" s="181"/>
      <c r="TMA137" s="239"/>
      <c r="TMB137" s="181"/>
      <c r="TMC137" s="181"/>
      <c r="TMD137" s="239"/>
      <c r="TME137" s="181"/>
      <c r="TMF137" s="181"/>
      <c r="TMG137" s="239"/>
      <c r="TMH137" s="181"/>
      <c r="TMI137" s="181"/>
      <c r="TMJ137" s="239"/>
      <c r="TMK137" s="181"/>
      <c r="TML137" s="181"/>
      <c r="TMM137" s="239"/>
      <c r="TMN137" s="181"/>
      <c r="TMO137" s="181"/>
      <c r="TMP137" s="239"/>
      <c r="TMQ137" s="181"/>
      <c r="TMR137" s="181"/>
      <c r="TMS137" s="239"/>
      <c r="TMT137" s="181"/>
      <c r="TMU137" s="181"/>
      <c r="TMV137" s="239"/>
      <c r="TMW137" s="181"/>
      <c r="TMX137" s="181"/>
      <c r="TMY137" s="239"/>
      <c r="TMZ137" s="181"/>
      <c r="TNA137" s="181"/>
      <c r="TNB137" s="239"/>
      <c r="TNC137" s="181"/>
      <c r="TND137" s="181"/>
      <c r="TNE137" s="239"/>
      <c r="TNF137" s="181"/>
      <c r="TNG137" s="181"/>
      <c r="TNH137" s="239"/>
      <c r="TNI137" s="181"/>
      <c r="TNJ137" s="181"/>
      <c r="TNK137" s="239"/>
      <c r="TNL137" s="181"/>
      <c r="TNM137" s="181"/>
      <c r="TNN137" s="239"/>
      <c r="TNO137" s="181"/>
      <c r="TNP137" s="181"/>
      <c r="TNQ137" s="239"/>
      <c r="TNR137" s="181"/>
      <c r="TNS137" s="181"/>
      <c r="TNT137" s="239"/>
      <c r="TNU137" s="181"/>
      <c r="TNV137" s="181"/>
      <c r="TNW137" s="239"/>
      <c r="TNX137" s="181"/>
      <c r="TNY137" s="181"/>
      <c r="TNZ137" s="239"/>
      <c r="TOA137" s="181"/>
      <c r="TOB137" s="181"/>
      <c r="TOC137" s="239"/>
      <c r="TOD137" s="181"/>
      <c r="TOE137" s="181"/>
      <c r="TOF137" s="239"/>
      <c r="TOG137" s="181"/>
      <c r="TOH137" s="181"/>
      <c r="TOI137" s="239"/>
      <c r="TOJ137" s="181"/>
      <c r="TOK137" s="181"/>
      <c r="TOL137" s="239"/>
      <c r="TOM137" s="181"/>
      <c r="TON137" s="181"/>
      <c r="TOO137" s="239"/>
      <c r="TOP137" s="181"/>
      <c r="TOQ137" s="181"/>
      <c r="TOR137" s="239"/>
      <c r="TOS137" s="181"/>
      <c r="TOT137" s="181"/>
      <c r="TOU137" s="239"/>
      <c r="TOV137" s="181"/>
      <c r="TOW137" s="181"/>
      <c r="TOX137" s="239"/>
      <c r="TOY137" s="181"/>
      <c r="TOZ137" s="181"/>
      <c r="TPA137" s="239"/>
      <c r="TPB137" s="181"/>
      <c r="TPC137" s="181"/>
      <c r="TPD137" s="239"/>
      <c r="TPE137" s="181"/>
      <c r="TPF137" s="181"/>
      <c r="TPG137" s="239"/>
      <c r="TPH137" s="181"/>
      <c r="TPI137" s="181"/>
      <c r="TPJ137" s="239"/>
      <c r="TPK137" s="181"/>
      <c r="TPL137" s="181"/>
      <c r="TPM137" s="239"/>
      <c r="TPN137" s="181"/>
      <c r="TPO137" s="181"/>
      <c r="TPP137" s="239"/>
      <c r="TPQ137" s="181"/>
      <c r="TPR137" s="181"/>
      <c r="TPS137" s="239"/>
      <c r="TPT137" s="181"/>
      <c r="TPU137" s="181"/>
      <c r="TPV137" s="239"/>
      <c r="TPW137" s="181"/>
      <c r="TPX137" s="181"/>
      <c r="TPY137" s="239"/>
      <c r="TPZ137" s="181"/>
      <c r="TQA137" s="181"/>
      <c r="TQB137" s="239"/>
      <c r="TQC137" s="181"/>
      <c r="TQD137" s="181"/>
      <c r="TQE137" s="239"/>
      <c r="TQF137" s="181"/>
      <c r="TQG137" s="181"/>
      <c r="TQH137" s="239"/>
      <c r="TQI137" s="181"/>
      <c r="TQJ137" s="181"/>
      <c r="TQK137" s="239"/>
      <c r="TQL137" s="181"/>
      <c r="TQM137" s="181"/>
      <c r="TQN137" s="239"/>
      <c r="TQO137" s="181"/>
      <c r="TQP137" s="181"/>
      <c r="TQQ137" s="239"/>
      <c r="TQR137" s="181"/>
      <c r="TQS137" s="181"/>
      <c r="TQT137" s="239"/>
      <c r="TQU137" s="181"/>
      <c r="TQV137" s="181"/>
      <c r="TQW137" s="239"/>
      <c r="TQX137" s="181"/>
      <c r="TQY137" s="181"/>
      <c r="TQZ137" s="239"/>
      <c r="TRA137" s="181"/>
      <c r="TRB137" s="181"/>
      <c r="TRC137" s="239"/>
      <c r="TRD137" s="181"/>
      <c r="TRE137" s="181"/>
      <c r="TRF137" s="239"/>
      <c r="TRG137" s="181"/>
      <c r="TRH137" s="181"/>
      <c r="TRI137" s="239"/>
      <c r="TRJ137" s="181"/>
      <c r="TRK137" s="181"/>
      <c r="TRL137" s="239"/>
      <c r="TRM137" s="181"/>
      <c r="TRN137" s="181"/>
      <c r="TRO137" s="239"/>
      <c r="TRP137" s="181"/>
      <c r="TRQ137" s="181"/>
      <c r="TRR137" s="239"/>
      <c r="TRS137" s="181"/>
      <c r="TRT137" s="181"/>
      <c r="TRU137" s="239"/>
      <c r="TRV137" s="181"/>
      <c r="TRW137" s="181"/>
      <c r="TRX137" s="239"/>
      <c r="TRY137" s="181"/>
      <c r="TRZ137" s="181"/>
      <c r="TSA137" s="239"/>
      <c r="TSB137" s="181"/>
      <c r="TSC137" s="181"/>
      <c r="TSD137" s="239"/>
      <c r="TSE137" s="181"/>
      <c r="TSF137" s="181"/>
      <c r="TSG137" s="239"/>
      <c r="TSH137" s="181"/>
      <c r="TSI137" s="181"/>
      <c r="TSJ137" s="239"/>
      <c r="TSK137" s="181"/>
      <c r="TSL137" s="181"/>
      <c r="TSM137" s="239"/>
      <c r="TSN137" s="181"/>
      <c r="TSO137" s="181"/>
      <c r="TSP137" s="239"/>
      <c r="TSQ137" s="181"/>
      <c r="TSR137" s="181"/>
      <c r="TSS137" s="239"/>
      <c r="TST137" s="181"/>
      <c r="TSU137" s="181"/>
      <c r="TSV137" s="239"/>
      <c r="TSW137" s="181"/>
      <c r="TSX137" s="181"/>
      <c r="TSY137" s="239"/>
      <c r="TSZ137" s="181"/>
      <c r="TTA137" s="181"/>
      <c r="TTB137" s="239"/>
      <c r="TTC137" s="181"/>
      <c r="TTD137" s="181"/>
      <c r="TTE137" s="239"/>
      <c r="TTF137" s="181"/>
      <c r="TTG137" s="181"/>
      <c r="TTH137" s="239"/>
      <c r="TTI137" s="181"/>
      <c r="TTJ137" s="181"/>
      <c r="TTK137" s="239"/>
      <c r="TTL137" s="181"/>
      <c r="TTM137" s="181"/>
      <c r="TTN137" s="239"/>
      <c r="TTO137" s="181"/>
      <c r="TTP137" s="181"/>
      <c r="TTQ137" s="239"/>
      <c r="TTR137" s="181"/>
      <c r="TTS137" s="181"/>
      <c r="TTT137" s="239"/>
      <c r="TTU137" s="181"/>
      <c r="TTV137" s="181"/>
      <c r="TTW137" s="239"/>
      <c r="TTX137" s="181"/>
      <c r="TTY137" s="181"/>
      <c r="TTZ137" s="239"/>
      <c r="TUA137" s="181"/>
      <c r="TUB137" s="181"/>
      <c r="TUC137" s="239"/>
      <c r="TUD137" s="181"/>
      <c r="TUE137" s="181"/>
      <c r="TUF137" s="239"/>
      <c r="TUG137" s="181"/>
      <c r="TUH137" s="181"/>
      <c r="TUI137" s="239"/>
      <c r="TUJ137" s="181"/>
      <c r="TUK137" s="181"/>
      <c r="TUL137" s="239"/>
      <c r="TUM137" s="181"/>
      <c r="TUN137" s="181"/>
      <c r="TUO137" s="239"/>
      <c r="TUP137" s="181"/>
      <c r="TUQ137" s="181"/>
      <c r="TUR137" s="239"/>
      <c r="TUS137" s="181"/>
      <c r="TUT137" s="181"/>
      <c r="TUU137" s="239"/>
      <c r="TUV137" s="181"/>
      <c r="TUW137" s="181"/>
      <c r="TUX137" s="239"/>
      <c r="TUY137" s="181"/>
      <c r="TUZ137" s="181"/>
      <c r="TVA137" s="239"/>
      <c r="TVB137" s="181"/>
      <c r="TVC137" s="181"/>
      <c r="TVD137" s="239"/>
      <c r="TVE137" s="181"/>
      <c r="TVF137" s="181"/>
      <c r="TVG137" s="239"/>
      <c r="TVH137" s="181"/>
      <c r="TVI137" s="181"/>
      <c r="TVJ137" s="239"/>
      <c r="TVK137" s="181"/>
      <c r="TVL137" s="181"/>
      <c r="TVM137" s="239"/>
      <c r="TVN137" s="181"/>
      <c r="TVO137" s="181"/>
      <c r="TVP137" s="239"/>
      <c r="TVQ137" s="181"/>
      <c r="TVR137" s="181"/>
      <c r="TVS137" s="239"/>
      <c r="TVT137" s="181"/>
      <c r="TVU137" s="181"/>
      <c r="TVV137" s="239"/>
      <c r="TVW137" s="181"/>
      <c r="TVX137" s="181"/>
      <c r="TVY137" s="239"/>
      <c r="TVZ137" s="181"/>
      <c r="TWA137" s="181"/>
      <c r="TWB137" s="239"/>
      <c r="TWC137" s="181"/>
      <c r="TWD137" s="181"/>
      <c r="TWE137" s="239"/>
      <c r="TWF137" s="181"/>
      <c r="TWG137" s="181"/>
      <c r="TWH137" s="239"/>
      <c r="TWI137" s="181"/>
      <c r="TWJ137" s="181"/>
      <c r="TWK137" s="239"/>
      <c r="TWL137" s="181"/>
      <c r="TWM137" s="181"/>
      <c r="TWN137" s="239"/>
      <c r="TWO137" s="181"/>
      <c r="TWP137" s="181"/>
      <c r="TWQ137" s="239"/>
      <c r="TWR137" s="181"/>
      <c r="TWS137" s="181"/>
      <c r="TWT137" s="239"/>
      <c r="TWU137" s="181"/>
      <c r="TWV137" s="181"/>
      <c r="TWW137" s="239"/>
      <c r="TWX137" s="181"/>
      <c r="TWY137" s="181"/>
      <c r="TWZ137" s="239"/>
      <c r="TXA137" s="181"/>
      <c r="TXB137" s="181"/>
      <c r="TXC137" s="239"/>
      <c r="TXD137" s="181"/>
      <c r="TXE137" s="181"/>
      <c r="TXF137" s="239"/>
      <c r="TXG137" s="181"/>
      <c r="TXH137" s="181"/>
      <c r="TXI137" s="239"/>
      <c r="TXJ137" s="181"/>
      <c r="TXK137" s="181"/>
      <c r="TXL137" s="239"/>
      <c r="TXM137" s="181"/>
      <c r="TXN137" s="181"/>
      <c r="TXO137" s="239"/>
      <c r="TXP137" s="181"/>
      <c r="TXQ137" s="181"/>
      <c r="TXR137" s="239"/>
      <c r="TXS137" s="181"/>
      <c r="TXT137" s="181"/>
      <c r="TXU137" s="239"/>
      <c r="TXV137" s="181"/>
      <c r="TXW137" s="181"/>
      <c r="TXX137" s="239"/>
      <c r="TXY137" s="181"/>
      <c r="TXZ137" s="181"/>
      <c r="TYA137" s="239"/>
      <c r="TYB137" s="181"/>
      <c r="TYC137" s="181"/>
      <c r="TYD137" s="239"/>
      <c r="TYE137" s="181"/>
      <c r="TYF137" s="181"/>
      <c r="TYG137" s="239"/>
      <c r="TYH137" s="181"/>
      <c r="TYI137" s="181"/>
      <c r="TYJ137" s="239"/>
      <c r="TYK137" s="181"/>
      <c r="TYL137" s="181"/>
      <c r="TYM137" s="239"/>
      <c r="TYN137" s="181"/>
      <c r="TYO137" s="181"/>
      <c r="TYP137" s="239"/>
      <c r="TYQ137" s="181"/>
      <c r="TYR137" s="181"/>
      <c r="TYS137" s="239"/>
      <c r="TYT137" s="181"/>
      <c r="TYU137" s="181"/>
      <c r="TYV137" s="239"/>
      <c r="TYW137" s="181"/>
      <c r="TYX137" s="181"/>
      <c r="TYY137" s="239"/>
      <c r="TYZ137" s="181"/>
      <c r="TZA137" s="181"/>
      <c r="TZB137" s="239"/>
      <c r="TZC137" s="181"/>
      <c r="TZD137" s="181"/>
      <c r="TZE137" s="239"/>
      <c r="TZF137" s="181"/>
      <c r="TZG137" s="181"/>
      <c r="TZH137" s="239"/>
      <c r="TZI137" s="181"/>
      <c r="TZJ137" s="181"/>
      <c r="TZK137" s="239"/>
      <c r="TZL137" s="181"/>
      <c r="TZM137" s="181"/>
      <c r="TZN137" s="239"/>
      <c r="TZO137" s="181"/>
      <c r="TZP137" s="181"/>
      <c r="TZQ137" s="239"/>
      <c r="TZR137" s="181"/>
      <c r="TZS137" s="181"/>
      <c r="TZT137" s="239"/>
      <c r="TZU137" s="181"/>
      <c r="TZV137" s="181"/>
      <c r="TZW137" s="239"/>
      <c r="TZX137" s="181"/>
      <c r="TZY137" s="181"/>
      <c r="TZZ137" s="239"/>
      <c r="UAA137" s="181"/>
      <c r="UAB137" s="181"/>
      <c r="UAC137" s="239"/>
      <c r="UAD137" s="181"/>
      <c r="UAE137" s="181"/>
      <c r="UAF137" s="239"/>
      <c r="UAG137" s="181"/>
      <c r="UAH137" s="181"/>
      <c r="UAI137" s="239"/>
      <c r="UAJ137" s="181"/>
      <c r="UAK137" s="181"/>
      <c r="UAL137" s="239"/>
      <c r="UAM137" s="181"/>
      <c r="UAN137" s="181"/>
      <c r="UAO137" s="239"/>
      <c r="UAP137" s="181"/>
      <c r="UAQ137" s="181"/>
      <c r="UAR137" s="239"/>
      <c r="UAS137" s="181"/>
      <c r="UAT137" s="181"/>
      <c r="UAU137" s="239"/>
      <c r="UAV137" s="181"/>
      <c r="UAW137" s="181"/>
      <c r="UAX137" s="239"/>
      <c r="UAY137" s="181"/>
      <c r="UAZ137" s="181"/>
      <c r="UBA137" s="239"/>
      <c r="UBB137" s="181"/>
      <c r="UBC137" s="181"/>
      <c r="UBD137" s="239"/>
      <c r="UBE137" s="181"/>
      <c r="UBF137" s="181"/>
      <c r="UBG137" s="239"/>
      <c r="UBH137" s="181"/>
      <c r="UBI137" s="181"/>
      <c r="UBJ137" s="239"/>
      <c r="UBK137" s="181"/>
      <c r="UBL137" s="181"/>
      <c r="UBM137" s="239"/>
      <c r="UBN137" s="181"/>
      <c r="UBO137" s="181"/>
      <c r="UBP137" s="239"/>
      <c r="UBQ137" s="181"/>
      <c r="UBR137" s="181"/>
      <c r="UBS137" s="239"/>
      <c r="UBT137" s="181"/>
      <c r="UBU137" s="181"/>
      <c r="UBV137" s="239"/>
      <c r="UBW137" s="181"/>
      <c r="UBX137" s="181"/>
      <c r="UBY137" s="239"/>
      <c r="UBZ137" s="181"/>
      <c r="UCA137" s="181"/>
      <c r="UCB137" s="239"/>
      <c r="UCC137" s="181"/>
      <c r="UCD137" s="181"/>
      <c r="UCE137" s="239"/>
      <c r="UCF137" s="181"/>
      <c r="UCG137" s="181"/>
      <c r="UCH137" s="239"/>
      <c r="UCI137" s="181"/>
      <c r="UCJ137" s="181"/>
      <c r="UCK137" s="239"/>
      <c r="UCL137" s="181"/>
      <c r="UCM137" s="181"/>
      <c r="UCN137" s="239"/>
      <c r="UCO137" s="181"/>
      <c r="UCP137" s="181"/>
      <c r="UCQ137" s="239"/>
      <c r="UCR137" s="181"/>
      <c r="UCS137" s="181"/>
      <c r="UCT137" s="239"/>
      <c r="UCU137" s="181"/>
      <c r="UCV137" s="181"/>
      <c r="UCW137" s="239"/>
      <c r="UCX137" s="181"/>
      <c r="UCY137" s="181"/>
      <c r="UCZ137" s="239"/>
      <c r="UDA137" s="181"/>
      <c r="UDB137" s="181"/>
      <c r="UDC137" s="239"/>
      <c r="UDD137" s="181"/>
      <c r="UDE137" s="181"/>
      <c r="UDF137" s="239"/>
      <c r="UDG137" s="181"/>
      <c r="UDH137" s="181"/>
      <c r="UDI137" s="239"/>
      <c r="UDJ137" s="181"/>
      <c r="UDK137" s="181"/>
      <c r="UDL137" s="239"/>
      <c r="UDM137" s="181"/>
      <c r="UDN137" s="181"/>
      <c r="UDO137" s="239"/>
      <c r="UDP137" s="181"/>
      <c r="UDQ137" s="181"/>
      <c r="UDR137" s="239"/>
      <c r="UDS137" s="181"/>
      <c r="UDT137" s="181"/>
      <c r="UDU137" s="239"/>
      <c r="UDV137" s="181"/>
      <c r="UDW137" s="181"/>
      <c r="UDX137" s="239"/>
      <c r="UDY137" s="181"/>
      <c r="UDZ137" s="181"/>
      <c r="UEA137" s="239"/>
      <c r="UEB137" s="181"/>
      <c r="UEC137" s="181"/>
      <c r="UED137" s="239"/>
      <c r="UEE137" s="181"/>
      <c r="UEF137" s="181"/>
      <c r="UEG137" s="239"/>
      <c r="UEH137" s="181"/>
      <c r="UEI137" s="181"/>
      <c r="UEJ137" s="239"/>
      <c r="UEK137" s="181"/>
      <c r="UEL137" s="181"/>
      <c r="UEM137" s="239"/>
      <c r="UEN137" s="181"/>
      <c r="UEO137" s="181"/>
      <c r="UEP137" s="239"/>
      <c r="UEQ137" s="181"/>
      <c r="UER137" s="181"/>
      <c r="UES137" s="239"/>
      <c r="UET137" s="181"/>
      <c r="UEU137" s="181"/>
      <c r="UEV137" s="239"/>
      <c r="UEW137" s="181"/>
      <c r="UEX137" s="181"/>
      <c r="UEY137" s="239"/>
      <c r="UEZ137" s="181"/>
      <c r="UFA137" s="181"/>
      <c r="UFB137" s="239"/>
      <c r="UFC137" s="181"/>
      <c r="UFD137" s="181"/>
      <c r="UFE137" s="239"/>
      <c r="UFF137" s="181"/>
      <c r="UFG137" s="181"/>
      <c r="UFH137" s="239"/>
      <c r="UFI137" s="181"/>
      <c r="UFJ137" s="181"/>
      <c r="UFK137" s="239"/>
      <c r="UFL137" s="181"/>
      <c r="UFM137" s="181"/>
      <c r="UFN137" s="239"/>
      <c r="UFO137" s="181"/>
      <c r="UFP137" s="181"/>
      <c r="UFQ137" s="239"/>
      <c r="UFR137" s="181"/>
      <c r="UFS137" s="181"/>
      <c r="UFT137" s="239"/>
      <c r="UFU137" s="181"/>
      <c r="UFV137" s="181"/>
      <c r="UFW137" s="239"/>
      <c r="UFX137" s="181"/>
      <c r="UFY137" s="181"/>
      <c r="UFZ137" s="239"/>
      <c r="UGA137" s="181"/>
      <c r="UGB137" s="181"/>
      <c r="UGC137" s="239"/>
      <c r="UGD137" s="181"/>
      <c r="UGE137" s="181"/>
      <c r="UGF137" s="239"/>
      <c r="UGG137" s="181"/>
      <c r="UGH137" s="181"/>
      <c r="UGI137" s="239"/>
      <c r="UGJ137" s="181"/>
      <c r="UGK137" s="181"/>
      <c r="UGL137" s="239"/>
      <c r="UGM137" s="181"/>
      <c r="UGN137" s="181"/>
      <c r="UGO137" s="239"/>
      <c r="UGP137" s="181"/>
      <c r="UGQ137" s="181"/>
      <c r="UGR137" s="239"/>
      <c r="UGS137" s="181"/>
      <c r="UGT137" s="181"/>
      <c r="UGU137" s="239"/>
      <c r="UGV137" s="181"/>
      <c r="UGW137" s="181"/>
      <c r="UGX137" s="239"/>
      <c r="UGY137" s="181"/>
      <c r="UGZ137" s="181"/>
      <c r="UHA137" s="239"/>
      <c r="UHB137" s="181"/>
      <c r="UHC137" s="181"/>
      <c r="UHD137" s="239"/>
      <c r="UHE137" s="181"/>
      <c r="UHF137" s="181"/>
      <c r="UHG137" s="239"/>
      <c r="UHH137" s="181"/>
      <c r="UHI137" s="181"/>
      <c r="UHJ137" s="239"/>
      <c r="UHK137" s="181"/>
      <c r="UHL137" s="181"/>
      <c r="UHM137" s="239"/>
      <c r="UHN137" s="181"/>
      <c r="UHO137" s="181"/>
      <c r="UHP137" s="239"/>
      <c r="UHQ137" s="181"/>
      <c r="UHR137" s="181"/>
      <c r="UHS137" s="239"/>
      <c r="UHT137" s="181"/>
      <c r="UHU137" s="181"/>
      <c r="UHV137" s="239"/>
      <c r="UHW137" s="181"/>
      <c r="UHX137" s="181"/>
      <c r="UHY137" s="239"/>
      <c r="UHZ137" s="181"/>
      <c r="UIA137" s="181"/>
      <c r="UIB137" s="239"/>
      <c r="UIC137" s="181"/>
      <c r="UID137" s="181"/>
      <c r="UIE137" s="239"/>
      <c r="UIF137" s="181"/>
      <c r="UIG137" s="181"/>
      <c r="UIH137" s="239"/>
      <c r="UII137" s="181"/>
      <c r="UIJ137" s="181"/>
      <c r="UIK137" s="239"/>
      <c r="UIL137" s="181"/>
      <c r="UIM137" s="181"/>
      <c r="UIN137" s="239"/>
      <c r="UIO137" s="181"/>
      <c r="UIP137" s="181"/>
      <c r="UIQ137" s="239"/>
      <c r="UIR137" s="181"/>
      <c r="UIS137" s="181"/>
      <c r="UIT137" s="239"/>
      <c r="UIU137" s="181"/>
      <c r="UIV137" s="181"/>
      <c r="UIW137" s="239"/>
      <c r="UIX137" s="181"/>
      <c r="UIY137" s="181"/>
      <c r="UIZ137" s="239"/>
      <c r="UJA137" s="181"/>
      <c r="UJB137" s="181"/>
      <c r="UJC137" s="239"/>
      <c r="UJD137" s="181"/>
      <c r="UJE137" s="181"/>
      <c r="UJF137" s="239"/>
      <c r="UJG137" s="181"/>
      <c r="UJH137" s="181"/>
      <c r="UJI137" s="239"/>
      <c r="UJJ137" s="181"/>
      <c r="UJK137" s="181"/>
      <c r="UJL137" s="239"/>
      <c r="UJM137" s="181"/>
      <c r="UJN137" s="181"/>
      <c r="UJO137" s="239"/>
      <c r="UJP137" s="181"/>
      <c r="UJQ137" s="181"/>
      <c r="UJR137" s="239"/>
      <c r="UJS137" s="181"/>
      <c r="UJT137" s="181"/>
      <c r="UJU137" s="239"/>
      <c r="UJV137" s="181"/>
      <c r="UJW137" s="181"/>
      <c r="UJX137" s="239"/>
      <c r="UJY137" s="181"/>
      <c r="UJZ137" s="181"/>
      <c r="UKA137" s="239"/>
      <c r="UKB137" s="181"/>
      <c r="UKC137" s="181"/>
      <c r="UKD137" s="239"/>
      <c r="UKE137" s="181"/>
      <c r="UKF137" s="181"/>
      <c r="UKG137" s="239"/>
      <c r="UKH137" s="181"/>
      <c r="UKI137" s="181"/>
      <c r="UKJ137" s="239"/>
      <c r="UKK137" s="181"/>
      <c r="UKL137" s="181"/>
      <c r="UKM137" s="239"/>
      <c r="UKN137" s="181"/>
      <c r="UKO137" s="181"/>
      <c r="UKP137" s="239"/>
      <c r="UKQ137" s="181"/>
      <c r="UKR137" s="181"/>
      <c r="UKS137" s="239"/>
      <c r="UKT137" s="181"/>
      <c r="UKU137" s="181"/>
      <c r="UKV137" s="239"/>
      <c r="UKW137" s="181"/>
      <c r="UKX137" s="181"/>
      <c r="UKY137" s="239"/>
      <c r="UKZ137" s="181"/>
      <c r="ULA137" s="181"/>
      <c r="ULB137" s="239"/>
      <c r="ULC137" s="181"/>
      <c r="ULD137" s="181"/>
      <c r="ULE137" s="239"/>
      <c r="ULF137" s="181"/>
      <c r="ULG137" s="181"/>
      <c r="ULH137" s="239"/>
      <c r="ULI137" s="181"/>
      <c r="ULJ137" s="181"/>
      <c r="ULK137" s="239"/>
      <c r="ULL137" s="181"/>
      <c r="ULM137" s="181"/>
      <c r="ULN137" s="239"/>
      <c r="ULO137" s="181"/>
      <c r="ULP137" s="181"/>
      <c r="ULQ137" s="239"/>
      <c r="ULR137" s="181"/>
      <c r="ULS137" s="181"/>
      <c r="ULT137" s="239"/>
      <c r="ULU137" s="181"/>
      <c r="ULV137" s="181"/>
      <c r="ULW137" s="239"/>
      <c r="ULX137" s="181"/>
      <c r="ULY137" s="181"/>
      <c r="ULZ137" s="239"/>
      <c r="UMA137" s="181"/>
      <c r="UMB137" s="181"/>
      <c r="UMC137" s="239"/>
      <c r="UMD137" s="181"/>
      <c r="UME137" s="181"/>
      <c r="UMF137" s="239"/>
      <c r="UMG137" s="181"/>
      <c r="UMH137" s="181"/>
      <c r="UMI137" s="239"/>
      <c r="UMJ137" s="181"/>
      <c r="UMK137" s="181"/>
      <c r="UML137" s="239"/>
      <c r="UMM137" s="181"/>
      <c r="UMN137" s="181"/>
      <c r="UMO137" s="239"/>
      <c r="UMP137" s="181"/>
      <c r="UMQ137" s="181"/>
      <c r="UMR137" s="239"/>
      <c r="UMS137" s="181"/>
      <c r="UMT137" s="181"/>
      <c r="UMU137" s="239"/>
      <c r="UMV137" s="181"/>
      <c r="UMW137" s="181"/>
      <c r="UMX137" s="239"/>
      <c r="UMY137" s="181"/>
      <c r="UMZ137" s="181"/>
      <c r="UNA137" s="239"/>
      <c r="UNB137" s="181"/>
      <c r="UNC137" s="181"/>
      <c r="UND137" s="239"/>
      <c r="UNE137" s="181"/>
      <c r="UNF137" s="181"/>
      <c r="UNG137" s="239"/>
      <c r="UNH137" s="181"/>
      <c r="UNI137" s="181"/>
      <c r="UNJ137" s="239"/>
      <c r="UNK137" s="181"/>
      <c r="UNL137" s="181"/>
      <c r="UNM137" s="239"/>
      <c r="UNN137" s="181"/>
      <c r="UNO137" s="181"/>
      <c r="UNP137" s="239"/>
      <c r="UNQ137" s="181"/>
      <c r="UNR137" s="181"/>
      <c r="UNS137" s="239"/>
      <c r="UNT137" s="181"/>
      <c r="UNU137" s="181"/>
      <c r="UNV137" s="239"/>
      <c r="UNW137" s="181"/>
      <c r="UNX137" s="181"/>
      <c r="UNY137" s="239"/>
      <c r="UNZ137" s="181"/>
      <c r="UOA137" s="181"/>
      <c r="UOB137" s="239"/>
      <c r="UOC137" s="181"/>
      <c r="UOD137" s="181"/>
      <c r="UOE137" s="239"/>
      <c r="UOF137" s="181"/>
      <c r="UOG137" s="181"/>
      <c r="UOH137" s="239"/>
      <c r="UOI137" s="181"/>
      <c r="UOJ137" s="181"/>
      <c r="UOK137" s="239"/>
      <c r="UOL137" s="181"/>
      <c r="UOM137" s="181"/>
      <c r="UON137" s="239"/>
      <c r="UOO137" s="181"/>
      <c r="UOP137" s="181"/>
      <c r="UOQ137" s="239"/>
      <c r="UOR137" s="181"/>
      <c r="UOS137" s="181"/>
      <c r="UOT137" s="239"/>
      <c r="UOU137" s="181"/>
      <c r="UOV137" s="181"/>
      <c r="UOW137" s="239"/>
      <c r="UOX137" s="181"/>
      <c r="UOY137" s="181"/>
      <c r="UOZ137" s="239"/>
      <c r="UPA137" s="181"/>
      <c r="UPB137" s="181"/>
      <c r="UPC137" s="239"/>
      <c r="UPD137" s="181"/>
      <c r="UPE137" s="181"/>
      <c r="UPF137" s="239"/>
      <c r="UPG137" s="181"/>
      <c r="UPH137" s="181"/>
      <c r="UPI137" s="239"/>
      <c r="UPJ137" s="181"/>
      <c r="UPK137" s="181"/>
      <c r="UPL137" s="239"/>
      <c r="UPM137" s="181"/>
      <c r="UPN137" s="181"/>
      <c r="UPO137" s="239"/>
      <c r="UPP137" s="181"/>
      <c r="UPQ137" s="181"/>
      <c r="UPR137" s="239"/>
      <c r="UPS137" s="181"/>
      <c r="UPT137" s="181"/>
      <c r="UPU137" s="239"/>
      <c r="UPV137" s="181"/>
      <c r="UPW137" s="181"/>
      <c r="UPX137" s="239"/>
      <c r="UPY137" s="181"/>
      <c r="UPZ137" s="181"/>
      <c r="UQA137" s="239"/>
      <c r="UQB137" s="181"/>
      <c r="UQC137" s="181"/>
      <c r="UQD137" s="239"/>
      <c r="UQE137" s="181"/>
      <c r="UQF137" s="181"/>
      <c r="UQG137" s="239"/>
      <c r="UQH137" s="181"/>
      <c r="UQI137" s="181"/>
      <c r="UQJ137" s="239"/>
      <c r="UQK137" s="181"/>
      <c r="UQL137" s="181"/>
      <c r="UQM137" s="239"/>
      <c r="UQN137" s="181"/>
      <c r="UQO137" s="181"/>
      <c r="UQP137" s="239"/>
      <c r="UQQ137" s="181"/>
      <c r="UQR137" s="181"/>
      <c r="UQS137" s="239"/>
      <c r="UQT137" s="181"/>
      <c r="UQU137" s="181"/>
      <c r="UQV137" s="239"/>
      <c r="UQW137" s="181"/>
      <c r="UQX137" s="181"/>
      <c r="UQY137" s="239"/>
      <c r="UQZ137" s="181"/>
      <c r="URA137" s="181"/>
      <c r="URB137" s="239"/>
      <c r="URC137" s="181"/>
      <c r="URD137" s="181"/>
      <c r="URE137" s="239"/>
      <c r="URF137" s="181"/>
      <c r="URG137" s="181"/>
      <c r="URH137" s="239"/>
      <c r="URI137" s="181"/>
      <c r="URJ137" s="181"/>
      <c r="URK137" s="239"/>
      <c r="URL137" s="181"/>
      <c r="URM137" s="181"/>
      <c r="URN137" s="239"/>
      <c r="URO137" s="181"/>
      <c r="URP137" s="181"/>
      <c r="URQ137" s="239"/>
      <c r="URR137" s="181"/>
      <c r="URS137" s="181"/>
      <c r="URT137" s="239"/>
      <c r="URU137" s="181"/>
      <c r="URV137" s="181"/>
      <c r="URW137" s="239"/>
      <c r="URX137" s="181"/>
      <c r="URY137" s="181"/>
      <c r="URZ137" s="239"/>
      <c r="USA137" s="181"/>
      <c r="USB137" s="181"/>
      <c r="USC137" s="239"/>
      <c r="USD137" s="181"/>
      <c r="USE137" s="181"/>
      <c r="USF137" s="239"/>
      <c r="USG137" s="181"/>
      <c r="USH137" s="181"/>
      <c r="USI137" s="239"/>
      <c r="USJ137" s="181"/>
      <c r="USK137" s="181"/>
      <c r="USL137" s="239"/>
      <c r="USM137" s="181"/>
      <c r="USN137" s="181"/>
      <c r="USO137" s="239"/>
      <c r="USP137" s="181"/>
      <c r="USQ137" s="181"/>
      <c r="USR137" s="239"/>
      <c r="USS137" s="181"/>
      <c r="UST137" s="181"/>
      <c r="USU137" s="239"/>
      <c r="USV137" s="181"/>
      <c r="USW137" s="181"/>
      <c r="USX137" s="239"/>
      <c r="USY137" s="181"/>
      <c r="USZ137" s="181"/>
      <c r="UTA137" s="239"/>
      <c r="UTB137" s="181"/>
      <c r="UTC137" s="181"/>
      <c r="UTD137" s="239"/>
      <c r="UTE137" s="181"/>
      <c r="UTF137" s="181"/>
      <c r="UTG137" s="239"/>
      <c r="UTH137" s="181"/>
      <c r="UTI137" s="181"/>
      <c r="UTJ137" s="239"/>
      <c r="UTK137" s="181"/>
      <c r="UTL137" s="181"/>
      <c r="UTM137" s="239"/>
      <c r="UTN137" s="181"/>
      <c r="UTO137" s="181"/>
      <c r="UTP137" s="239"/>
      <c r="UTQ137" s="181"/>
      <c r="UTR137" s="181"/>
      <c r="UTS137" s="239"/>
      <c r="UTT137" s="181"/>
      <c r="UTU137" s="181"/>
      <c r="UTV137" s="239"/>
      <c r="UTW137" s="181"/>
      <c r="UTX137" s="181"/>
      <c r="UTY137" s="239"/>
      <c r="UTZ137" s="181"/>
      <c r="UUA137" s="181"/>
      <c r="UUB137" s="239"/>
      <c r="UUC137" s="181"/>
      <c r="UUD137" s="181"/>
      <c r="UUE137" s="239"/>
      <c r="UUF137" s="181"/>
      <c r="UUG137" s="181"/>
      <c r="UUH137" s="239"/>
      <c r="UUI137" s="181"/>
      <c r="UUJ137" s="181"/>
      <c r="UUK137" s="239"/>
      <c r="UUL137" s="181"/>
      <c r="UUM137" s="181"/>
      <c r="UUN137" s="239"/>
      <c r="UUO137" s="181"/>
      <c r="UUP137" s="181"/>
      <c r="UUQ137" s="239"/>
      <c r="UUR137" s="181"/>
      <c r="UUS137" s="181"/>
      <c r="UUT137" s="239"/>
      <c r="UUU137" s="181"/>
      <c r="UUV137" s="181"/>
      <c r="UUW137" s="239"/>
      <c r="UUX137" s="181"/>
      <c r="UUY137" s="181"/>
      <c r="UUZ137" s="239"/>
      <c r="UVA137" s="181"/>
      <c r="UVB137" s="181"/>
      <c r="UVC137" s="239"/>
      <c r="UVD137" s="181"/>
      <c r="UVE137" s="181"/>
      <c r="UVF137" s="239"/>
      <c r="UVG137" s="181"/>
      <c r="UVH137" s="181"/>
      <c r="UVI137" s="239"/>
      <c r="UVJ137" s="181"/>
      <c r="UVK137" s="181"/>
      <c r="UVL137" s="239"/>
      <c r="UVM137" s="181"/>
      <c r="UVN137" s="181"/>
      <c r="UVO137" s="239"/>
      <c r="UVP137" s="181"/>
      <c r="UVQ137" s="181"/>
      <c r="UVR137" s="239"/>
      <c r="UVS137" s="181"/>
      <c r="UVT137" s="181"/>
      <c r="UVU137" s="239"/>
      <c r="UVV137" s="181"/>
      <c r="UVW137" s="181"/>
      <c r="UVX137" s="239"/>
      <c r="UVY137" s="181"/>
      <c r="UVZ137" s="181"/>
      <c r="UWA137" s="239"/>
      <c r="UWB137" s="181"/>
      <c r="UWC137" s="181"/>
      <c r="UWD137" s="239"/>
      <c r="UWE137" s="181"/>
      <c r="UWF137" s="181"/>
      <c r="UWG137" s="239"/>
      <c r="UWH137" s="181"/>
      <c r="UWI137" s="181"/>
      <c r="UWJ137" s="239"/>
      <c r="UWK137" s="181"/>
      <c r="UWL137" s="181"/>
      <c r="UWM137" s="239"/>
      <c r="UWN137" s="181"/>
      <c r="UWO137" s="181"/>
      <c r="UWP137" s="239"/>
      <c r="UWQ137" s="181"/>
      <c r="UWR137" s="181"/>
      <c r="UWS137" s="239"/>
      <c r="UWT137" s="181"/>
      <c r="UWU137" s="181"/>
      <c r="UWV137" s="239"/>
      <c r="UWW137" s="181"/>
      <c r="UWX137" s="181"/>
      <c r="UWY137" s="239"/>
      <c r="UWZ137" s="181"/>
      <c r="UXA137" s="181"/>
      <c r="UXB137" s="239"/>
      <c r="UXC137" s="181"/>
      <c r="UXD137" s="181"/>
      <c r="UXE137" s="239"/>
      <c r="UXF137" s="181"/>
      <c r="UXG137" s="181"/>
      <c r="UXH137" s="239"/>
      <c r="UXI137" s="181"/>
      <c r="UXJ137" s="181"/>
      <c r="UXK137" s="239"/>
      <c r="UXL137" s="181"/>
      <c r="UXM137" s="181"/>
      <c r="UXN137" s="239"/>
      <c r="UXO137" s="181"/>
      <c r="UXP137" s="181"/>
      <c r="UXQ137" s="239"/>
      <c r="UXR137" s="181"/>
      <c r="UXS137" s="181"/>
      <c r="UXT137" s="239"/>
      <c r="UXU137" s="181"/>
      <c r="UXV137" s="181"/>
      <c r="UXW137" s="239"/>
      <c r="UXX137" s="181"/>
      <c r="UXY137" s="181"/>
      <c r="UXZ137" s="239"/>
      <c r="UYA137" s="181"/>
      <c r="UYB137" s="181"/>
      <c r="UYC137" s="239"/>
      <c r="UYD137" s="181"/>
      <c r="UYE137" s="181"/>
      <c r="UYF137" s="239"/>
      <c r="UYG137" s="181"/>
      <c r="UYH137" s="181"/>
      <c r="UYI137" s="239"/>
      <c r="UYJ137" s="181"/>
      <c r="UYK137" s="181"/>
      <c r="UYL137" s="239"/>
      <c r="UYM137" s="181"/>
      <c r="UYN137" s="181"/>
      <c r="UYO137" s="239"/>
      <c r="UYP137" s="181"/>
      <c r="UYQ137" s="181"/>
      <c r="UYR137" s="239"/>
      <c r="UYS137" s="181"/>
      <c r="UYT137" s="181"/>
      <c r="UYU137" s="239"/>
      <c r="UYV137" s="181"/>
      <c r="UYW137" s="181"/>
      <c r="UYX137" s="239"/>
      <c r="UYY137" s="181"/>
      <c r="UYZ137" s="181"/>
      <c r="UZA137" s="239"/>
      <c r="UZB137" s="181"/>
      <c r="UZC137" s="181"/>
      <c r="UZD137" s="239"/>
      <c r="UZE137" s="181"/>
      <c r="UZF137" s="181"/>
      <c r="UZG137" s="239"/>
      <c r="UZH137" s="181"/>
      <c r="UZI137" s="181"/>
      <c r="UZJ137" s="239"/>
      <c r="UZK137" s="181"/>
      <c r="UZL137" s="181"/>
      <c r="UZM137" s="239"/>
      <c r="UZN137" s="181"/>
      <c r="UZO137" s="181"/>
      <c r="UZP137" s="239"/>
      <c r="UZQ137" s="181"/>
      <c r="UZR137" s="181"/>
      <c r="UZS137" s="239"/>
      <c r="UZT137" s="181"/>
      <c r="UZU137" s="181"/>
      <c r="UZV137" s="239"/>
      <c r="UZW137" s="181"/>
      <c r="UZX137" s="181"/>
      <c r="UZY137" s="239"/>
      <c r="UZZ137" s="181"/>
      <c r="VAA137" s="181"/>
      <c r="VAB137" s="239"/>
      <c r="VAC137" s="181"/>
      <c r="VAD137" s="181"/>
      <c r="VAE137" s="239"/>
      <c r="VAF137" s="181"/>
      <c r="VAG137" s="181"/>
      <c r="VAH137" s="239"/>
      <c r="VAI137" s="181"/>
      <c r="VAJ137" s="181"/>
      <c r="VAK137" s="239"/>
      <c r="VAL137" s="181"/>
      <c r="VAM137" s="181"/>
      <c r="VAN137" s="239"/>
      <c r="VAO137" s="181"/>
      <c r="VAP137" s="181"/>
      <c r="VAQ137" s="239"/>
      <c r="VAR137" s="181"/>
      <c r="VAS137" s="181"/>
      <c r="VAT137" s="239"/>
      <c r="VAU137" s="181"/>
      <c r="VAV137" s="181"/>
      <c r="VAW137" s="239"/>
      <c r="VAX137" s="181"/>
      <c r="VAY137" s="181"/>
      <c r="VAZ137" s="239"/>
      <c r="VBA137" s="181"/>
      <c r="VBB137" s="181"/>
      <c r="VBC137" s="239"/>
      <c r="VBD137" s="181"/>
      <c r="VBE137" s="181"/>
      <c r="VBF137" s="239"/>
      <c r="VBG137" s="181"/>
      <c r="VBH137" s="181"/>
      <c r="VBI137" s="239"/>
      <c r="VBJ137" s="181"/>
      <c r="VBK137" s="181"/>
      <c r="VBL137" s="239"/>
      <c r="VBM137" s="181"/>
      <c r="VBN137" s="181"/>
      <c r="VBO137" s="239"/>
      <c r="VBP137" s="181"/>
      <c r="VBQ137" s="181"/>
      <c r="VBR137" s="239"/>
      <c r="VBS137" s="181"/>
      <c r="VBT137" s="181"/>
      <c r="VBU137" s="239"/>
      <c r="VBV137" s="181"/>
      <c r="VBW137" s="181"/>
      <c r="VBX137" s="239"/>
      <c r="VBY137" s="181"/>
      <c r="VBZ137" s="181"/>
      <c r="VCA137" s="239"/>
      <c r="VCB137" s="181"/>
      <c r="VCC137" s="181"/>
      <c r="VCD137" s="239"/>
      <c r="VCE137" s="181"/>
      <c r="VCF137" s="181"/>
      <c r="VCG137" s="239"/>
      <c r="VCH137" s="181"/>
      <c r="VCI137" s="181"/>
      <c r="VCJ137" s="239"/>
      <c r="VCK137" s="181"/>
      <c r="VCL137" s="181"/>
      <c r="VCM137" s="239"/>
      <c r="VCN137" s="181"/>
      <c r="VCO137" s="181"/>
      <c r="VCP137" s="239"/>
      <c r="VCQ137" s="181"/>
      <c r="VCR137" s="181"/>
      <c r="VCS137" s="239"/>
      <c r="VCT137" s="181"/>
      <c r="VCU137" s="181"/>
      <c r="VCV137" s="239"/>
      <c r="VCW137" s="181"/>
      <c r="VCX137" s="181"/>
      <c r="VCY137" s="239"/>
      <c r="VCZ137" s="181"/>
      <c r="VDA137" s="181"/>
      <c r="VDB137" s="239"/>
      <c r="VDC137" s="181"/>
      <c r="VDD137" s="181"/>
      <c r="VDE137" s="239"/>
      <c r="VDF137" s="181"/>
      <c r="VDG137" s="181"/>
      <c r="VDH137" s="239"/>
      <c r="VDI137" s="181"/>
      <c r="VDJ137" s="181"/>
      <c r="VDK137" s="239"/>
      <c r="VDL137" s="181"/>
      <c r="VDM137" s="181"/>
      <c r="VDN137" s="239"/>
      <c r="VDO137" s="181"/>
      <c r="VDP137" s="181"/>
      <c r="VDQ137" s="239"/>
      <c r="VDR137" s="181"/>
      <c r="VDS137" s="181"/>
      <c r="VDT137" s="239"/>
      <c r="VDU137" s="181"/>
      <c r="VDV137" s="181"/>
      <c r="VDW137" s="239"/>
      <c r="VDX137" s="181"/>
      <c r="VDY137" s="181"/>
      <c r="VDZ137" s="239"/>
      <c r="VEA137" s="181"/>
      <c r="VEB137" s="181"/>
      <c r="VEC137" s="239"/>
      <c r="VED137" s="181"/>
      <c r="VEE137" s="181"/>
      <c r="VEF137" s="239"/>
      <c r="VEG137" s="181"/>
      <c r="VEH137" s="181"/>
      <c r="VEI137" s="239"/>
      <c r="VEJ137" s="181"/>
      <c r="VEK137" s="181"/>
      <c r="VEL137" s="239"/>
      <c r="VEM137" s="181"/>
      <c r="VEN137" s="181"/>
      <c r="VEO137" s="239"/>
      <c r="VEP137" s="181"/>
      <c r="VEQ137" s="181"/>
      <c r="VER137" s="239"/>
      <c r="VES137" s="181"/>
      <c r="VET137" s="181"/>
      <c r="VEU137" s="239"/>
      <c r="VEV137" s="181"/>
      <c r="VEW137" s="181"/>
      <c r="VEX137" s="239"/>
      <c r="VEY137" s="181"/>
      <c r="VEZ137" s="181"/>
      <c r="VFA137" s="239"/>
      <c r="VFB137" s="181"/>
      <c r="VFC137" s="181"/>
      <c r="VFD137" s="239"/>
      <c r="VFE137" s="181"/>
      <c r="VFF137" s="181"/>
      <c r="VFG137" s="239"/>
      <c r="VFH137" s="181"/>
      <c r="VFI137" s="181"/>
      <c r="VFJ137" s="239"/>
      <c r="VFK137" s="181"/>
      <c r="VFL137" s="181"/>
      <c r="VFM137" s="239"/>
      <c r="VFN137" s="181"/>
      <c r="VFO137" s="181"/>
      <c r="VFP137" s="239"/>
      <c r="VFQ137" s="181"/>
      <c r="VFR137" s="181"/>
      <c r="VFS137" s="239"/>
      <c r="VFT137" s="181"/>
      <c r="VFU137" s="181"/>
      <c r="VFV137" s="239"/>
      <c r="VFW137" s="181"/>
      <c r="VFX137" s="181"/>
      <c r="VFY137" s="239"/>
      <c r="VFZ137" s="181"/>
      <c r="VGA137" s="181"/>
      <c r="VGB137" s="239"/>
      <c r="VGC137" s="181"/>
      <c r="VGD137" s="181"/>
      <c r="VGE137" s="239"/>
      <c r="VGF137" s="181"/>
      <c r="VGG137" s="181"/>
      <c r="VGH137" s="239"/>
      <c r="VGI137" s="181"/>
      <c r="VGJ137" s="181"/>
      <c r="VGK137" s="239"/>
      <c r="VGL137" s="181"/>
      <c r="VGM137" s="181"/>
      <c r="VGN137" s="239"/>
      <c r="VGO137" s="181"/>
      <c r="VGP137" s="181"/>
      <c r="VGQ137" s="239"/>
      <c r="VGR137" s="181"/>
      <c r="VGS137" s="181"/>
      <c r="VGT137" s="239"/>
      <c r="VGU137" s="181"/>
      <c r="VGV137" s="181"/>
      <c r="VGW137" s="239"/>
      <c r="VGX137" s="181"/>
      <c r="VGY137" s="181"/>
      <c r="VGZ137" s="239"/>
      <c r="VHA137" s="181"/>
      <c r="VHB137" s="181"/>
      <c r="VHC137" s="239"/>
      <c r="VHD137" s="181"/>
      <c r="VHE137" s="181"/>
      <c r="VHF137" s="239"/>
      <c r="VHG137" s="181"/>
      <c r="VHH137" s="181"/>
      <c r="VHI137" s="239"/>
      <c r="VHJ137" s="181"/>
      <c r="VHK137" s="181"/>
      <c r="VHL137" s="239"/>
      <c r="VHM137" s="181"/>
      <c r="VHN137" s="181"/>
      <c r="VHO137" s="239"/>
      <c r="VHP137" s="181"/>
      <c r="VHQ137" s="181"/>
      <c r="VHR137" s="239"/>
      <c r="VHS137" s="181"/>
      <c r="VHT137" s="181"/>
      <c r="VHU137" s="239"/>
      <c r="VHV137" s="181"/>
      <c r="VHW137" s="181"/>
      <c r="VHX137" s="239"/>
      <c r="VHY137" s="181"/>
      <c r="VHZ137" s="181"/>
      <c r="VIA137" s="239"/>
      <c r="VIB137" s="181"/>
      <c r="VIC137" s="181"/>
      <c r="VID137" s="239"/>
      <c r="VIE137" s="181"/>
      <c r="VIF137" s="181"/>
      <c r="VIG137" s="239"/>
      <c r="VIH137" s="181"/>
      <c r="VII137" s="181"/>
      <c r="VIJ137" s="239"/>
      <c r="VIK137" s="181"/>
      <c r="VIL137" s="181"/>
      <c r="VIM137" s="239"/>
      <c r="VIN137" s="181"/>
      <c r="VIO137" s="181"/>
      <c r="VIP137" s="239"/>
      <c r="VIQ137" s="181"/>
      <c r="VIR137" s="181"/>
      <c r="VIS137" s="239"/>
      <c r="VIT137" s="181"/>
      <c r="VIU137" s="181"/>
      <c r="VIV137" s="239"/>
      <c r="VIW137" s="181"/>
      <c r="VIX137" s="181"/>
      <c r="VIY137" s="239"/>
      <c r="VIZ137" s="181"/>
      <c r="VJA137" s="181"/>
      <c r="VJB137" s="239"/>
      <c r="VJC137" s="181"/>
      <c r="VJD137" s="181"/>
      <c r="VJE137" s="239"/>
      <c r="VJF137" s="181"/>
      <c r="VJG137" s="181"/>
      <c r="VJH137" s="239"/>
      <c r="VJI137" s="181"/>
      <c r="VJJ137" s="181"/>
      <c r="VJK137" s="239"/>
      <c r="VJL137" s="181"/>
      <c r="VJM137" s="181"/>
      <c r="VJN137" s="239"/>
      <c r="VJO137" s="181"/>
      <c r="VJP137" s="181"/>
      <c r="VJQ137" s="239"/>
      <c r="VJR137" s="181"/>
      <c r="VJS137" s="181"/>
      <c r="VJT137" s="239"/>
      <c r="VJU137" s="181"/>
      <c r="VJV137" s="181"/>
      <c r="VJW137" s="239"/>
      <c r="VJX137" s="181"/>
      <c r="VJY137" s="181"/>
      <c r="VJZ137" s="239"/>
      <c r="VKA137" s="181"/>
      <c r="VKB137" s="181"/>
      <c r="VKC137" s="239"/>
      <c r="VKD137" s="181"/>
      <c r="VKE137" s="181"/>
      <c r="VKF137" s="239"/>
      <c r="VKG137" s="181"/>
      <c r="VKH137" s="181"/>
      <c r="VKI137" s="239"/>
      <c r="VKJ137" s="181"/>
      <c r="VKK137" s="181"/>
      <c r="VKL137" s="239"/>
      <c r="VKM137" s="181"/>
      <c r="VKN137" s="181"/>
      <c r="VKO137" s="239"/>
      <c r="VKP137" s="181"/>
      <c r="VKQ137" s="181"/>
      <c r="VKR137" s="239"/>
      <c r="VKS137" s="181"/>
      <c r="VKT137" s="181"/>
      <c r="VKU137" s="239"/>
      <c r="VKV137" s="181"/>
      <c r="VKW137" s="181"/>
      <c r="VKX137" s="239"/>
      <c r="VKY137" s="181"/>
      <c r="VKZ137" s="181"/>
      <c r="VLA137" s="239"/>
      <c r="VLB137" s="181"/>
      <c r="VLC137" s="181"/>
      <c r="VLD137" s="239"/>
      <c r="VLE137" s="181"/>
      <c r="VLF137" s="181"/>
      <c r="VLG137" s="239"/>
      <c r="VLH137" s="181"/>
      <c r="VLI137" s="181"/>
      <c r="VLJ137" s="239"/>
      <c r="VLK137" s="181"/>
      <c r="VLL137" s="181"/>
      <c r="VLM137" s="239"/>
      <c r="VLN137" s="181"/>
      <c r="VLO137" s="181"/>
      <c r="VLP137" s="239"/>
      <c r="VLQ137" s="181"/>
      <c r="VLR137" s="181"/>
      <c r="VLS137" s="239"/>
      <c r="VLT137" s="181"/>
      <c r="VLU137" s="181"/>
      <c r="VLV137" s="239"/>
      <c r="VLW137" s="181"/>
      <c r="VLX137" s="181"/>
      <c r="VLY137" s="239"/>
      <c r="VLZ137" s="181"/>
      <c r="VMA137" s="181"/>
      <c r="VMB137" s="239"/>
      <c r="VMC137" s="181"/>
      <c r="VMD137" s="181"/>
      <c r="VME137" s="239"/>
      <c r="VMF137" s="181"/>
      <c r="VMG137" s="181"/>
      <c r="VMH137" s="239"/>
      <c r="VMI137" s="181"/>
      <c r="VMJ137" s="181"/>
      <c r="VMK137" s="239"/>
      <c r="VML137" s="181"/>
      <c r="VMM137" s="181"/>
      <c r="VMN137" s="239"/>
      <c r="VMO137" s="181"/>
      <c r="VMP137" s="181"/>
      <c r="VMQ137" s="239"/>
      <c r="VMR137" s="181"/>
      <c r="VMS137" s="181"/>
      <c r="VMT137" s="239"/>
      <c r="VMU137" s="181"/>
      <c r="VMV137" s="181"/>
      <c r="VMW137" s="239"/>
      <c r="VMX137" s="181"/>
      <c r="VMY137" s="181"/>
      <c r="VMZ137" s="239"/>
      <c r="VNA137" s="181"/>
      <c r="VNB137" s="181"/>
      <c r="VNC137" s="239"/>
      <c r="VND137" s="181"/>
      <c r="VNE137" s="181"/>
      <c r="VNF137" s="239"/>
      <c r="VNG137" s="181"/>
      <c r="VNH137" s="181"/>
      <c r="VNI137" s="239"/>
      <c r="VNJ137" s="181"/>
      <c r="VNK137" s="181"/>
      <c r="VNL137" s="239"/>
      <c r="VNM137" s="181"/>
      <c r="VNN137" s="181"/>
      <c r="VNO137" s="239"/>
      <c r="VNP137" s="181"/>
      <c r="VNQ137" s="181"/>
      <c r="VNR137" s="239"/>
      <c r="VNS137" s="181"/>
      <c r="VNT137" s="181"/>
      <c r="VNU137" s="239"/>
      <c r="VNV137" s="181"/>
      <c r="VNW137" s="181"/>
      <c r="VNX137" s="239"/>
      <c r="VNY137" s="181"/>
      <c r="VNZ137" s="181"/>
      <c r="VOA137" s="239"/>
      <c r="VOB137" s="181"/>
      <c r="VOC137" s="181"/>
      <c r="VOD137" s="239"/>
      <c r="VOE137" s="181"/>
      <c r="VOF137" s="181"/>
      <c r="VOG137" s="239"/>
      <c r="VOH137" s="181"/>
      <c r="VOI137" s="181"/>
      <c r="VOJ137" s="239"/>
      <c r="VOK137" s="181"/>
      <c r="VOL137" s="181"/>
      <c r="VOM137" s="239"/>
      <c r="VON137" s="181"/>
      <c r="VOO137" s="181"/>
      <c r="VOP137" s="239"/>
      <c r="VOQ137" s="181"/>
      <c r="VOR137" s="181"/>
      <c r="VOS137" s="239"/>
      <c r="VOT137" s="181"/>
      <c r="VOU137" s="181"/>
      <c r="VOV137" s="239"/>
      <c r="VOW137" s="181"/>
      <c r="VOX137" s="181"/>
      <c r="VOY137" s="239"/>
      <c r="VOZ137" s="181"/>
      <c r="VPA137" s="181"/>
      <c r="VPB137" s="239"/>
      <c r="VPC137" s="181"/>
      <c r="VPD137" s="181"/>
      <c r="VPE137" s="239"/>
      <c r="VPF137" s="181"/>
      <c r="VPG137" s="181"/>
      <c r="VPH137" s="239"/>
      <c r="VPI137" s="181"/>
      <c r="VPJ137" s="181"/>
      <c r="VPK137" s="239"/>
      <c r="VPL137" s="181"/>
      <c r="VPM137" s="181"/>
      <c r="VPN137" s="239"/>
      <c r="VPO137" s="181"/>
      <c r="VPP137" s="181"/>
      <c r="VPQ137" s="239"/>
      <c r="VPR137" s="181"/>
      <c r="VPS137" s="181"/>
      <c r="VPT137" s="239"/>
      <c r="VPU137" s="181"/>
      <c r="VPV137" s="181"/>
      <c r="VPW137" s="239"/>
      <c r="VPX137" s="181"/>
      <c r="VPY137" s="181"/>
      <c r="VPZ137" s="239"/>
      <c r="VQA137" s="181"/>
      <c r="VQB137" s="181"/>
      <c r="VQC137" s="239"/>
      <c r="VQD137" s="181"/>
      <c r="VQE137" s="181"/>
      <c r="VQF137" s="239"/>
      <c r="VQG137" s="181"/>
      <c r="VQH137" s="181"/>
      <c r="VQI137" s="239"/>
      <c r="VQJ137" s="181"/>
      <c r="VQK137" s="181"/>
      <c r="VQL137" s="239"/>
      <c r="VQM137" s="181"/>
      <c r="VQN137" s="181"/>
      <c r="VQO137" s="239"/>
      <c r="VQP137" s="181"/>
      <c r="VQQ137" s="181"/>
      <c r="VQR137" s="239"/>
      <c r="VQS137" s="181"/>
      <c r="VQT137" s="181"/>
      <c r="VQU137" s="239"/>
      <c r="VQV137" s="181"/>
      <c r="VQW137" s="181"/>
      <c r="VQX137" s="239"/>
      <c r="VQY137" s="181"/>
      <c r="VQZ137" s="181"/>
      <c r="VRA137" s="239"/>
      <c r="VRB137" s="181"/>
      <c r="VRC137" s="181"/>
      <c r="VRD137" s="239"/>
      <c r="VRE137" s="181"/>
      <c r="VRF137" s="181"/>
      <c r="VRG137" s="239"/>
      <c r="VRH137" s="181"/>
      <c r="VRI137" s="181"/>
      <c r="VRJ137" s="239"/>
      <c r="VRK137" s="181"/>
      <c r="VRL137" s="181"/>
      <c r="VRM137" s="239"/>
      <c r="VRN137" s="181"/>
      <c r="VRO137" s="181"/>
      <c r="VRP137" s="239"/>
      <c r="VRQ137" s="181"/>
      <c r="VRR137" s="181"/>
      <c r="VRS137" s="239"/>
      <c r="VRT137" s="181"/>
      <c r="VRU137" s="181"/>
      <c r="VRV137" s="239"/>
      <c r="VRW137" s="181"/>
      <c r="VRX137" s="181"/>
      <c r="VRY137" s="239"/>
      <c r="VRZ137" s="181"/>
      <c r="VSA137" s="181"/>
      <c r="VSB137" s="239"/>
      <c r="VSC137" s="181"/>
      <c r="VSD137" s="181"/>
      <c r="VSE137" s="239"/>
      <c r="VSF137" s="181"/>
      <c r="VSG137" s="181"/>
      <c r="VSH137" s="239"/>
      <c r="VSI137" s="181"/>
      <c r="VSJ137" s="181"/>
      <c r="VSK137" s="239"/>
      <c r="VSL137" s="181"/>
      <c r="VSM137" s="181"/>
      <c r="VSN137" s="239"/>
      <c r="VSO137" s="181"/>
      <c r="VSP137" s="181"/>
      <c r="VSQ137" s="239"/>
      <c r="VSR137" s="181"/>
      <c r="VSS137" s="181"/>
      <c r="VST137" s="239"/>
      <c r="VSU137" s="181"/>
      <c r="VSV137" s="181"/>
      <c r="VSW137" s="239"/>
      <c r="VSX137" s="181"/>
      <c r="VSY137" s="181"/>
      <c r="VSZ137" s="239"/>
      <c r="VTA137" s="181"/>
      <c r="VTB137" s="181"/>
      <c r="VTC137" s="239"/>
      <c r="VTD137" s="181"/>
      <c r="VTE137" s="181"/>
      <c r="VTF137" s="239"/>
      <c r="VTG137" s="181"/>
      <c r="VTH137" s="181"/>
      <c r="VTI137" s="239"/>
      <c r="VTJ137" s="181"/>
      <c r="VTK137" s="181"/>
      <c r="VTL137" s="239"/>
      <c r="VTM137" s="181"/>
      <c r="VTN137" s="181"/>
      <c r="VTO137" s="239"/>
      <c r="VTP137" s="181"/>
      <c r="VTQ137" s="181"/>
      <c r="VTR137" s="239"/>
      <c r="VTS137" s="181"/>
      <c r="VTT137" s="181"/>
      <c r="VTU137" s="239"/>
      <c r="VTV137" s="181"/>
      <c r="VTW137" s="181"/>
      <c r="VTX137" s="239"/>
      <c r="VTY137" s="181"/>
      <c r="VTZ137" s="181"/>
      <c r="VUA137" s="239"/>
      <c r="VUB137" s="181"/>
      <c r="VUC137" s="181"/>
      <c r="VUD137" s="239"/>
      <c r="VUE137" s="181"/>
      <c r="VUF137" s="181"/>
      <c r="VUG137" s="239"/>
      <c r="VUH137" s="181"/>
      <c r="VUI137" s="181"/>
      <c r="VUJ137" s="239"/>
      <c r="VUK137" s="181"/>
      <c r="VUL137" s="181"/>
      <c r="VUM137" s="239"/>
      <c r="VUN137" s="181"/>
      <c r="VUO137" s="181"/>
      <c r="VUP137" s="239"/>
      <c r="VUQ137" s="181"/>
      <c r="VUR137" s="181"/>
      <c r="VUS137" s="239"/>
      <c r="VUT137" s="181"/>
      <c r="VUU137" s="181"/>
      <c r="VUV137" s="239"/>
      <c r="VUW137" s="181"/>
      <c r="VUX137" s="181"/>
      <c r="VUY137" s="239"/>
      <c r="VUZ137" s="181"/>
      <c r="VVA137" s="181"/>
      <c r="VVB137" s="239"/>
      <c r="VVC137" s="181"/>
      <c r="VVD137" s="181"/>
      <c r="VVE137" s="239"/>
      <c r="VVF137" s="181"/>
      <c r="VVG137" s="181"/>
      <c r="VVH137" s="239"/>
      <c r="VVI137" s="181"/>
      <c r="VVJ137" s="181"/>
      <c r="VVK137" s="239"/>
      <c r="VVL137" s="181"/>
      <c r="VVM137" s="181"/>
      <c r="VVN137" s="239"/>
      <c r="VVO137" s="181"/>
      <c r="VVP137" s="181"/>
      <c r="VVQ137" s="239"/>
      <c r="VVR137" s="181"/>
      <c r="VVS137" s="181"/>
      <c r="VVT137" s="239"/>
      <c r="VVU137" s="181"/>
      <c r="VVV137" s="181"/>
      <c r="VVW137" s="239"/>
      <c r="VVX137" s="181"/>
      <c r="VVY137" s="181"/>
      <c r="VVZ137" s="239"/>
      <c r="VWA137" s="181"/>
      <c r="VWB137" s="181"/>
      <c r="VWC137" s="239"/>
      <c r="VWD137" s="181"/>
      <c r="VWE137" s="181"/>
      <c r="VWF137" s="239"/>
      <c r="VWG137" s="181"/>
      <c r="VWH137" s="181"/>
      <c r="VWI137" s="239"/>
      <c r="VWJ137" s="181"/>
      <c r="VWK137" s="181"/>
      <c r="VWL137" s="239"/>
      <c r="VWM137" s="181"/>
      <c r="VWN137" s="181"/>
      <c r="VWO137" s="239"/>
      <c r="VWP137" s="181"/>
      <c r="VWQ137" s="181"/>
      <c r="VWR137" s="239"/>
      <c r="VWS137" s="181"/>
      <c r="VWT137" s="181"/>
      <c r="VWU137" s="239"/>
      <c r="VWV137" s="181"/>
      <c r="VWW137" s="181"/>
      <c r="VWX137" s="239"/>
      <c r="VWY137" s="181"/>
      <c r="VWZ137" s="181"/>
      <c r="VXA137" s="239"/>
      <c r="VXB137" s="181"/>
      <c r="VXC137" s="181"/>
      <c r="VXD137" s="239"/>
      <c r="VXE137" s="181"/>
      <c r="VXF137" s="181"/>
      <c r="VXG137" s="239"/>
      <c r="VXH137" s="181"/>
      <c r="VXI137" s="181"/>
      <c r="VXJ137" s="239"/>
      <c r="VXK137" s="181"/>
      <c r="VXL137" s="181"/>
      <c r="VXM137" s="239"/>
      <c r="VXN137" s="181"/>
      <c r="VXO137" s="181"/>
      <c r="VXP137" s="239"/>
      <c r="VXQ137" s="181"/>
      <c r="VXR137" s="181"/>
      <c r="VXS137" s="239"/>
      <c r="VXT137" s="181"/>
      <c r="VXU137" s="181"/>
      <c r="VXV137" s="239"/>
      <c r="VXW137" s="181"/>
      <c r="VXX137" s="181"/>
      <c r="VXY137" s="239"/>
      <c r="VXZ137" s="181"/>
      <c r="VYA137" s="181"/>
      <c r="VYB137" s="239"/>
      <c r="VYC137" s="181"/>
      <c r="VYD137" s="181"/>
      <c r="VYE137" s="239"/>
      <c r="VYF137" s="181"/>
      <c r="VYG137" s="181"/>
      <c r="VYH137" s="239"/>
      <c r="VYI137" s="181"/>
      <c r="VYJ137" s="181"/>
      <c r="VYK137" s="239"/>
      <c r="VYL137" s="181"/>
      <c r="VYM137" s="181"/>
      <c r="VYN137" s="239"/>
      <c r="VYO137" s="181"/>
      <c r="VYP137" s="181"/>
      <c r="VYQ137" s="239"/>
      <c r="VYR137" s="181"/>
      <c r="VYS137" s="181"/>
      <c r="VYT137" s="239"/>
      <c r="VYU137" s="181"/>
      <c r="VYV137" s="181"/>
      <c r="VYW137" s="239"/>
      <c r="VYX137" s="181"/>
      <c r="VYY137" s="181"/>
      <c r="VYZ137" s="239"/>
      <c r="VZA137" s="181"/>
      <c r="VZB137" s="181"/>
      <c r="VZC137" s="239"/>
      <c r="VZD137" s="181"/>
      <c r="VZE137" s="181"/>
      <c r="VZF137" s="239"/>
      <c r="VZG137" s="181"/>
      <c r="VZH137" s="181"/>
      <c r="VZI137" s="239"/>
      <c r="VZJ137" s="181"/>
      <c r="VZK137" s="181"/>
      <c r="VZL137" s="239"/>
      <c r="VZM137" s="181"/>
      <c r="VZN137" s="181"/>
      <c r="VZO137" s="239"/>
      <c r="VZP137" s="181"/>
      <c r="VZQ137" s="181"/>
      <c r="VZR137" s="239"/>
      <c r="VZS137" s="181"/>
      <c r="VZT137" s="181"/>
      <c r="VZU137" s="239"/>
      <c r="VZV137" s="181"/>
      <c r="VZW137" s="181"/>
      <c r="VZX137" s="239"/>
      <c r="VZY137" s="181"/>
      <c r="VZZ137" s="181"/>
      <c r="WAA137" s="239"/>
      <c r="WAB137" s="181"/>
      <c r="WAC137" s="181"/>
      <c r="WAD137" s="239"/>
      <c r="WAE137" s="181"/>
      <c r="WAF137" s="181"/>
      <c r="WAG137" s="239"/>
      <c r="WAH137" s="181"/>
      <c r="WAI137" s="181"/>
      <c r="WAJ137" s="239"/>
      <c r="WAK137" s="181"/>
      <c r="WAL137" s="181"/>
      <c r="WAM137" s="239"/>
      <c r="WAN137" s="181"/>
      <c r="WAO137" s="181"/>
      <c r="WAP137" s="239"/>
      <c r="WAQ137" s="181"/>
      <c r="WAR137" s="181"/>
      <c r="WAS137" s="239"/>
      <c r="WAT137" s="181"/>
      <c r="WAU137" s="181"/>
      <c r="WAV137" s="239"/>
      <c r="WAW137" s="181"/>
      <c r="WAX137" s="181"/>
      <c r="WAY137" s="239"/>
      <c r="WAZ137" s="181"/>
      <c r="WBA137" s="181"/>
      <c r="WBB137" s="239"/>
      <c r="WBC137" s="181"/>
      <c r="WBD137" s="181"/>
      <c r="WBE137" s="239"/>
      <c r="WBF137" s="181"/>
      <c r="WBG137" s="181"/>
      <c r="WBH137" s="239"/>
      <c r="WBI137" s="181"/>
      <c r="WBJ137" s="181"/>
      <c r="WBK137" s="239"/>
      <c r="WBL137" s="181"/>
      <c r="WBM137" s="181"/>
      <c r="WBN137" s="239"/>
      <c r="WBO137" s="181"/>
      <c r="WBP137" s="181"/>
      <c r="WBQ137" s="239"/>
      <c r="WBR137" s="181"/>
      <c r="WBS137" s="181"/>
      <c r="WBT137" s="239"/>
      <c r="WBU137" s="181"/>
      <c r="WBV137" s="181"/>
      <c r="WBW137" s="239"/>
      <c r="WBX137" s="181"/>
      <c r="WBY137" s="181"/>
      <c r="WBZ137" s="239"/>
      <c r="WCA137" s="181"/>
      <c r="WCB137" s="181"/>
      <c r="WCC137" s="239"/>
      <c r="WCD137" s="181"/>
      <c r="WCE137" s="181"/>
      <c r="WCF137" s="239"/>
      <c r="WCG137" s="181"/>
      <c r="WCH137" s="181"/>
      <c r="WCI137" s="239"/>
      <c r="WCJ137" s="181"/>
      <c r="WCK137" s="181"/>
      <c r="WCL137" s="239"/>
      <c r="WCM137" s="181"/>
      <c r="WCN137" s="181"/>
      <c r="WCO137" s="239"/>
      <c r="WCP137" s="181"/>
      <c r="WCQ137" s="181"/>
      <c r="WCR137" s="239"/>
      <c r="WCS137" s="181"/>
      <c r="WCT137" s="181"/>
      <c r="WCU137" s="239"/>
      <c r="WCV137" s="181"/>
      <c r="WCW137" s="181"/>
      <c r="WCX137" s="239"/>
      <c r="WCY137" s="181"/>
      <c r="WCZ137" s="181"/>
      <c r="WDA137" s="239"/>
      <c r="WDB137" s="181"/>
      <c r="WDC137" s="181"/>
      <c r="WDD137" s="239"/>
      <c r="WDE137" s="181"/>
      <c r="WDF137" s="181"/>
      <c r="WDG137" s="239"/>
      <c r="WDH137" s="181"/>
      <c r="WDI137" s="181"/>
      <c r="WDJ137" s="239"/>
      <c r="WDK137" s="181"/>
      <c r="WDL137" s="181"/>
      <c r="WDM137" s="239"/>
      <c r="WDN137" s="181"/>
      <c r="WDO137" s="181"/>
      <c r="WDP137" s="239"/>
      <c r="WDQ137" s="181"/>
      <c r="WDR137" s="181"/>
      <c r="WDS137" s="239"/>
      <c r="WDT137" s="181"/>
      <c r="WDU137" s="181"/>
      <c r="WDV137" s="239"/>
      <c r="WDW137" s="181"/>
      <c r="WDX137" s="181"/>
      <c r="WDY137" s="239"/>
      <c r="WDZ137" s="181"/>
      <c r="WEA137" s="181"/>
      <c r="WEB137" s="239"/>
      <c r="WEC137" s="181"/>
      <c r="WED137" s="181"/>
      <c r="WEE137" s="239"/>
      <c r="WEF137" s="181"/>
      <c r="WEG137" s="181"/>
      <c r="WEH137" s="239"/>
      <c r="WEI137" s="181"/>
      <c r="WEJ137" s="181"/>
      <c r="WEK137" s="239"/>
      <c r="WEL137" s="181"/>
      <c r="WEM137" s="181"/>
      <c r="WEN137" s="239"/>
      <c r="WEO137" s="181"/>
      <c r="WEP137" s="181"/>
      <c r="WEQ137" s="239"/>
      <c r="WER137" s="181"/>
      <c r="WES137" s="181"/>
      <c r="WET137" s="239"/>
      <c r="WEU137" s="181"/>
      <c r="WEV137" s="181"/>
      <c r="WEW137" s="239"/>
      <c r="WEX137" s="181"/>
      <c r="WEY137" s="181"/>
      <c r="WEZ137" s="239"/>
      <c r="WFA137" s="181"/>
      <c r="WFB137" s="181"/>
      <c r="WFC137" s="239"/>
      <c r="WFD137" s="181"/>
      <c r="WFE137" s="181"/>
      <c r="WFF137" s="239"/>
      <c r="WFG137" s="181"/>
      <c r="WFH137" s="181"/>
      <c r="WFI137" s="239"/>
      <c r="WFJ137" s="181"/>
      <c r="WFK137" s="181"/>
      <c r="WFL137" s="239"/>
      <c r="WFM137" s="181"/>
      <c r="WFN137" s="181"/>
      <c r="WFO137" s="239"/>
      <c r="WFP137" s="181"/>
      <c r="WFQ137" s="181"/>
      <c r="WFR137" s="239"/>
      <c r="WFS137" s="181"/>
      <c r="WFT137" s="181"/>
      <c r="WFU137" s="239"/>
      <c r="WFV137" s="181"/>
      <c r="WFW137" s="181"/>
      <c r="WFX137" s="239"/>
      <c r="WFY137" s="181"/>
      <c r="WFZ137" s="181"/>
      <c r="WGA137" s="239"/>
      <c r="WGB137" s="181"/>
      <c r="WGC137" s="181"/>
      <c r="WGD137" s="239"/>
      <c r="WGE137" s="181"/>
      <c r="WGF137" s="181"/>
      <c r="WGG137" s="239"/>
      <c r="WGH137" s="181"/>
      <c r="WGI137" s="181"/>
      <c r="WGJ137" s="239"/>
      <c r="WGK137" s="181"/>
      <c r="WGL137" s="181"/>
      <c r="WGM137" s="239"/>
      <c r="WGN137" s="181"/>
      <c r="WGO137" s="181"/>
      <c r="WGP137" s="239"/>
      <c r="WGQ137" s="181"/>
      <c r="WGR137" s="181"/>
      <c r="WGS137" s="239"/>
      <c r="WGT137" s="181"/>
      <c r="WGU137" s="181"/>
      <c r="WGV137" s="239"/>
      <c r="WGW137" s="181"/>
      <c r="WGX137" s="181"/>
      <c r="WGY137" s="239"/>
      <c r="WGZ137" s="181"/>
      <c r="WHA137" s="181"/>
      <c r="WHB137" s="239"/>
      <c r="WHC137" s="181"/>
      <c r="WHD137" s="181"/>
      <c r="WHE137" s="239"/>
      <c r="WHF137" s="181"/>
      <c r="WHG137" s="181"/>
      <c r="WHH137" s="239"/>
      <c r="WHI137" s="181"/>
      <c r="WHJ137" s="181"/>
      <c r="WHK137" s="239"/>
      <c r="WHL137" s="181"/>
      <c r="WHM137" s="181"/>
      <c r="WHN137" s="239"/>
      <c r="WHO137" s="181"/>
      <c r="WHP137" s="181"/>
      <c r="WHQ137" s="239"/>
      <c r="WHR137" s="181"/>
      <c r="WHS137" s="181"/>
      <c r="WHT137" s="239"/>
      <c r="WHU137" s="181"/>
      <c r="WHV137" s="181"/>
      <c r="WHW137" s="239"/>
      <c r="WHX137" s="181"/>
      <c r="WHY137" s="181"/>
      <c r="WHZ137" s="239"/>
      <c r="WIA137" s="181"/>
      <c r="WIB137" s="181"/>
      <c r="WIC137" s="239"/>
      <c r="WID137" s="181"/>
      <c r="WIE137" s="181"/>
      <c r="WIF137" s="239"/>
      <c r="WIG137" s="181"/>
      <c r="WIH137" s="181"/>
      <c r="WII137" s="239"/>
      <c r="WIJ137" s="181"/>
      <c r="WIK137" s="181"/>
      <c r="WIL137" s="239"/>
      <c r="WIM137" s="181"/>
      <c r="WIN137" s="181"/>
      <c r="WIO137" s="239"/>
      <c r="WIP137" s="181"/>
      <c r="WIQ137" s="181"/>
      <c r="WIR137" s="239"/>
      <c r="WIS137" s="181"/>
      <c r="WIT137" s="181"/>
      <c r="WIU137" s="239"/>
      <c r="WIV137" s="181"/>
      <c r="WIW137" s="181"/>
      <c r="WIX137" s="239"/>
      <c r="WIY137" s="181"/>
      <c r="WIZ137" s="181"/>
      <c r="WJA137" s="239"/>
      <c r="WJB137" s="181"/>
      <c r="WJC137" s="181"/>
      <c r="WJD137" s="239"/>
      <c r="WJE137" s="181"/>
      <c r="WJF137" s="181"/>
      <c r="WJG137" s="239"/>
      <c r="WJH137" s="181"/>
      <c r="WJI137" s="181"/>
      <c r="WJJ137" s="239"/>
      <c r="WJK137" s="181"/>
      <c r="WJL137" s="181"/>
      <c r="WJM137" s="239"/>
      <c r="WJN137" s="181"/>
      <c r="WJO137" s="181"/>
      <c r="WJP137" s="239"/>
      <c r="WJQ137" s="181"/>
      <c r="WJR137" s="181"/>
      <c r="WJS137" s="239"/>
      <c r="WJT137" s="181"/>
      <c r="WJU137" s="181"/>
      <c r="WJV137" s="239"/>
      <c r="WJW137" s="181"/>
      <c r="WJX137" s="181"/>
      <c r="WJY137" s="239"/>
      <c r="WJZ137" s="181"/>
      <c r="WKA137" s="181"/>
      <c r="WKB137" s="239"/>
      <c r="WKC137" s="181"/>
      <c r="WKD137" s="181"/>
      <c r="WKE137" s="239"/>
      <c r="WKF137" s="181"/>
      <c r="WKG137" s="181"/>
      <c r="WKH137" s="239"/>
      <c r="WKI137" s="181"/>
      <c r="WKJ137" s="181"/>
      <c r="WKK137" s="239"/>
      <c r="WKL137" s="181"/>
      <c r="WKM137" s="181"/>
      <c r="WKN137" s="239"/>
      <c r="WKO137" s="181"/>
      <c r="WKP137" s="181"/>
      <c r="WKQ137" s="239"/>
      <c r="WKR137" s="181"/>
      <c r="WKS137" s="181"/>
      <c r="WKT137" s="239"/>
      <c r="WKU137" s="181"/>
      <c r="WKV137" s="181"/>
      <c r="WKW137" s="239"/>
      <c r="WKX137" s="181"/>
      <c r="WKY137" s="181"/>
      <c r="WKZ137" s="239"/>
      <c r="WLA137" s="181"/>
      <c r="WLB137" s="181"/>
      <c r="WLC137" s="239"/>
      <c r="WLD137" s="181"/>
      <c r="WLE137" s="181"/>
      <c r="WLF137" s="239"/>
      <c r="WLG137" s="181"/>
      <c r="WLH137" s="181"/>
      <c r="WLI137" s="239"/>
      <c r="WLJ137" s="181"/>
      <c r="WLK137" s="181"/>
      <c r="WLL137" s="239"/>
      <c r="WLM137" s="181"/>
      <c r="WLN137" s="181"/>
      <c r="WLO137" s="239"/>
      <c r="WLP137" s="181"/>
      <c r="WLQ137" s="181"/>
      <c r="WLR137" s="239"/>
      <c r="WLS137" s="181"/>
      <c r="WLT137" s="181"/>
      <c r="WLU137" s="239"/>
      <c r="WLV137" s="181"/>
      <c r="WLW137" s="181"/>
      <c r="WLX137" s="239"/>
      <c r="WLY137" s="181"/>
      <c r="WLZ137" s="181"/>
      <c r="WMA137" s="239"/>
      <c r="WMB137" s="181"/>
      <c r="WMC137" s="181"/>
      <c r="WMD137" s="239"/>
      <c r="WME137" s="181"/>
      <c r="WMF137" s="181"/>
      <c r="WMG137" s="239"/>
      <c r="WMH137" s="181"/>
      <c r="WMI137" s="181"/>
      <c r="WMJ137" s="239"/>
      <c r="WMK137" s="181"/>
      <c r="WML137" s="181"/>
      <c r="WMM137" s="239"/>
      <c r="WMN137" s="181"/>
      <c r="WMO137" s="181"/>
      <c r="WMP137" s="239"/>
      <c r="WMQ137" s="181"/>
      <c r="WMR137" s="181"/>
      <c r="WMS137" s="239"/>
      <c r="WMT137" s="181"/>
      <c r="WMU137" s="181"/>
      <c r="WMV137" s="239"/>
      <c r="WMW137" s="181"/>
      <c r="WMX137" s="181"/>
      <c r="WMY137" s="239"/>
      <c r="WMZ137" s="181"/>
      <c r="WNA137" s="181"/>
      <c r="WNB137" s="239"/>
      <c r="WNC137" s="181"/>
      <c r="WND137" s="181"/>
      <c r="WNE137" s="239"/>
      <c r="WNF137" s="181"/>
      <c r="WNG137" s="181"/>
      <c r="WNH137" s="239"/>
      <c r="WNI137" s="181"/>
      <c r="WNJ137" s="181"/>
      <c r="WNK137" s="239"/>
      <c r="WNL137" s="181"/>
      <c r="WNM137" s="181"/>
      <c r="WNN137" s="239"/>
      <c r="WNO137" s="181"/>
      <c r="WNP137" s="181"/>
      <c r="WNQ137" s="239"/>
      <c r="WNR137" s="181"/>
      <c r="WNS137" s="181"/>
      <c r="WNT137" s="239"/>
      <c r="WNU137" s="181"/>
      <c r="WNV137" s="181"/>
      <c r="WNW137" s="239"/>
      <c r="WNX137" s="181"/>
      <c r="WNY137" s="181"/>
      <c r="WNZ137" s="239"/>
      <c r="WOA137" s="181"/>
      <c r="WOB137" s="181"/>
      <c r="WOC137" s="239"/>
      <c r="WOD137" s="181"/>
      <c r="WOE137" s="181"/>
      <c r="WOF137" s="239"/>
      <c r="WOG137" s="181"/>
      <c r="WOH137" s="181"/>
      <c r="WOI137" s="239"/>
      <c r="WOJ137" s="181"/>
      <c r="WOK137" s="181"/>
      <c r="WOL137" s="239"/>
      <c r="WOM137" s="181"/>
      <c r="WON137" s="181"/>
      <c r="WOO137" s="239"/>
      <c r="WOP137" s="181"/>
      <c r="WOQ137" s="181"/>
      <c r="WOR137" s="239"/>
      <c r="WOS137" s="181"/>
      <c r="WOT137" s="181"/>
      <c r="WOU137" s="239"/>
      <c r="WOV137" s="181"/>
      <c r="WOW137" s="181"/>
      <c r="WOX137" s="239"/>
      <c r="WOY137" s="181"/>
      <c r="WOZ137" s="181"/>
      <c r="WPA137" s="239"/>
      <c r="WPB137" s="181"/>
      <c r="WPC137" s="181"/>
      <c r="WPD137" s="239"/>
      <c r="WPE137" s="181"/>
      <c r="WPF137" s="181"/>
      <c r="WPG137" s="239"/>
      <c r="WPH137" s="181"/>
      <c r="WPI137" s="181"/>
      <c r="WPJ137" s="239"/>
      <c r="WPK137" s="181"/>
      <c r="WPL137" s="181"/>
      <c r="WPM137" s="239"/>
      <c r="WPN137" s="181"/>
      <c r="WPO137" s="181"/>
      <c r="WPP137" s="239"/>
      <c r="WPQ137" s="181"/>
      <c r="WPR137" s="181"/>
      <c r="WPS137" s="239"/>
      <c r="WPT137" s="181"/>
      <c r="WPU137" s="181"/>
      <c r="WPV137" s="239"/>
      <c r="WPW137" s="181"/>
      <c r="WPX137" s="181"/>
      <c r="WPY137" s="239"/>
      <c r="WPZ137" s="181"/>
      <c r="WQA137" s="181"/>
      <c r="WQB137" s="239"/>
      <c r="WQC137" s="181"/>
      <c r="WQD137" s="181"/>
      <c r="WQE137" s="239"/>
      <c r="WQF137" s="181"/>
      <c r="WQG137" s="181"/>
      <c r="WQH137" s="239"/>
      <c r="WQI137" s="181"/>
      <c r="WQJ137" s="181"/>
      <c r="WQK137" s="239"/>
      <c r="WQL137" s="181"/>
      <c r="WQM137" s="181"/>
      <c r="WQN137" s="239"/>
      <c r="WQO137" s="181"/>
      <c r="WQP137" s="181"/>
      <c r="WQQ137" s="239"/>
      <c r="WQR137" s="181"/>
      <c r="WQS137" s="181"/>
      <c r="WQT137" s="239"/>
      <c r="WQU137" s="181"/>
      <c r="WQV137" s="181"/>
      <c r="WQW137" s="239"/>
      <c r="WQX137" s="181"/>
      <c r="WQY137" s="181"/>
      <c r="WQZ137" s="239"/>
      <c r="WRA137" s="181"/>
      <c r="WRB137" s="181"/>
      <c r="WRC137" s="239"/>
      <c r="WRD137" s="181"/>
      <c r="WRE137" s="181"/>
      <c r="WRF137" s="239"/>
      <c r="WRG137" s="181"/>
      <c r="WRH137" s="181"/>
      <c r="WRI137" s="239"/>
      <c r="WRJ137" s="181"/>
      <c r="WRK137" s="181"/>
      <c r="WRL137" s="239"/>
      <c r="WRM137" s="181"/>
      <c r="WRN137" s="181"/>
      <c r="WRO137" s="239"/>
      <c r="WRP137" s="181"/>
      <c r="WRQ137" s="181"/>
      <c r="WRR137" s="239"/>
      <c r="WRS137" s="181"/>
      <c r="WRT137" s="181"/>
      <c r="WRU137" s="239"/>
      <c r="WRV137" s="181"/>
      <c r="WRW137" s="181"/>
      <c r="WRX137" s="239"/>
      <c r="WRY137" s="181"/>
      <c r="WRZ137" s="181"/>
      <c r="WSA137" s="239"/>
      <c r="WSB137" s="181"/>
      <c r="WSC137" s="181"/>
      <c r="WSD137" s="239"/>
      <c r="WSE137" s="181"/>
      <c r="WSF137" s="181"/>
      <c r="WSG137" s="239"/>
      <c r="WSH137" s="181"/>
      <c r="WSI137" s="181"/>
      <c r="WSJ137" s="239"/>
      <c r="WSK137" s="181"/>
      <c r="WSL137" s="181"/>
      <c r="WSM137" s="239"/>
      <c r="WSN137" s="181"/>
      <c r="WSO137" s="181"/>
      <c r="WSP137" s="239"/>
      <c r="WSQ137" s="181"/>
      <c r="WSR137" s="181"/>
      <c r="WSS137" s="239"/>
      <c r="WST137" s="181"/>
      <c r="WSU137" s="181"/>
      <c r="WSV137" s="239"/>
      <c r="WSW137" s="181"/>
      <c r="WSX137" s="181"/>
      <c r="WSY137" s="239"/>
      <c r="WSZ137" s="181"/>
      <c r="WTA137" s="181"/>
      <c r="WTB137" s="239"/>
      <c r="WTC137" s="181"/>
      <c r="WTD137" s="181"/>
      <c r="WTE137" s="239"/>
      <c r="WTF137" s="181"/>
      <c r="WTG137" s="181"/>
      <c r="WTH137" s="239"/>
      <c r="WTI137" s="181"/>
      <c r="WTJ137" s="181"/>
      <c r="WTK137" s="239"/>
      <c r="WTL137" s="181"/>
      <c r="WTM137" s="181"/>
      <c r="WTN137" s="239"/>
      <c r="WTO137" s="181"/>
      <c r="WTP137" s="181"/>
      <c r="WTQ137" s="239"/>
      <c r="WTR137" s="181"/>
      <c r="WTS137" s="181"/>
      <c r="WTT137" s="239"/>
      <c r="WTU137" s="181"/>
      <c r="WTV137" s="181"/>
      <c r="WTW137" s="239"/>
      <c r="WTX137" s="181"/>
      <c r="WTY137" s="181"/>
      <c r="WTZ137" s="239"/>
      <c r="WUA137" s="181"/>
      <c r="WUB137" s="181"/>
      <c r="WUC137" s="239"/>
      <c r="WUD137" s="181"/>
      <c r="WUE137" s="181"/>
      <c r="WUF137" s="239"/>
      <c r="WUG137" s="181"/>
      <c r="WUH137" s="181"/>
      <c r="WUI137" s="239"/>
      <c r="WUJ137" s="181"/>
      <c r="WUK137" s="181"/>
      <c r="WUL137" s="239"/>
      <c r="WUM137" s="181"/>
      <c r="WUN137" s="181"/>
      <c r="WUO137" s="239"/>
      <c r="WUP137" s="181"/>
      <c r="WUQ137" s="181"/>
      <c r="WUR137" s="239"/>
      <c r="WUS137" s="181"/>
      <c r="WUT137" s="181"/>
      <c r="WUU137" s="239"/>
      <c r="WUV137" s="181"/>
      <c r="WUW137" s="181"/>
      <c r="WUX137" s="239"/>
      <c r="WUY137" s="181"/>
      <c r="WUZ137" s="181"/>
      <c r="WVA137" s="239"/>
      <c r="WVB137" s="181"/>
      <c r="WVC137" s="181"/>
      <c r="WVD137" s="239"/>
      <c r="WVE137" s="181"/>
      <c r="WVF137" s="181"/>
      <c r="WVG137" s="239"/>
      <c r="WVH137" s="181"/>
      <c r="WVI137" s="181"/>
      <c r="WVJ137" s="239"/>
      <c r="WVK137" s="181"/>
      <c r="WVL137" s="181"/>
      <c r="WVM137" s="239"/>
      <c r="WVN137" s="181"/>
      <c r="WVO137" s="181"/>
      <c r="WVP137" s="239"/>
      <c r="WVQ137" s="181"/>
      <c r="WVR137" s="181"/>
      <c r="WVS137" s="239"/>
      <c r="WVT137" s="181"/>
      <c r="WVU137" s="181"/>
      <c r="WVV137" s="239"/>
      <c r="WVW137" s="181"/>
      <c r="WVX137" s="181"/>
      <c r="WVY137" s="239"/>
      <c r="WVZ137" s="181"/>
      <c r="WWA137" s="181"/>
      <c r="WWB137" s="239"/>
      <c r="WWC137" s="181"/>
      <c r="WWD137" s="181"/>
      <c r="WWE137" s="239"/>
      <c r="WWF137" s="181"/>
      <c r="WWG137" s="181"/>
      <c r="WWH137" s="239"/>
      <c r="WWI137" s="181"/>
      <c r="WWJ137" s="181"/>
      <c r="WWK137" s="239"/>
      <c r="WWL137" s="181"/>
      <c r="WWM137" s="181"/>
      <c r="WWN137" s="239"/>
      <c r="WWO137" s="181"/>
      <c r="WWP137" s="181"/>
      <c r="WWQ137" s="239"/>
      <c r="WWR137" s="181"/>
      <c r="WWS137" s="181"/>
      <c r="WWT137" s="239"/>
      <c r="WWU137" s="181"/>
      <c r="WWV137" s="181"/>
      <c r="WWW137" s="239"/>
      <c r="WWX137" s="181"/>
      <c r="WWY137" s="181"/>
      <c r="WWZ137" s="239"/>
      <c r="WXA137" s="181"/>
      <c r="WXB137" s="181"/>
      <c r="WXC137" s="239"/>
      <c r="WXD137" s="181"/>
      <c r="WXE137" s="181"/>
      <c r="WXF137" s="239"/>
      <c r="WXG137" s="181"/>
      <c r="WXH137" s="181"/>
      <c r="WXI137" s="239"/>
      <c r="WXJ137" s="181"/>
      <c r="WXK137" s="181"/>
      <c r="WXL137" s="239"/>
      <c r="WXM137" s="181"/>
      <c r="WXN137" s="181"/>
      <c r="WXO137" s="239"/>
      <c r="WXP137" s="181"/>
      <c r="WXQ137" s="181"/>
      <c r="WXR137" s="239"/>
      <c r="WXS137" s="181"/>
      <c r="WXT137" s="181"/>
      <c r="WXU137" s="239"/>
      <c r="WXV137" s="181"/>
      <c r="WXW137" s="181"/>
      <c r="WXX137" s="239"/>
      <c r="WXY137" s="181"/>
      <c r="WXZ137" s="181"/>
      <c r="WYA137" s="239"/>
      <c r="WYB137" s="181"/>
      <c r="WYC137" s="181"/>
      <c r="WYD137" s="239"/>
      <c r="WYE137" s="181"/>
      <c r="WYF137" s="181"/>
      <c r="WYG137" s="239"/>
      <c r="WYH137" s="181"/>
      <c r="WYI137" s="181"/>
      <c r="WYJ137" s="239"/>
      <c r="WYK137" s="181"/>
      <c r="WYL137" s="181"/>
      <c r="WYM137" s="239"/>
      <c r="WYN137" s="181"/>
      <c r="WYO137" s="181"/>
      <c r="WYP137" s="239"/>
      <c r="WYQ137" s="181"/>
      <c r="WYR137" s="181"/>
      <c r="WYS137" s="239"/>
      <c r="WYT137" s="181"/>
      <c r="WYU137" s="181"/>
      <c r="WYV137" s="239"/>
      <c r="WYW137" s="181"/>
      <c r="WYX137" s="181"/>
      <c r="WYY137" s="239"/>
      <c r="WYZ137" s="181"/>
      <c r="WZA137" s="181"/>
      <c r="WZB137" s="239"/>
      <c r="WZC137" s="181"/>
      <c r="WZD137" s="181"/>
      <c r="WZE137" s="239"/>
      <c r="WZF137" s="181"/>
      <c r="WZG137" s="181"/>
      <c r="WZH137" s="239"/>
      <c r="WZI137" s="181"/>
      <c r="WZJ137" s="181"/>
      <c r="WZK137" s="239"/>
      <c r="WZL137" s="181"/>
      <c r="WZM137" s="181"/>
      <c r="WZN137" s="239"/>
      <c r="WZO137" s="181"/>
      <c r="WZP137" s="181"/>
      <c r="WZQ137" s="239"/>
      <c r="WZR137" s="181"/>
      <c r="WZS137" s="181"/>
      <c r="WZT137" s="239"/>
      <c r="WZU137" s="181"/>
      <c r="WZV137" s="181"/>
      <c r="WZW137" s="239"/>
      <c r="WZX137" s="181"/>
      <c r="WZY137" s="181"/>
      <c r="WZZ137" s="239"/>
      <c r="XAA137" s="181"/>
      <c r="XAB137" s="181"/>
      <c r="XAC137" s="239"/>
      <c r="XAD137" s="181"/>
      <c r="XAE137" s="181"/>
      <c r="XAF137" s="239"/>
      <c r="XAG137" s="181"/>
      <c r="XAH137" s="181"/>
      <c r="XAI137" s="239"/>
      <c r="XAJ137" s="181"/>
      <c r="XAK137" s="181"/>
      <c r="XAL137" s="239"/>
      <c r="XAM137" s="181"/>
      <c r="XAN137" s="181"/>
      <c r="XAO137" s="239"/>
      <c r="XAP137" s="181"/>
      <c r="XAQ137" s="181"/>
      <c r="XAR137" s="239"/>
      <c r="XAS137" s="181"/>
      <c r="XAT137" s="181"/>
      <c r="XAU137" s="239"/>
      <c r="XAV137" s="181"/>
      <c r="XAW137" s="181"/>
      <c r="XAX137" s="239"/>
      <c r="XAY137" s="181"/>
      <c r="XAZ137" s="181"/>
      <c r="XBA137" s="239"/>
      <c r="XBB137" s="181"/>
      <c r="XBC137" s="181"/>
      <c r="XBD137" s="239"/>
      <c r="XBE137" s="181"/>
      <c r="XBF137" s="181"/>
      <c r="XBG137" s="239"/>
      <c r="XBH137" s="181"/>
      <c r="XBI137" s="181"/>
      <c r="XBJ137" s="239"/>
      <c r="XBK137" s="181"/>
      <c r="XBL137" s="181"/>
      <c r="XBM137" s="239"/>
      <c r="XBN137" s="181"/>
      <c r="XBO137" s="181"/>
      <c r="XBP137" s="239"/>
      <c r="XBQ137" s="181"/>
      <c r="XBR137" s="181"/>
      <c r="XBS137" s="239"/>
      <c r="XBT137" s="181"/>
      <c r="XBU137" s="181"/>
      <c r="XBV137" s="239"/>
      <c r="XBW137" s="181"/>
      <c r="XBX137" s="181"/>
      <c r="XBY137" s="239"/>
      <c r="XBZ137" s="181"/>
      <c r="XCA137" s="181"/>
      <c r="XCB137" s="239"/>
      <c r="XCC137" s="181"/>
      <c r="XCD137" s="181"/>
      <c r="XCE137" s="239"/>
      <c r="XCF137" s="181"/>
      <c r="XCG137" s="181"/>
      <c r="XCH137" s="239"/>
      <c r="XCI137" s="181"/>
      <c r="XCJ137" s="181"/>
      <c r="XCK137" s="239"/>
      <c r="XCL137" s="181"/>
      <c r="XCM137" s="181"/>
      <c r="XCN137" s="239"/>
      <c r="XCO137" s="181"/>
      <c r="XCP137" s="181"/>
      <c r="XCQ137" s="239"/>
      <c r="XCR137" s="181"/>
      <c r="XCS137" s="181"/>
      <c r="XCT137" s="239"/>
      <c r="XCU137" s="181"/>
      <c r="XCV137" s="181"/>
      <c r="XCW137" s="239"/>
      <c r="XCX137" s="181"/>
      <c r="XCY137" s="181"/>
      <c r="XCZ137" s="239"/>
      <c r="XDA137" s="181"/>
      <c r="XDB137" s="181"/>
      <c r="XDC137" s="239"/>
      <c r="XDD137" s="181"/>
      <c r="XDE137" s="181"/>
      <c r="XDF137" s="239"/>
      <c r="XDG137" s="181"/>
      <c r="XDH137" s="181"/>
      <c r="XDI137" s="239"/>
      <c r="XDJ137" s="181"/>
      <c r="XDK137" s="181"/>
      <c r="XDL137" s="239"/>
      <c r="XDM137" s="181"/>
      <c r="XDN137" s="181"/>
      <c r="XDO137" s="239"/>
      <c r="XDP137" s="181"/>
      <c r="XDQ137" s="181"/>
      <c r="XDR137" s="239"/>
      <c r="XDS137" s="181"/>
      <c r="XDT137" s="181"/>
      <c r="XDU137" s="239"/>
      <c r="XDV137" s="181"/>
      <c r="XDW137" s="181"/>
      <c r="XDX137" s="239"/>
      <c r="XDY137" s="181"/>
      <c r="XDZ137" s="181"/>
      <c r="XEA137" s="239"/>
      <c r="XEB137" s="181"/>
      <c r="XEC137" s="181"/>
      <c r="XED137" s="239"/>
      <c r="XEE137" s="181"/>
      <c r="XEF137" s="181"/>
      <c r="XEG137" s="239"/>
      <c r="XEH137" s="181"/>
      <c r="XEI137" s="181"/>
      <c r="XEJ137" s="239"/>
      <c r="XEK137" s="181"/>
      <c r="XEL137" s="181"/>
      <c r="XEM137" s="239"/>
      <c r="XEN137" s="181"/>
      <c r="XEO137" s="181"/>
      <c r="XEP137" s="239"/>
      <c r="XEQ137" s="181"/>
      <c r="XER137" s="181"/>
      <c r="XES137" s="239"/>
      <c r="XET137" s="181"/>
      <c r="XEU137" s="181"/>
      <c r="XEV137" s="239"/>
      <c r="XEW137" s="181"/>
      <c r="XEX137" s="181"/>
      <c r="XEY137" s="239"/>
      <c r="XEZ137" s="181"/>
      <c r="XFA137" s="181"/>
      <c r="XFB137" s="239"/>
      <c r="XFC137" s="181"/>
      <c r="XFD137" s="181"/>
    </row>
    <row r="138" spans="2:16384" x14ac:dyDescent="0.25">
      <c r="C138" s="177">
        <v>42795</v>
      </c>
      <c r="D138" s="368">
        <v>1.3333333333333333</v>
      </c>
      <c r="E138" s="368">
        <v>0</v>
      </c>
      <c r="F138" s="368">
        <v>5</v>
      </c>
      <c r="G138" s="368">
        <v>0</v>
      </c>
      <c r="H138" s="368">
        <v>1.3333333333333333</v>
      </c>
      <c r="I138" s="368">
        <v>0</v>
      </c>
      <c r="J138" s="368">
        <v>0</v>
      </c>
      <c r="K138" s="368">
        <v>28.333333333333332</v>
      </c>
      <c r="L138" s="368">
        <v>17.777777777777779</v>
      </c>
      <c r="M138" s="368">
        <v>6.666666666666667</v>
      </c>
      <c r="N138" s="368">
        <v>13.333333333333334</v>
      </c>
      <c r="O138" s="368">
        <v>5</v>
      </c>
      <c r="P138" s="368">
        <v>14.111111111111111</v>
      </c>
      <c r="Q138" s="368">
        <v>4.4444444444444446</v>
      </c>
      <c r="R138" s="368">
        <v>2.6666666666666665</v>
      </c>
      <c r="S138" s="181"/>
      <c r="T138" s="239"/>
      <c r="U138" s="181"/>
      <c r="V138" s="181"/>
      <c r="W138" s="239"/>
      <c r="X138" s="181"/>
      <c r="Y138" s="181"/>
      <c r="Z138" s="239"/>
      <c r="AA138" s="181"/>
      <c r="AB138" s="181"/>
      <c r="AC138" s="239"/>
      <c r="AD138" s="181"/>
      <c r="AE138" s="181"/>
      <c r="AF138" s="239"/>
      <c r="AG138" s="181"/>
      <c r="AH138" s="181"/>
      <c r="AI138" s="239"/>
      <c r="AJ138" s="181"/>
      <c r="AK138" s="181"/>
      <c r="AL138" s="239"/>
      <c r="AM138" s="181"/>
      <c r="AN138" s="181"/>
      <c r="AO138" s="239"/>
      <c r="AP138" s="181"/>
      <c r="AQ138" s="181"/>
      <c r="AR138" s="239"/>
      <c r="AS138" s="181"/>
      <c r="AT138" s="181"/>
      <c r="AU138" s="239"/>
      <c r="AV138" s="181"/>
      <c r="AW138" s="181"/>
      <c r="AX138" s="239"/>
      <c r="AY138" s="181"/>
      <c r="AZ138" s="181"/>
      <c r="BA138" s="239"/>
      <c r="BB138" s="181"/>
      <c r="BC138" s="181"/>
      <c r="BD138" s="239"/>
      <c r="BE138" s="181"/>
      <c r="BF138" s="181"/>
      <c r="BG138" s="239"/>
      <c r="BH138" s="181"/>
      <c r="BI138" s="181"/>
      <c r="BJ138" s="239"/>
      <c r="BK138" s="181"/>
      <c r="BL138" s="181"/>
      <c r="BM138" s="239"/>
      <c r="BN138" s="181"/>
      <c r="BO138" s="181"/>
      <c r="BP138" s="239"/>
      <c r="BQ138" s="181"/>
      <c r="BR138" s="181"/>
      <c r="BS138" s="239"/>
      <c r="BT138" s="181"/>
      <c r="BU138" s="181"/>
      <c r="BV138" s="239"/>
      <c r="BW138" s="181"/>
      <c r="BX138" s="181"/>
      <c r="BY138" s="239"/>
      <c r="BZ138" s="181"/>
      <c r="CA138" s="181"/>
      <c r="CB138" s="239"/>
      <c r="CC138" s="181"/>
      <c r="CD138" s="181"/>
      <c r="CE138" s="239"/>
      <c r="CF138" s="181"/>
      <c r="CG138" s="181"/>
      <c r="CH138" s="239"/>
      <c r="CI138" s="181"/>
      <c r="CJ138" s="181"/>
      <c r="CK138" s="239"/>
      <c r="CL138" s="181"/>
      <c r="CM138" s="181"/>
      <c r="CN138" s="239"/>
      <c r="CO138" s="181"/>
      <c r="CP138" s="181"/>
      <c r="CQ138" s="239"/>
      <c r="CR138" s="181"/>
      <c r="CS138" s="181"/>
      <c r="CT138" s="239"/>
      <c r="CU138" s="181"/>
      <c r="CV138" s="181"/>
      <c r="CW138" s="239"/>
      <c r="CX138" s="181"/>
      <c r="CY138" s="181"/>
      <c r="CZ138" s="239"/>
      <c r="DA138" s="181"/>
      <c r="DB138" s="181"/>
      <c r="DC138" s="239"/>
      <c r="DD138" s="181"/>
      <c r="DE138" s="181"/>
      <c r="DF138" s="239"/>
      <c r="DG138" s="181"/>
      <c r="DH138" s="181"/>
      <c r="DI138" s="239"/>
      <c r="DJ138" s="181"/>
      <c r="DK138" s="181"/>
      <c r="DL138" s="239"/>
      <c r="DM138" s="181"/>
      <c r="DN138" s="181"/>
      <c r="DO138" s="239"/>
      <c r="DP138" s="181"/>
      <c r="DQ138" s="181"/>
      <c r="DR138" s="239"/>
      <c r="DS138" s="181"/>
      <c r="DT138" s="181"/>
      <c r="DU138" s="239"/>
      <c r="DV138" s="181"/>
      <c r="DW138" s="181"/>
      <c r="DX138" s="239"/>
      <c r="DY138" s="181"/>
      <c r="DZ138" s="181"/>
      <c r="EA138" s="239"/>
      <c r="EB138" s="181"/>
      <c r="EC138" s="181"/>
      <c r="ED138" s="239"/>
      <c r="EE138" s="181"/>
      <c r="EF138" s="181"/>
      <c r="EG138" s="239"/>
      <c r="EH138" s="181"/>
      <c r="EI138" s="181"/>
      <c r="EJ138" s="239"/>
      <c r="EK138" s="181"/>
      <c r="EL138" s="181"/>
      <c r="EM138" s="239"/>
      <c r="EN138" s="181"/>
      <c r="EO138" s="181"/>
      <c r="EP138" s="239"/>
      <c r="EQ138" s="181"/>
      <c r="ER138" s="181"/>
      <c r="ES138" s="239"/>
      <c r="ET138" s="181"/>
      <c r="EU138" s="181"/>
      <c r="EV138" s="239"/>
      <c r="EW138" s="181"/>
      <c r="EX138" s="181"/>
      <c r="EY138" s="239"/>
      <c r="EZ138" s="181"/>
      <c r="FA138" s="181"/>
      <c r="FB138" s="239"/>
      <c r="FC138" s="181"/>
      <c r="FD138" s="181"/>
      <c r="FE138" s="239"/>
      <c r="FF138" s="181"/>
      <c r="FG138" s="181"/>
      <c r="FH138" s="239"/>
      <c r="FI138" s="181"/>
      <c r="FJ138" s="181"/>
      <c r="FK138" s="239"/>
      <c r="FL138" s="181"/>
      <c r="FM138" s="181"/>
      <c r="FN138" s="239"/>
      <c r="FO138" s="181"/>
      <c r="FP138" s="181"/>
      <c r="FQ138" s="239"/>
      <c r="FR138" s="181"/>
      <c r="FS138" s="181"/>
      <c r="FT138" s="239"/>
      <c r="FU138" s="181"/>
      <c r="FV138" s="181"/>
      <c r="FW138" s="239"/>
      <c r="FX138" s="181"/>
      <c r="FY138" s="181"/>
      <c r="FZ138" s="239"/>
      <c r="GA138" s="181"/>
      <c r="GB138" s="181"/>
      <c r="GC138" s="239"/>
      <c r="GD138" s="181"/>
      <c r="GE138" s="181"/>
      <c r="GF138" s="239"/>
      <c r="GG138" s="181"/>
      <c r="GH138" s="181"/>
      <c r="GI138" s="239"/>
      <c r="GJ138" s="181"/>
      <c r="GK138" s="181"/>
      <c r="GL138" s="239"/>
      <c r="GM138" s="181"/>
      <c r="GN138" s="181"/>
      <c r="GO138" s="239"/>
      <c r="GP138" s="181"/>
      <c r="GQ138" s="181"/>
      <c r="GR138" s="239"/>
      <c r="GS138" s="181"/>
      <c r="GT138" s="181"/>
      <c r="GU138" s="239"/>
      <c r="GV138" s="181"/>
      <c r="GW138" s="181"/>
      <c r="GX138" s="239"/>
      <c r="GY138" s="181"/>
      <c r="GZ138" s="181"/>
      <c r="HA138" s="239"/>
      <c r="HB138" s="181"/>
      <c r="HC138" s="181"/>
      <c r="HD138" s="239"/>
      <c r="HE138" s="181"/>
      <c r="HF138" s="181"/>
      <c r="HG138" s="239"/>
      <c r="HH138" s="181"/>
      <c r="HI138" s="181"/>
      <c r="HJ138" s="239"/>
      <c r="HK138" s="181"/>
      <c r="HL138" s="181"/>
      <c r="HM138" s="239"/>
      <c r="HN138" s="181"/>
      <c r="HO138" s="181"/>
      <c r="HP138" s="239"/>
      <c r="HQ138" s="181"/>
      <c r="HR138" s="181"/>
      <c r="HS138" s="239"/>
      <c r="HT138" s="181"/>
      <c r="HU138" s="181"/>
      <c r="HV138" s="239"/>
      <c r="HW138" s="181"/>
      <c r="HX138" s="181"/>
      <c r="HY138" s="239"/>
      <c r="HZ138" s="181"/>
      <c r="IA138" s="181"/>
      <c r="IB138" s="239"/>
      <c r="IC138" s="181"/>
      <c r="ID138" s="181"/>
      <c r="IE138" s="239"/>
      <c r="IF138" s="181"/>
      <c r="IG138" s="181"/>
      <c r="IH138" s="239"/>
      <c r="II138" s="181"/>
      <c r="IJ138" s="181"/>
      <c r="IK138" s="239"/>
      <c r="IL138" s="181"/>
      <c r="IM138" s="181"/>
      <c r="IN138" s="239"/>
      <c r="IO138" s="181"/>
      <c r="IP138" s="181"/>
      <c r="IQ138" s="239"/>
      <c r="IR138" s="181"/>
      <c r="IS138" s="181"/>
      <c r="IT138" s="239"/>
      <c r="IU138" s="181"/>
      <c r="IV138" s="181"/>
      <c r="IW138" s="239"/>
      <c r="IX138" s="181"/>
      <c r="IY138" s="181"/>
      <c r="IZ138" s="239"/>
      <c r="JA138" s="181"/>
      <c r="JB138" s="181"/>
      <c r="JC138" s="239"/>
      <c r="JD138" s="181"/>
      <c r="JE138" s="181"/>
      <c r="JF138" s="239"/>
      <c r="JG138" s="181"/>
      <c r="JH138" s="181"/>
      <c r="JI138" s="239"/>
      <c r="JJ138" s="181"/>
      <c r="JK138" s="181"/>
      <c r="JL138" s="239"/>
      <c r="JM138" s="181"/>
      <c r="JN138" s="181"/>
      <c r="JO138" s="239"/>
      <c r="JP138" s="181"/>
      <c r="JQ138" s="181"/>
      <c r="JR138" s="239"/>
      <c r="JS138" s="181"/>
      <c r="JT138" s="181"/>
      <c r="JU138" s="239"/>
      <c r="JV138" s="181"/>
      <c r="JW138" s="181"/>
      <c r="JX138" s="239"/>
      <c r="JY138" s="181"/>
      <c r="JZ138" s="181"/>
      <c r="KA138" s="239"/>
      <c r="KB138" s="181"/>
      <c r="KC138" s="181"/>
      <c r="KD138" s="239"/>
      <c r="KE138" s="181"/>
      <c r="KF138" s="181"/>
      <c r="KG138" s="239"/>
      <c r="KH138" s="181"/>
      <c r="KI138" s="181"/>
      <c r="KJ138" s="239"/>
      <c r="KK138" s="181"/>
      <c r="KL138" s="181"/>
      <c r="KM138" s="239"/>
      <c r="KN138" s="181"/>
      <c r="KO138" s="181"/>
      <c r="KP138" s="239"/>
      <c r="KQ138" s="181"/>
      <c r="KR138" s="181"/>
      <c r="KS138" s="239"/>
      <c r="KT138" s="181"/>
      <c r="KU138" s="181"/>
      <c r="KV138" s="239"/>
      <c r="KW138" s="181"/>
      <c r="KX138" s="181"/>
      <c r="KY138" s="239"/>
      <c r="KZ138" s="181"/>
      <c r="LA138" s="181"/>
      <c r="LB138" s="239"/>
      <c r="LC138" s="181"/>
      <c r="LD138" s="181"/>
      <c r="LE138" s="239"/>
      <c r="LF138" s="181"/>
      <c r="LG138" s="181"/>
      <c r="LH138" s="239"/>
      <c r="LI138" s="181"/>
      <c r="LJ138" s="181"/>
      <c r="LK138" s="239"/>
      <c r="LL138" s="181"/>
      <c r="LM138" s="181"/>
      <c r="LN138" s="239"/>
      <c r="LO138" s="181"/>
      <c r="LP138" s="181"/>
      <c r="LQ138" s="239"/>
      <c r="LR138" s="181"/>
      <c r="LS138" s="181"/>
      <c r="LT138" s="239"/>
      <c r="LU138" s="181"/>
      <c r="LV138" s="181"/>
      <c r="LW138" s="239"/>
      <c r="LX138" s="181"/>
      <c r="LY138" s="181"/>
      <c r="LZ138" s="239"/>
      <c r="MA138" s="181"/>
      <c r="MB138" s="181"/>
      <c r="MC138" s="239"/>
      <c r="MD138" s="181"/>
      <c r="ME138" s="181"/>
      <c r="MF138" s="239"/>
      <c r="MG138" s="181"/>
      <c r="MH138" s="181"/>
      <c r="MI138" s="239"/>
      <c r="MJ138" s="181"/>
      <c r="MK138" s="181"/>
      <c r="ML138" s="239"/>
      <c r="MM138" s="181"/>
      <c r="MN138" s="181"/>
      <c r="MO138" s="239"/>
      <c r="MP138" s="181"/>
      <c r="MQ138" s="181"/>
      <c r="MR138" s="239"/>
      <c r="MS138" s="181"/>
      <c r="MT138" s="181"/>
      <c r="MU138" s="239"/>
      <c r="MV138" s="181"/>
      <c r="MW138" s="181"/>
      <c r="MX138" s="239"/>
      <c r="MY138" s="181"/>
      <c r="MZ138" s="181"/>
      <c r="NA138" s="239"/>
      <c r="NB138" s="181"/>
      <c r="NC138" s="181"/>
      <c r="ND138" s="239"/>
      <c r="NE138" s="181"/>
      <c r="NF138" s="181"/>
      <c r="NG138" s="239"/>
      <c r="NH138" s="181"/>
      <c r="NI138" s="181"/>
      <c r="NJ138" s="239"/>
      <c r="NK138" s="181"/>
      <c r="NL138" s="181"/>
      <c r="NM138" s="239"/>
      <c r="NN138" s="181"/>
      <c r="NO138" s="181"/>
      <c r="NP138" s="239"/>
      <c r="NQ138" s="181"/>
      <c r="NR138" s="181"/>
      <c r="NS138" s="239"/>
      <c r="NT138" s="181"/>
      <c r="NU138" s="181"/>
      <c r="NV138" s="239"/>
      <c r="NW138" s="181"/>
      <c r="NX138" s="181"/>
      <c r="NY138" s="239"/>
      <c r="NZ138" s="181"/>
      <c r="OA138" s="181"/>
      <c r="OB138" s="239"/>
      <c r="OC138" s="181"/>
      <c r="OD138" s="181"/>
      <c r="OE138" s="239"/>
      <c r="OF138" s="181"/>
      <c r="OG138" s="181"/>
      <c r="OH138" s="239"/>
      <c r="OI138" s="181"/>
      <c r="OJ138" s="181"/>
      <c r="OK138" s="239"/>
      <c r="OL138" s="181"/>
      <c r="OM138" s="181"/>
      <c r="ON138" s="239"/>
      <c r="OO138" s="181"/>
      <c r="OP138" s="181"/>
      <c r="OQ138" s="239"/>
      <c r="OR138" s="181"/>
      <c r="OS138" s="181"/>
      <c r="OT138" s="239"/>
      <c r="OU138" s="181"/>
      <c r="OV138" s="181"/>
      <c r="OW138" s="239"/>
      <c r="OX138" s="181"/>
      <c r="OY138" s="181"/>
      <c r="OZ138" s="239"/>
      <c r="PA138" s="181"/>
      <c r="PB138" s="181"/>
      <c r="PC138" s="239"/>
      <c r="PD138" s="181"/>
      <c r="PE138" s="181"/>
      <c r="PF138" s="239"/>
      <c r="PG138" s="181"/>
      <c r="PH138" s="181"/>
      <c r="PI138" s="239"/>
      <c r="PJ138" s="181"/>
      <c r="PK138" s="181"/>
      <c r="PL138" s="239"/>
      <c r="PM138" s="181"/>
      <c r="PN138" s="181"/>
      <c r="PO138" s="239"/>
      <c r="PP138" s="181"/>
      <c r="PQ138" s="181"/>
      <c r="PR138" s="239"/>
      <c r="PS138" s="181"/>
      <c r="PT138" s="181"/>
      <c r="PU138" s="239"/>
      <c r="PV138" s="181"/>
      <c r="PW138" s="181"/>
      <c r="PX138" s="239"/>
      <c r="PY138" s="181"/>
      <c r="PZ138" s="181"/>
      <c r="QA138" s="239"/>
      <c r="QB138" s="181"/>
      <c r="QC138" s="181"/>
      <c r="QD138" s="239"/>
      <c r="QE138" s="181"/>
      <c r="QF138" s="181"/>
      <c r="QG138" s="239"/>
      <c r="QH138" s="181"/>
      <c r="QI138" s="181"/>
      <c r="QJ138" s="239"/>
      <c r="QK138" s="181"/>
      <c r="QL138" s="181"/>
      <c r="QM138" s="239"/>
      <c r="QN138" s="181"/>
      <c r="QO138" s="181"/>
      <c r="QP138" s="239"/>
      <c r="QQ138" s="181"/>
      <c r="QR138" s="181"/>
      <c r="QS138" s="239"/>
      <c r="QT138" s="181"/>
      <c r="QU138" s="181"/>
      <c r="QV138" s="239"/>
      <c r="QW138" s="181"/>
      <c r="QX138" s="181"/>
      <c r="QY138" s="239"/>
      <c r="QZ138" s="181"/>
      <c r="RA138" s="181"/>
      <c r="RB138" s="239"/>
      <c r="RC138" s="181"/>
      <c r="RD138" s="181"/>
      <c r="RE138" s="239"/>
      <c r="RF138" s="181"/>
      <c r="RG138" s="181"/>
      <c r="RH138" s="239"/>
      <c r="RI138" s="181"/>
      <c r="RJ138" s="181"/>
      <c r="RK138" s="239"/>
      <c r="RL138" s="181"/>
      <c r="RM138" s="181"/>
      <c r="RN138" s="239"/>
      <c r="RO138" s="181"/>
      <c r="RP138" s="181"/>
      <c r="RQ138" s="239"/>
      <c r="RR138" s="181"/>
      <c r="RS138" s="181"/>
      <c r="RT138" s="239"/>
      <c r="RU138" s="181"/>
      <c r="RV138" s="181"/>
      <c r="RW138" s="239"/>
      <c r="RX138" s="181"/>
      <c r="RY138" s="181"/>
      <c r="RZ138" s="239"/>
      <c r="SA138" s="181"/>
      <c r="SB138" s="181"/>
      <c r="SC138" s="239"/>
      <c r="SD138" s="181"/>
      <c r="SE138" s="181"/>
      <c r="SF138" s="239"/>
      <c r="SG138" s="181"/>
      <c r="SH138" s="181"/>
      <c r="SI138" s="239"/>
      <c r="SJ138" s="181"/>
      <c r="SK138" s="181"/>
      <c r="SL138" s="239"/>
      <c r="SM138" s="181"/>
      <c r="SN138" s="181"/>
      <c r="SO138" s="239"/>
      <c r="SP138" s="181"/>
      <c r="SQ138" s="181"/>
      <c r="SR138" s="239"/>
      <c r="SS138" s="181"/>
      <c r="ST138" s="181"/>
      <c r="SU138" s="239"/>
      <c r="SV138" s="181"/>
      <c r="SW138" s="181"/>
      <c r="SX138" s="239"/>
      <c r="SY138" s="181"/>
      <c r="SZ138" s="181"/>
      <c r="TA138" s="239"/>
      <c r="TB138" s="181"/>
      <c r="TC138" s="181"/>
      <c r="TD138" s="239"/>
      <c r="TE138" s="181"/>
      <c r="TF138" s="181"/>
      <c r="TG138" s="239"/>
      <c r="TH138" s="181"/>
      <c r="TI138" s="181"/>
      <c r="TJ138" s="239"/>
      <c r="TK138" s="181"/>
      <c r="TL138" s="181"/>
      <c r="TM138" s="239"/>
      <c r="TN138" s="181"/>
      <c r="TO138" s="181"/>
      <c r="TP138" s="239"/>
      <c r="TQ138" s="181"/>
      <c r="TR138" s="181"/>
      <c r="TS138" s="239"/>
      <c r="TT138" s="181"/>
      <c r="TU138" s="181"/>
      <c r="TV138" s="239"/>
      <c r="TW138" s="181"/>
      <c r="TX138" s="181"/>
      <c r="TY138" s="239"/>
      <c r="TZ138" s="181"/>
      <c r="UA138" s="181"/>
      <c r="UB138" s="239"/>
      <c r="UC138" s="181"/>
      <c r="UD138" s="181"/>
      <c r="UE138" s="239"/>
      <c r="UF138" s="181"/>
      <c r="UG138" s="181"/>
      <c r="UH138" s="239"/>
      <c r="UI138" s="181"/>
      <c r="UJ138" s="181"/>
      <c r="UK138" s="239"/>
      <c r="UL138" s="181"/>
      <c r="UM138" s="181"/>
      <c r="UN138" s="239"/>
      <c r="UO138" s="181"/>
      <c r="UP138" s="181"/>
      <c r="UQ138" s="239"/>
      <c r="UR138" s="181"/>
      <c r="US138" s="181"/>
      <c r="UT138" s="239"/>
      <c r="UU138" s="181"/>
      <c r="UV138" s="181"/>
      <c r="UW138" s="239"/>
      <c r="UX138" s="181"/>
      <c r="UY138" s="181"/>
      <c r="UZ138" s="239"/>
      <c r="VA138" s="181"/>
      <c r="VB138" s="181"/>
      <c r="VC138" s="239"/>
      <c r="VD138" s="181"/>
      <c r="VE138" s="181"/>
      <c r="VF138" s="239"/>
      <c r="VG138" s="181"/>
      <c r="VH138" s="181"/>
      <c r="VI138" s="239"/>
      <c r="VJ138" s="181"/>
      <c r="VK138" s="181"/>
      <c r="VL138" s="239"/>
      <c r="VM138" s="181"/>
      <c r="VN138" s="181"/>
      <c r="VO138" s="239"/>
      <c r="VP138" s="181"/>
      <c r="VQ138" s="181"/>
      <c r="VR138" s="239"/>
      <c r="VS138" s="181"/>
      <c r="VT138" s="181"/>
      <c r="VU138" s="239"/>
      <c r="VV138" s="181"/>
      <c r="VW138" s="181"/>
      <c r="VX138" s="239"/>
      <c r="VY138" s="181"/>
      <c r="VZ138" s="181"/>
      <c r="WA138" s="239"/>
      <c r="WB138" s="181"/>
      <c r="WC138" s="181"/>
      <c r="WD138" s="239"/>
      <c r="WE138" s="181"/>
      <c r="WF138" s="181"/>
      <c r="WG138" s="239"/>
      <c r="WH138" s="181"/>
      <c r="WI138" s="181"/>
      <c r="WJ138" s="239"/>
      <c r="WK138" s="181"/>
      <c r="WL138" s="181"/>
      <c r="WM138" s="239"/>
      <c r="WN138" s="181"/>
      <c r="WO138" s="181"/>
      <c r="WP138" s="239"/>
      <c r="WQ138" s="181"/>
      <c r="WR138" s="181"/>
      <c r="WS138" s="239"/>
      <c r="WT138" s="181"/>
      <c r="WU138" s="181"/>
      <c r="WV138" s="239"/>
      <c r="WW138" s="181"/>
      <c r="WX138" s="181"/>
      <c r="WY138" s="239"/>
      <c r="WZ138" s="181"/>
      <c r="XA138" s="181"/>
      <c r="XB138" s="239"/>
      <c r="XC138" s="181"/>
      <c r="XD138" s="181"/>
      <c r="XE138" s="239"/>
      <c r="XF138" s="181"/>
      <c r="XG138" s="181"/>
      <c r="XH138" s="239"/>
      <c r="XI138" s="181"/>
      <c r="XJ138" s="181"/>
      <c r="XK138" s="239"/>
      <c r="XL138" s="181"/>
      <c r="XM138" s="181"/>
      <c r="XN138" s="239"/>
      <c r="XO138" s="181"/>
      <c r="XP138" s="181"/>
      <c r="XQ138" s="239"/>
      <c r="XR138" s="181"/>
      <c r="XS138" s="181"/>
      <c r="XT138" s="239"/>
      <c r="XU138" s="181"/>
      <c r="XV138" s="181"/>
      <c r="XW138" s="239"/>
      <c r="XX138" s="181"/>
      <c r="XY138" s="181"/>
      <c r="XZ138" s="239"/>
      <c r="YA138" s="181"/>
      <c r="YB138" s="181"/>
      <c r="YC138" s="239"/>
      <c r="YD138" s="181"/>
      <c r="YE138" s="181"/>
      <c r="YF138" s="239"/>
      <c r="YG138" s="181"/>
      <c r="YH138" s="181"/>
      <c r="YI138" s="239"/>
      <c r="YJ138" s="181"/>
      <c r="YK138" s="181"/>
      <c r="YL138" s="239"/>
      <c r="YM138" s="181"/>
      <c r="YN138" s="181"/>
      <c r="YO138" s="239"/>
      <c r="YP138" s="181"/>
      <c r="YQ138" s="181"/>
      <c r="YR138" s="239"/>
      <c r="YS138" s="181"/>
      <c r="YT138" s="181"/>
      <c r="YU138" s="239"/>
      <c r="YV138" s="181"/>
      <c r="YW138" s="181"/>
      <c r="YX138" s="239"/>
      <c r="YY138" s="181"/>
      <c r="YZ138" s="181"/>
      <c r="ZA138" s="239"/>
      <c r="ZB138" s="181"/>
      <c r="ZC138" s="181"/>
      <c r="ZD138" s="239"/>
      <c r="ZE138" s="181"/>
      <c r="ZF138" s="181"/>
      <c r="ZG138" s="239"/>
      <c r="ZH138" s="181"/>
      <c r="ZI138" s="181"/>
      <c r="ZJ138" s="239"/>
      <c r="ZK138" s="181"/>
      <c r="ZL138" s="181"/>
      <c r="ZM138" s="239"/>
      <c r="ZN138" s="181"/>
      <c r="ZO138" s="181"/>
      <c r="ZP138" s="239"/>
      <c r="ZQ138" s="181"/>
      <c r="ZR138" s="181"/>
      <c r="ZS138" s="239"/>
      <c r="ZT138" s="181"/>
      <c r="ZU138" s="181"/>
      <c r="ZV138" s="239"/>
      <c r="ZW138" s="181"/>
      <c r="ZX138" s="181"/>
      <c r="ZY138" s="239"/>
      <c r="ZZ138" s="181"/>
      <c r="AAA138" s="181"/>
      <c r="AAB138" s="239"/>
      <c r="AAC138" s="181"/>
      <c r="AAD138" s="181"/>
      <c r="AAE138" s="239"/>
      <c r="AAF138" s="181"/>
      <c r="AAG138" s="181"/>
      <c r="AAH138" s="239"/>
      <c r="AAI138" s="181"/>
      <c r="AAJ138" s="181"/>
      <c r="AAK138" s="239"/>
      <c r="AAL138" s="181"/>
      <c r="AAM138" s="181"/>
      <c r="AAN138" s="239"/>
      <c r="AAO138" s="181"/>
      <c r="AAP138" s="181"/>
      <c r="AAQ138" s="239"/>
      <c r="AAR138" s="181"/>
      <c r="AAS138" s="181"/>
      <c r="AAT138" s="239"/>
      <c r="AAU138" s="181"/>
      <c r="AAV138" s="181"/>
      <c r="AAW138" s="239"/>
      <c r="AAX138" s="181"/>
      <c r="AAY138" s="181"/>
      <c r="AAZ138" s="239"/>
      <c r="ABA138" s="181"/>
      <c r="ABB138" s="181"/>
      <c r="ABC138" s="239"/>
      <c r="ABD138" s="181"/>
      <c r="ABE138" s="181"/>
      <c r="ABF138" s="239"/>
      <c r="ABG138" s="181"/>
      <c r="ABH138" s="181"/>
      <c r="ABI138" s="239"/>
      <c r="ABJ138" s="181"/>
      <c r="ABK138" s="181"/>
      <c r="ABL138" s="239"/>
      <c r="ABM138" s="181"/>
      <c r="ABN138" s="181"/>
      <c r="ABO138" s="239"/>
      <c r="ABP138" s="181"/>
      <c r="ABQ138" s="181"/>
      <c r="ABR138" s="239"/>
      <c r="ABS138" s="181"/>
      <c r="ABT138" s="181"/>
      <c r="ABU138" s="239"/>
      <c r="ABV138" s="181"/>
      <c r="ABW138" s="181"/>
      <c r="ABX138" s="239"/>
      <c r="ABY138" s="181"/>
      <c r="ABZ138" s="181"/>
      <c r="ACA138" s="239"/>
      <c r="ACB138" s="181"/>
      <c r="ACC138" s="181"/>
      <c r="ACD138" s="239"/>
      <c r="ACE138" s="181"/>
      <c r="ACF138" s="181"/>
      <c r="ACG138" s="239"/>
      <c r="ACH138" s="181"/>
      <c r="ACI138" s="181"/>
      <c r="ACJ138" s="239"/>
      <c r="ACK138" s="181"/>
      <c r="ACL138" s="181"/>
      <c r="ACM138" s="239"/>
      <c r="ACN138" s="181"/>
      <c r="ACO138" s="181"/>
      <c r="ACP138" s="239"/>
      <c r="ACQ138" s="181"/>
      <c r="ACR138" s="181"/>
      <c r="ACS138" s="239"/>
      <c r="ACT138" s="181"/>
      <c r="ACU138" s="181"/>
      <c r="ACV138" s="239"/>
      <c r="ACW138" s="181"/>
      <c r="ACX138" s="181"/>
      <c r="ACY138" s="239"/>
      <c r="ACZ138" s="181"/>
      <c r="ADA138" s="181"/>
      <c r="ADB138" s="239"/>
      <c r="ADC138" s="181"/>
      <c r="ADD138" s="181"/>
      <c r="ADE138" s="239"/>
      <c r="ADF138" s="181"/>
      <c r="ADG138" s="181"/>
      <c r="ADH138" s="239"/>
      <c r="ADI138" s="181"/>
      <c r="ADJ138" s="181"/>
      <c r="ADK138" s="239"/>
      <c r="ADL138" s="181"/>
      <c r="ADM138" s="181"/>
      <c r="ADN138" s="239"/>
      <c r="ADO138" s="181"/>
      <c r="ADP138" s="181"/>
      <c r="ADQ138" s="239"/>
      <c r="ADR138" s="181"/>
      <c r="ADS138" s="181"/>
      <c r="ADT138" s="239"/>
      <c r="ADU138" s="181"/>
      <c r="ADV138" s="181"/>
      <c r="ADW138" s="239"/>
      <c r="ADX138" s="181"/>
      <c r="ADY138" s="181"/>
      <c r="ADZ138" s="239"/>
      <c r="AEA138" s="181"/>
      <c r="AEB138" s="181"/>
      <c r="AEC138" s="239"/>
      <c r="AED138" s="181"/>
      <c r="AEE138" s="181"/>
      <c r="AEF138" s="239"/>
      <c r="AEG138" s="181"/>
      <c r="AEH138" s="181"/>
      <c r="AEI138" s="239"/>
      <c r="AEJ138" s="181"/>
      <c r="AEK138" s="181"/>
      <c r="AEL138" s="239"/>
      <c r="AEM138" s="181"/>
      <c r="AEN138" s="181"/>
      <c r="AEO138" s="239"/>
      <c r="AEP138" s="181"/>
      <c r="AEQ138" s="181"/>
      <c r="AER138" s="239"/>
      <c r="AES138" s="181"/>
      <c r="AET138" s="181"/>
      <c r="AEU138" s="239"/>
      <c r="AEV138" s="181"/>
      <c r="AEW138" s="181"/>
      <c r="AEX138" s="239"/>
      <c r="AEY138" s="181"/>
      <c r="AEZ138" s="181"/>
      <c r="AFA138" s="239"/>
      <c r="AFB138" s="181"/>
      <c r="AFC138" s="181"/>
      <c r="AFD138" s="239"/>
      <c r="AFE138" s="181"/>
      <c r="AFF138" s="181"/>
      <c r="AFG138" s="239"/>
      <c r="AFH138" s="181"/>
      <c r="AFI138" s="181"/>
      <c r="AFJ138" s="239"/>
      <c r="AFK138" s="181"/>
      <c r="AFL138" s="181"/>
      <c r="AFM138" s="239"/>
      <c r="AFN138" s="181"/>
      <c r="AFO138" s="181"/>
      <c r="AFP138" s="239"/>
      <c r="AFQ138" s="181"/>
      <c r="AFR138" s="181"/>
      <c r="AFS138" s="239"/>
      <c r="AFT138" s="181"/>
      <c r="AFU138" s="181"/>
      <c r="AFV138" s="239"/>
      <c r="AFW138" s="181"/>
      <c r="AFX138" s="181"/>
      <c r="AFY138" s="239"/>
      <c r="AFZ138" s="181"/>
      <c r="AGA138" s="181"/>
      <c r="AGB138" s="239"/>
      <c r="AGC138" s="181"/>
      <c r="AGD138" s="181"/>
      <c r="AGE138" s="239"/>
      <c r="AGF138" s="181"/>
      <c r="AGG138" s="181"/>
      <c r="AGH138" s="239"/>
      <c r="AGI138" s="181"/>
      <c r="AGJ138" s="181"/>
      <c r="AGK138" s="239"/>
      <c r="AGL138" s="181"/>
      <c r="AGM138" s="181"/>
      <c r="AGN138" s="239"/>
      <c r="AGO138" s="181"/>
      <c r="AGP138" s="181"/>
      <c r="AGQ138" s="239"/>
      <c r="AGR138" s="181"/>
      <c r="AGS138" s="181"/>
      <c r="AGT138" s="239"/>
      <c r="AGU138" s="181"/>
      <c r="AGV138" s="181"/>
      <c r="AGW138" s="239"/>
      <c r="AGX138" s="181"/>
      <c r="AGY138" s="181"/>
      <c r="AGZ138" s="239"/>
      <c r="AHA138" s="181"/>
      <c r="AHB138" s="181"/>
      <c r="AHC138" s="239"/>
      <c r="AHD138" s="181"/>
      <c r="AHE138" s="181"/>
      <c r="AHF138" s="239"/>
      <c r="AHG138" s="181"/>
      <c r="AHH138" s="181"/>
      <c r="AHI138" s="239"/>
      <c r="AHJ138" s="181"/>
      <c r="AHK138" s="181"/>
      <c r="AHL138" s="239"/>
      <c r="AHM138" s="181"/>
      <c r="AHN138" s="181"/>
      <c r="AHO138" s="239"/>
      <c r="AHP138" s="181"/>
      <c r="AHQ138" s="181"/>
      <c r="AHR138" s="239"/>
      <c r="AHS138" s="181"/>
      <c r="AHT138" s="181"/>
      <c r="AHU138" s="239"/>
      <c r="AHV138" s="181"/>
      <c r="AHW138" s="181"/>
      <c r="AHX138" s="239"/>
      <c r="AHY138" s="181"/>
      <c r="AHZ138" s="181"/>
      <c r="AIA138" s="239"/>
      <c r="AIB138" s="181"/>
      <c r="AIC138" s="181"/>
      <c r="AID138" s="239"/>
      <c r="AIE138" s="181"/>
      <c r="AIF138" s="181"/>
      <c r="AIG138" s="239"/>
      <c r="AIH138" s="181"/>
      <c r="AII138" s="181"/>
      <c r="AIJ138" s="239"/>
      <c r="AIK138" s="181"/>
      <c r="AIL138" s="181"/>
      <c r="AIM138" s="239"/>
      <c r="AIN138" s="181"/>
      <c r="AIO138" s="181"/>
      <c r="AIP138" s="239"/>
      <c r="AIQ138" s="181"/>
      <c r="AIR138" s="181"/>
      <c r="AIS138" s="239"/>
      <c r="AIT138" s="181"/>
      <c r="AIU138" s="181"/>
      <c r="AIV138" s="239"/>
      <c r="AIW138" s="181"/>
      <c r="AIX138" s="181"/>
      <c r="AIY138" s="239"/>
      <c r="AIZ138" s="181"/>
      <c r="AJA138" s="181"/>
      <c r="AJB138" s="239"/>
      <c r="AJC138" s="181"/>
      <c r="AJD138" s="181"/>
      <c r="AJE138" s="239"/>
      <c r="AJF138" s="181"/>
      <c r="AJG138" s="181"/>
      <c r="AJH138" s="239"/>
      <c r="AJI138" s="181"/>
      <c r="AJJ138" s="181"/>
      <c r="AJK138" s="239"/>
      <c r="AJL138" s="181"/>
      <c r="AJM138" s="181"/>
      <c r="AJN138" s="239"/>
      <c r="AJO138" s="181"/>
      <c r="AJP138" s="181"/>
      <c r="AJQ138" s="239"/>
      <c r="AJR138" s="181"/>
      <c r="AJS138" s="181"/>
      <c r="AJT138" s="239"/>
      <c r="AJU138" s="181"/>
      <c r="AJV138" s="181"/>
      <c r="AJW138" s="239"/>
      <c r="AJX138" s="181"/>
      <c r="AJY138" s="181"/>
      <c r="AJZ138" s="239"/>
      <c r="AKA138" s="181"/>
      <c r="AKB138" s="181"/>
      <c r="AKC138" s="239"/>
      <c r="AKD138" s="181"/>
      <c r="AKE138" s="181"/>
      <c r="AKF138" s="239"/>
      <c r="AKG138" s="181"/>
      <c r="AKH138" s="181"/>
      <c r="AKI138" s="239"/>
      <c r="AKJ138" s="181"/>
      <c r="AKK138" s="181"/>
      <c r="AKL138" s="239"/>
      <c r="AKM138" s="181"/>
      <c r="AKN138" s="181"/>
      <c r="AKO138" s="239"/>
      <c r="AKP138" s="181"/>
      <c r="AKQ138" s="181"/>
      <c r="AKR138" s="239"/>
      <c r="AKS138" s="181"/>
      <c r="AKT138" s="181"/>
      <c r="AKU138" s="239"/>
      <c r="AKV138" s="181"/>
      <c r="AKW138" s="181"/>
      <c r="AKX138" s="239"/>
      <c r="AKY138" s="181"/>
      <c r="AKZ138" s="181"/>
      <c r="ALA138" s="239"/>
      <c r="ALB138" s="181"/>
      <c r="ALC138" s="181"/>
      <c r="ALD138" s="239"/>
      <c r="ALE138" s="181"/>
      <c r="ALF138" s="181"/>
      <c r="ALG138" s="239"/>
      <c r="ALH138" s="181"/>
      <c r="ALI138" s="181"/>
      <c r="ALJ138" s="239"/>
      <c r="ALK138" s="181"/>
      <c r="ALL138" s="181"/>
      <c r="ALM138" s="239"/>
      <c r="ALN138" s="181"/>
      <c r="ALO138" s="181"/>
      <c r="ALP138" s="239"/>
      <c r="ALQ138" s="181"/>
      <c r="ALR138" s="181"/>
      <c r="ALS138" s="239"/>
      <c r="ALT138" s="181"/>
      <c r="ALU138" s="181"/>
      <c r="ALV138" s="239"/>
      <c r="ALW138" s="181"/>
      <c r="ALX138" s="181"/>
      <c r="ALY138" s="239"/>
      <c r="ALZ138" s="181"/>
      <c r="AMA138" s="181"/>
      <c r="AMB138" s="239"/>
      <c r="AMC138" s="181"/>
      <c r="AMD138" s="181"/>
      <c r="AME138" s="239"/>
      <c r="AMF138" s="181"/>
      <c r="AMG138" s="181"/>
      <c r="AMH138" s="239"/>
      <c r="AMI138" s="181"/>
      <c r="AMJ138" s="181"/>
      <c r="AMK138" s="239"/>
      <c r="AML138" s="181"/>
      <c r="AMM138" s="181"/>
      <c r="AMN138" s="239"/>
      <c r="AMO138" s="181"/>
      <c r="AMP138" s="181"/>
      <c r="AMQ138" s="239"/>
      <c r="AMR138" s="181"/>
      <c r="AMS138" s="181"/>
      <c r="AMT138" s="239"/>
      <c r="AMU138" s="181"/>
      <c r="AMV138" s="181"/>
      <c r="AMW138" s="239"/>
      <c r="AMX138" s="181"/>
      <c r="AMY138" s="181"/>
      <c r="AMZ138" s="239"/>
      <c r="ANA138" s="181"/>
      <c r="ANB138" s="181"/>
      <c r="ANC138" s="239"/>
      <c r="AND138" s="181"/>
      <c r="ANE138" s="181"/>
      <c r="ANF138" s="239"/>
      <c r="ANG138" s="181"/>
      <c r="ANH138" s="181"/>
      <c r="ANI138" s="239"/>
      <c r="ANJ138" s="181"/>
      <c r="ANK138" s="181"/>
      <c r="ANL138" s="239"/>
      <c r="ANM138" s="181"/>
      <c r="ANN138" s="181"/>
      <c r="ANO138" s="239"/>
      <c r="ANP138" s="181"/>
      <c r="ANQ138" s="181"/>
      <c r="ANR138" s="239"/>
      <c r="ANS138" s="181"/>
      <c r="ANT138" s="181"/>
      <c r="ANU138" s="239"/>
      <c r="ANV138" s="181"/>
      <c r="ANW138" s="181"/>
      <c r="ANX138" s="239"/>
      <c r="ANY138" s="181"/>
      <c r="ANZ138" s="181"/>
      <c r="AOA138" s="239"/>
      <c r="AOB138" s="181"/>
      <c r="AOC138" s="181"/>
      <c r="AOD138" s="239"/>
      <c r="AOE138" s="181"/>
      <c r="AOF138" s="181"/>
      <c r="AOG138" s="239"/>
      <c r="AOH138" s="181"/>
      <c r="AOI138" s="181"/>
      <c r="AOJ138" s="239"/>
      <c r="AOK138" s="181"/>
      <c r="AOL138" s="181"/>
      <c r="AOM138" s="239"/>
      <c r="AON138" s="181"/>
      <c r="AOO138" s="181"/>
      <c r="AOP138" s="239"/>
      <c r="AOQ138" s="181"/>
      <c r="AOR138" s="181"/>
      <c r="AOS138" s="239"/>
      <c r="AOT138" s="181"/>
      <c r="AOU138" s="181"/>
      <c r="AOV138" s="239"/>
      <c r="AOW138" s="181"/>
      <c r="AOX138" s="181"/>
      <c r="AOY138" s="239"/>
      <c r="AOZ138" s="181"/>
      <c r="APA138" s="181"/>
      <c r="APB138" s="239"/>
      <c r="APC138" s="181"/>
      <c r="APD138" s="181"/>
      <c r="APE138" s="239"/>
      <c r="APF138" s="181"/>
      <c r="APG138" s="181"/>
      <c r="APH138" s="239"/>
      <c r="API138" s="181"/>
      <c r="APJ138" s="181"/>
      <c r="APK138" s="239"/>
      <c r="APL138" s="181"/>
      <c r="APM138" s="181"/>
      <c r="APN138" s="239"/>
      <c r="APO138" s="181"/>
      <c r="APP138" s="181"/>
      <c r="APQ138" s="239"/>
      <c r="APR138" s="181"/>
      <c r="APS138" s="181"/>
      <c r="APT138" s="239"/>
      <c r="APU138" s="181"/>
      <c r="APV138" s="181"/>
      <c r="APW138" s="239"/>
      <c r="APX138" s="181"/>
      <c r="APY138" s="181"/>
      <c r="APZ138" s="239"/>
      <c r="AQA138" s="181"/>
      <c r="AQB138" s="181"/>
      <c r="AQC138" s="239"/>
      <c r="AQD138" s="181"/>
      <c r="AQE138" s="181"/>
      <c r="AQF138" s="239"/>
      <c r="AQG138" s="181"/>
      <c r="AQH138" s="181"/>
      <c r="AQI138" s="239"/>
      <c r="AQJ138" s="181"/>
      <c r="AQK138" s="181"/>
      <c r="AQL138" s="239"/>
      <c r="AQM138" s="181"/>
      <c r="AQN138" s="181"/>
      <c r="AQO138" s="239"/>
      <c r="AQP138" s="181"/>
      <c r="AQQ138" s="181"/>
      <c r="AQR138" s="239"/>
      <c r="AQS138" s="181"/>
      <c r="AQT138" s="181"/>
      <c r="AQU138" s="239"/>
      <c r="AQV138" s="181"/>
      <c r="AQW138" s="181"/>
      <c r="AQX138" s="239"/>
      <c r="AQY138" s="181"/>
      <c r="AQZ138" s="181"/>
      <c r="ARA138" s="239"/>
      <c r="ARB138" s="181"/>
      <c r="ARC138" s="181"/>
      <c r="ARD138" s="239"/>
      <c r="ARE138" s="181"/>
      <c r="ARF138" s="181"/>
      <c r="ARG138" s="239"/>
      <c r="ARH138" s="181"/>
      <c r="ARI138" s="181"/>
      <c r="ARJ138" s="239"/>
      <c r="ARK138" s="181"/>
      <c r="ARL138" s="181"/>
      <c r="ARM138" s="239"/>
      <c r="ARN138" s="181"/>
      <c r="ARO138" s="181"/>
      <c r="ARP138" s="239"/>
      <c r="ARQ138" s="181"/>
      <c r="ARR138" s="181"/>
      <c r="ARS138" s="239"/>
      <c r="ART138" s="181"/>
      <c r="ARU138" s="181"/>
      <c r="ARV138" s="239"/>
      <c r="ARW138" s="181"/>
      <c r="ARX138" s="181"/>
      <c r="ARY138" s="239"/>
      <c r="ARZ138" s="181"/>
      <c r="ASA138" s="181"/>
      <c r="ASB138" s="239"/>
      <c r="ASC138" s="181"/>
      <c r="ASD138" s="181"/>
      <c r="ASE138" s="239"/>
      <c r="ASF138" s="181"/>
      <c r="ASG138" s="181"/>
      <c r="ASH138" s="239"/>
      <c r="ASI138" s="181"/>
      <c r="ASJ138" s="181"/>
      <c r="ASK138" s="239"/>
      <c r="ASL138" s="181"/>
      <c r="ASM138" s="181"/>
      <c r="ASN138" s="239"/>
      <c r="ASO138" s="181"/>
      <c r="ASP138" s="181"/>
      <c r="ASQ138" s="239"/>
      <c r="ASR138" s="181"/>
      <c r="ASS138" s="181"/>
      <c r="AST138" s="239"/>
      <c r="ASU138" s="181"/>
      <c r="ASV138" s="181"/>
      <c r="ASW138" s="239"/>
      <c r="ASX138" s="181"/>
      <c r="ASY138" s="181"/>
      <c r="ASZ138" s="239"/>
      <c r="ATA138" s="181"/>
      <c r="ATB138" s="181"/>
      <c r="ATC138" s="239"/>
      <c r="ATD138" s="181"/>
      <c r="ATE138" s="181"/>
      <c r="ATF138" s="239"/>
      <c r="ATG138" s="181"/>
      <c r="ATH138" s="181"/>
      <c r="ATI138" s="239"/>
      <c r="ATJ138" s="181"/>
      <c r="ATK138" s="181"/>
      <c r="ATL138" s="239"/>
      <c r="ATM138" s="181"/>
      <c r="ATN138" s="181"/>
      <c r="ATO138" s="239"/>
      <c r="ATP138" s="181"/>
      <c r="ATQ138" s="181"/>
      <c r="ATR138" s="239"/>
      <c r="ATS138" s="181"/>
      <c r="ATT138" s="181"/>
      <c r="ATU138" s="239"/>
      <c r="ATV138" s="181"/>
      <c r="ATW138" s="181"/>
      <c r="ATX138" s="239"/>
      <c r="ATY138" s="181"/>
      <c r="ATZ138" s="181"/>
      <c r="AUA138" s="239"/>
      <c r="AUB138" s="181"/>
      <c r="AUC138" s="181"/>
      <c r="AUD138" s="239"/>
      <c r="AUE138" s="181"/>
      <c r="AUF138" s="181"/>
      <c r="AUG138" s="239"/>
      <c r="AUH138" s="181"/>
      <c r="AUI138" s="181"/>
      <c r="AUJ138" s="239"/>
      <c r="AUK138" s="181"/>
      <c r="AUL138" s="181"/>
      <c r="AUM138" s="239"/>
      <c r="AUN138" s="181"/>
      <c r="AUO138" s="181"/>
      <c r="AUP138" s="239"/>
      <c r="AUQ138" s="181"/>
      <c r="AUR138" s="181"/>
      <c r="AUS138" s="239"/>
      <c r="AUT138" s="181"/>
      <c r="AUU138" s="181"/>
      <c r="AUV138" s="239"/>
      <c r="AUW138" s="181"/>
      <c r="AUX138" s="181"/>
      <c r="AUY138" s="239"/>
      <c r="AUZ138" s="181"/>
      <c r="AVA138" s="181"/>
      <c r="AVB138" s="239"/>
      <c r="AVC138" s="181"/>
      <c r="AVD138" s="181"/>
      <c r="AVE138" s="239"/>
      <c r="AVF138" s="181"/>
      <c r="AVG138" s="181"/>
      <c r="AVH138" s="239"/>
      <c r="AVI138" s="181"/>
      <c r="AVJ138" s="181"/>
      <c r="AVK138" s="239"/>
      <c r="AVL138" s="181"/>
      <c r="AVM138" s="181"/>
      <c r="AVN138" s="239"/>
      <c r="AVO138" s="181"/>
      <c r="AVP138" s="181"/>
      <c r="AVQ138" s="239"/>
      <c r="AVR138" s="181"/>
      <c r="AVS138" s="181"/>
      <c r="AVT138" s="239"/>
      <c r="AVU138" s="181"/>
      <c r="AVV138" s="181"/>
      <c r="AVW138" s="239"/>
      <c r="AVX138" s="181"/>
      <c r="AVY138" s="181"/>
      <c r="AVZ138" s="239"/>
      <c r="AWA138" s="181"/>
      <c r="AWB138" s="181"/>
      <c r="AWC138" s="239"/>
      <c r="AWD138" s="181"/>
      <c r="AWE138" s="181"/>
      <c r="AWF138" s="239"/>
      <c r="AWG138" s="181"/>
      <c r="AWH138" s="181"/>
      <c r="AWI138" s="239"/>
      <c r="AWJ138" s="181"/>
      <c r="AWK138" s="181"/>
      <c r="AWL138" s="239"/>
      <c r="AWM138" s="181"/>
      <c r="AWN138" s="181"/>
      <c r="AWO138" s="239"/>
      <c r="AWP138" s="181"/>
      <c r="AWQ138" s="181"/>
      <c r="AWR138" s="239"/>
      <c r="AWS138" s="181"/>
      <c r="AWT138" s="181"/>
      <c r="AWU138" s="239"/>
      <c r="AWV138" s="181"/>
      <c r="AWW138" s="181"/>
      <c r="AWX138" s="239"/>
      <c r="AWY138" s="181"/>
      <c r="AWZ138" s="181"/>
      <c r="AXA138" s="239"/>
      <c r="AXB138" s="181"/>
      <c r="AXC138" s="181"/>
      <c r="AXD138" s="239"/>
      <c r="AXE138" s="181"/>
      <c r="AXF138" s="181"/>
      <c r="AXG138" s="239"/>
      <c r="AXH138" s="181"/>
      <c r="AXI138" s="181"/>
      <c r="AXJ138" s="239"/>
      <c r="AXK138" s="181"/>
      <c r="AXL138" s="181"/>
      <c r="AXM138" s="239"/>
      <c r="AXN138" s="181"/>
      <c r="AXO138" s="181"/>
      <c r="AXP138" s="239"/>
      <c r="AXQ138" s="181"/>
      <c r="AXR138" s="181"/>
      <c r="AXS138" s="239"/>
      <c r="AXT138" s="181"/>
      <c r="AXU138" s="181"/>
      <c r="AXV138" s="239"/>
      <c r="AXW138" s="181"/>
      <c r="AXX138" s="181"/>
      <c r="AXY138" s="239"/>
      <c r="AXZ138" s="181"/>
      <c r="AYA138" s="181"/>
      <c r="AYB138" s="239"/>
      <c r="AYC138" s="181"/>
      <c r="AYD138" s="181"/>
      <c r="AYE138" s="239"/>
      <c r="AYF138" s="181"/>
      <c r="AYG138" s="181"/>
      <c r="AYH138" s="239"/>
      <c r="AYI138" s="181"/>
      <c r="AYJ138" s="181"/>
      <c r="AYK138" s="239"/>
      <c r="AYL138" s="181"/>
      <c r="AYM138" s="181"/>
      <c r="AYN138" s="239"/>
      <c r="AYO138" s="181"/>
      <c r="AYP138" s="181"/>
      <c r="AYQ138" s="239"/>
      <c r="AYR138" s="181"/>
      <c r="AYS138" s="181"/>
      <c r="AYT138" s="239"/>
      <c r="AYU138" s="181"/>
      <c r="AYV138" s="181"/>
      <c r="AYW138" s="239"/>
      <c r="AYX138" s="181"/>
      <c r="AYY138" s="181"/>
      <c r="AYZ138" s="239"/>
      <c r="AZA138" s="181"/>
      <c r="AZB138" s="181"/>
      <c r="AZC138" s="239"/>
      <c r="AZD138" s="181"/>
      <c r="AZE138" s="181"/>
      <c r="AZF138" s="239"/>
      <c r="AZG138" s="181"/>
      <c r="AZH138" s="181"/>
      <c r="AZI138" s="239"/>
      <c r="AZJ138" s="181"/>
      <c r="AZK138" s="181"/>
      <c r="AZL138" s="239"/>
      <c r="AZM138" s="181"/>
      <c r="AZN138" s="181"/>
      <c r="AZO138" s="239"/>
      <c r="AZP138" s="181"/>
      <c r="AZQ138" s="181"/>
      <c r="AZR138" s="239"/>
      <c r="AZS138" s="181"/>
      <c r="AZT138" s="181"/>
      <c r="AZU138" s="239"/>
      <c r="AZV138" s="181"/>
      <c r="AZW138" s="181"/>
      <c r="AZX138" s="239"/>
      <c r="AZY138" s="181"/>
      <c r="AZZ138" s="181"/>
      <c r="BAA138" s="239"/>
      <c r="BAB138" s="181"/>
      <c r="BAC138" s="181"/>
      <c r="BAD138" s="239"/>
      <c r="BAE138" s="181"/>
      <c r="BAF138" s="181"/>
      <c r="BAG138" s="239"/>
      <c r="BAH138" s="181"/>
      <c r="BAI138" s="181"/>
      <c r="BAJ138" s="239"/>
      <c r="BAK138" s="181"/>
      <c r="BAL138" s="181"/>
      <c r="BAM138" s="239"/>
      <c r="BAN138" s="181"/>
      <c r="BAO138" s="181"/>
      <c r="BAP138" s="239"/>
      <c r="BAQ138" s="181"/>
      <c r="BAR138" s="181"/>
      <c r="BAS138" s="239"/>
      <c r="BAT138" s="181"/>
      <c r="BAU138" s="181"/>
      <c r="BAV138" s="239"/>
      <c r="BAW138" s="181"/>
      <c r="BAX138" s="181"/>
      <c r="BAY138" s="239"/>
      <c r="BAZ138" s="181"/>
      <c r="BBA138" s="181"/>
      <c r="BBB138" s="239"/>
      <c r="BBC138" s="181"/>
      <c r="BBD138" s="181"/>
      <c r="BBE138" s="239"/>
      <c r="BBF138" s="181"/>
      <c r="BBG138" s="181"/>
      <c r="BBH138" s="239"/>
      <c r="BBI138" s="181"/>
      <c r="BBJ138" s="181"/>
      <c r="BBK138" s="239"/>
      <c r="BBL138" s="181"/>
      <c r="BBM138" s="181"/>
      <c r="BBN138" s="239"/>
      <c r="BBO138" s="181"/>
      <c r="BBP138" s="181"/>
      <c r="BBQ138" s="239"/>
      <c r="BBR138" s="181"/>
      <c r="BBS138" s="181"/>
      <c r="BBT138" s="239"/>
      <c r="BBU138" s="181"/>
      <c r="BBV138" s="181"/>
      <c r="BBW138" s="239"/>
      <c r="BBX138" s="181"/>
      <c r="BBY138" s="181"/>
      <c r="BBZ138" s="239"/>
      <c r="BCA138" s="181"/>
      <c r="BCB138" s="181"/>
      <c r="BCC138" s="239"/>
      <c r="BCD138" s="181"/>
      <c r="BCE138" s="181"/>
      <c r="BCF138" s="239"/>
      <c r="BCG138" s="181"/>
      <c r="BCH138" s="181"/>
      <c r="BCI138" s="239"/>
      <c r="BCJ138" s="181"/>
      <c r="BCK138" s="181"/>
      <c r="BCL138" s="239"/>
      <c r="BCM138" s="181"/>
      <c r="BCN138" s="181"/>
      <c r="BCO138" s="239"/>
      <c r="BCP138" s="181"/>
      <c r="BCQ138" s="181"/>
      <c r="BCR138" s="239"/>
      <c r="BCS138" s="181"/>
      <c r="BCT138" s="181"/>
      <c r="BCU138" s="239"/>
      <c r="BCV138" s="181"/>
      <c r="BCW138" s="181"/>
      <c r="BCX138" s="239"/>
      <c r="BCY138" s="181"/>
      <c r="BCZ138" s="181"/>
      <c r="BDA138" s="239"/>
      <c r="BDB138" s="181"/>
      <c r="BDC138" s="181"/>
      <c r="BDD138" s="239"/>
      <c r="BDE138" s="181"/>
      <c r="BDF138" s="181"/>
      <c r="BDG138" s="239"/>
      <c r="BDH138" s="181"/>
      <c r="BDI138" s="181"/>
      <c r="BDJ138" s="239"/>
      <c r="BDK138" s="181"/>
      <c r="BDL138" s="181"/>
      <c r="BDM138" s="239"/>
      <c r="BDN138" s="181"/>
      <c r="BDO138" s="181"/>
      <c r="BDP138" s="239"/>
      <c r="BDQ138" s="181"/>
      <c r="BDR138" s="181"/>
      <c r="BDS138" s="239"/>
      <c r="BDT138" s="181"/>
      <c r="BDU138" s="181"/>
      <c r="BDV138" s="239"/>
      <c r="BDW138" s="181"/>
      <c r="BDX138" s="181"/>
      <c r="BDY138" s="239"/>
      <c r="BDZ138" s="181"/>
      <c r="BEA138" s="181"/>
      <c r="BEB138" s="239"/>
      <c r="BEC138" s="181"/>
      <c r="BED138" s="181"/>
      <c r="BEE138" s="239"/>
      <c r="BEF138" s="181"/>
      <c r="BEG138" s="181"/>
      <c r="BEH138" s="239"/>
      <c r="BEI138" s="181"/>
      <c r="BEJ138" s="181"/>
      <c r="BEK138" s="239"/>
      <c r="BEL138" s="181"/>
      <c r="BEM138" s="181"/>
      <c r="BEN138" s="239"/>
      <c r="BEO138" s="181"/>
      <c r="BEP138" s="181"/>
      <c r="BEQ138" s="239"/>
      <c r="BER138" s="181"/>
      <c r="BES138" s="181"/>
      <c r="BET138" s="239"/>
      <c r="BEU138" s="181"/>
      <c r="BEV138" s="181"/>
      <c r="BEW138" s="239"/>
      <c r="BEX138" s="181"/>
      <c r="BEY138" s="181"/>
      <c r="BEZ138" s="239"/>
      <c r="BFA138" s="181"/>
      <c r="BFB138" s="181"/>
      <c r="BFC138" s="239"/>
      <c r="BFD138" s="181"/>
      <c r="BFE138" s="181"/>
      <c r="BFF138" s="239"/>
      <c r="BFG138" s="181"/>
      <c r="BFH138" s="181"/>
      <c r="BFI138" s="239"/>
      <c r="BFJ138" s="181"/>
      <c r="BFK138" s="181"/>
      <c r="BFL138" s="239"/>
      <c r="BFM138" s="181"/>
      <c r="BFN138" s="181"/>
      <c r="BFO138" s="239"/>
      <c r="BFP138" s="181"/>
      <c r="BFQ138" s="181"/>
      <c r="BFR138" s="239"/>
      <c r="BFS138" s="181"/>
      <c r="BFT138" s="181"/>
      <c r="BFU138" s="239"/>
      <c r="BFV138" s="181"/>
      <c r="BFW138" s="181"/>
      <c r="BFX138" s="239"/>
      <c r="BFY138" s="181"/>
      <c r="BFZ138" s="181"/>
      <c r="BGA138" s="239"/>
      <c r="BGB138" s="181"/>
      <c r="BGC138" s="181"/>
      <c r="BGD138" s="239"/>
      <c r="BGE138" s="181"/>
      <c r="BGF138" s="181"/>
      <c r="BGG138" s="239"/>
      <c r="BGH138" s="181"/>
      <c r="BGI138" s="181"/>
      <c r="BGJ138" s="239"/>
      <c r="BGK138" s="181"/>
      <c r="BGL138" s="181"/>
      <c r="BGM138" s="239"/>
      <c r="BGN138" s="181"/>
      <c r="BGO138" s="181"/>
      <c r="BGP138" s="239"/>
      <c r="BGQ138" s="181"/>
      <c r="BGR138" s="181"/>
      <c r="BGS138" s="239"/>
      <c r="BGT138" s="181"/>
      <c r="BGU138" s="181"/>
      <c r="BGV138" s="239"/>
      <c r="BGW138" s="181"/>
      <c r="BGX138" s="181"/>
      <c r="BGY138" s="239"/>
      <c r="BGZ138" s="181"/>
      <c r="BHA138" s="181"/>
      <c r="BHB138" s="239"/>
      <c r="BHC138" s="181"/>
      <c r="BHD138" s="181"/>
      <c r="BHE138" s="239"/>
      <c r="BHF138" s="181"/>
      <c r="BHG138" s="181"/>
      <c r="BHH138" s="239"/>
      <c r="BHI138" s="181"/>
      <c r="BHJ138" s="181"/>
      <c r="BHK138" s="239"/>
      <c r="BHL138" s="181"/>
      <c r="BHM138" s="181"/>
      <c r="BHN138" s="239"/>
      <c r="BHO138" s="181"/>
      <c r="BHP138" s="181"/>
      <c r="BHQ138" s="239"/>
      <c r="BHR138" s="181"/>
      <c r="BHS138" s="181"/>
      <c r="BHT138" s="239"/>
      <c r="BHU138" s="181"/>
      <c r="BHV138" s="181"/>
      <c r="BHW138" s="239"/>
      <c r="BHX138" s="181"/>
      <c r="BHY138" s="181"/>
      <c r="BHZ138" s="239"/>
      <c r="BIA138" s="181"/>
      <c r="BIB138" s="181"/>
      <c r="BIC138" s="239"/>
      <c r="BID138" s="181"/>
      <c r="BIE138" s="181"/>
      <c r="BIF138" s="239"/>
      <c r="BIG138" s="181"/>
      <c r="BIH138" s="181"/>
      <c r="BII138" s="239"/>
      <c r="BIJ138" s="181"/>
      <c r="BIK138" s="181"/>
      <c r="BIL138" s="239"/>
      <c r="BIM138" s="181"/>
      <c r="BIN138" s="181"/>
      <c r="BIO138" s="239"/>
      <c r="BIP138" s="181"/>
      <c r="BIQ138" s="181"/>
      <c r="BIR138" s="239"/>
      <c r="BIS138" s="181"/>
      <c r="BIT138" s="181"/>
      <c r="BIU138" s="239"/>
      <c r="BIV138" s="181"/>
      <c r="BIW138" s="181"/>
      <c r="BIX138" s="239"/>
      <c r="BIY138" s="181"/>
      <c r="BIZ138" s="181"/>
      <c r="BJA138" s="239"/>
      <c r="BJB138" s="181"/>
      <c r="BJC138" s="181"/>
      <c r="BJD138" s="239"/>
      <c r="BJE138" s="181"/>
      <c r="BJF138" s="181"/>
      <c r="BJG138" s="239"/>
      <c r="BJH138" s="181"/>
      <c r="BJI138" s="181"/>
      <c r="BJJ138" s="239"/>
      <c r="BJK138" s="181"/>
      <c r="BJL138" s="181"/>
      <c r="BJM138" s="239"/>
      <c r="BJN138" s="181"/>
      <c r="BJO138" s="181"/>
      <c r="BJP138" s="239"/>
      <c r="BJQ138" s="181"/>
      <c r="BJR138" s="181"/>
      <c r="BJS138" s="239"/>
      <c r="BJT138" s="181"/>
      <c r="BJU138" s="181"/>
      <c r="BJV138" s="239"/>
      <c r="BJW138" s="181"/>
      <c r="BJX138" s="181"/>
      <c r="BJY138" s="239"/>
      <c r="BJZ138" s="181"/>
      <c r="BKA138" s="181"/>
      <c r="BKB138" s="239"/>
      <c r="BKC138" s="181"/>
      <c r="BKD138" s="181"/>
      <c r="BKE138" s="239"/>
      <c r="BKF138" s="181"/>
      <c r="BKG138" s="181"/>
      <c r="BKH138" s="239"/>
      <c r="BKI138" s="181"/>
      <c r="BKJ138" s="181"/>
      <c r="BKK138" s="239"/>
      <c r="BKL138" s="181"/>
      <c r="BKM138" s="181"/>
      <c r="BKN138" s="239"/>
      <c r="BKO138" s="181"/>
      <c r="BKP138" s="181"/>
      <c r="BKQ138" s="239"/>
      <c r="BKR138" s="181"/>
      <c r="BKS138" s="181"/>
      <c r="BKT138" s="239"/>
      <c r="BKU138" s="181"/>
      <c r="BKV138" s="181"/>
      <c r="BKW138" s="239"/>
      <c r="BKX138" s="181"/>
      <c r="BKY138" s="181"/>
      <c r="BKZ138" s="239"/>
      <c r="BLA138" s="181"/>
      <c r="BLB138" s="181"/>
      <c r="BLC138" s="239"/>
      <c r="BLD138" s="181"/>
      <c r="BLE138" s="181"/>
      <c r="BLF138" s="239"/>
      <c r="BLG138" s="181"/>
      <c r="BLH138" s="181"/>
      <c r="BLI138" s="239"/>
      <c r="BLJ138" s="181"/>
      <c r="BLK138" s="181"/>
      <c r="BLL138" s="239"/>
      <c r="BLM138" s="181"/>
      <c r="BLN138" s="181"/>
      <c r="BLO138" s="239"/>
      <c r="BLP138" s="181"/>
      <c r="BLQ138" s="181"/>
      <c r="BLR138" s="239"/>
      <c r="BLS138" s="181"/>
      <c r="BLT138" s="181"/>
      <c r="BLU138" s="239"/>
      <c r="BLV138" s="181"/>
      <c r="BLW138" s="181"/>
      <c r="BLX138" s="239"/>
      <c r="BLY138" s="181"/>
      <c r="BLZ138" s="181"/>
      <c r="BMA138" s="239"/>
      <c r="BMB138" s="181"/>
      <c r="BMC138" s="181"/>
      <c r="BMD138" s="239"/>
      <c r="BME138" s="181"/>
      <c r="BMF138" s="181"/>
      <c r="BMG138" s="239"/>
      <c r="BMH138" s="181"/>
      <c r="BMI138" s="181"/>
      <c r="BMJ138" s="239"/>
      <c r="BMK138" s="181"/>
      <c r="BML138" s="181"/>
      <c r="BMM138" s="239"/>
      <c r="BMN138" s="181"/>
      <c r="BMO138" s="181"/>
      <c r="BMP138" s="239"/>
      <c r="BMQ138" s="181"/>
      <c r="BMR138" s="181"/>
      <c r="BMS138" s="239"/>
      <c r="BMT138" s="181"/>
      <c r="BMU138" s="181"/>
      <c r="BMV138" s="239"/>
      <c r="BMW138" s="181"/>
      <c r="BMX138" s="181"/>
      <c r="BMY138" s="239"/>
      <c r="BMZ138" s="181"/>
      <c r="BNA138" s="181"/>
      <c r="BNB138" s="239"/>
      <c r="BNC138" s="181"/>
      <c r="BND138" s="181"/>
      <c r="BNE138" s="239"/>
      <c r="BNF138" s="181"/>
      <c r="BNG138" s="181"/>
      <c r="BNH138" s="239"/>
      <c r="BNI138" s="181"/>
      <c r="BNJ138" s="181"/>
      <c r="BNK138" s="239"/>
      <c r="BNL138" s="181"/>
      <c r="BNM138" s="181"/>
      <c r="BNN138" s="239"/>
      <c r="BNO138" s="181"/>
      <c r="BNP138" s="181"/>
      <c r="BNQ138" s="239"/>
      <c r="BNR138" s="181"/>
      <c r="BNS138" s="181"/>
      <c r="BNT138" s="239"/>
      <c r="BNU138" s="181"/>
      <c r="BNV138" s="181"/>
      <c r="BNW138" s="239"/>
      <c r="BNX138" s="181"/>
      <c r="BNY138" s="181"/>
      <c r="BNZ138" s="239"/>
      <c r="BOA138" s="181"/>
      <c r="BOB138" s="181"/>
      <c r="BOC138" s="239"/>
      <c r="BOD138" s="181"/>
      <c r="BOE138" s="181"/>
      <c r="BOF138" s="239"/>
      <c r="BOG138" s="181"/>
      <c r="BOH138" s="181"/>
      <c r="BOI138" s="239"/>
      <c r="BOJ138" s="181"/>
      <c r="BOK138" s="181"/>
      <c r="BOL138" s="239"/>
      <c r="BOM138" s="181"/>
      <c r="BON138" s="181"/>
      <c r="BOO138" s="239"/>
      <c r="BOP138" s="181"/>
      <c r="BOQ138" s="181"/>
      <c r="BOR138" s="239"/>
      <c r="BOS138" s="181"/>
      <c r="BOT138" s="181"/>
      <c r="BOU138" s="239"/>
      <c r="BOV138" s="181"/>
      <c r="BOW138" s="181"/>
      <c r="BOX138" s="239"/>
      <c r="BOY138" s="181"/>
      <c r="BOZ138" s="181"/>
      <c r="BPA138" s="239"/>
      <c r="BPB138" s="181"/>
      <c r="BPC138" s="181"/>
      <c r="BPD138" s="239"/>
      <c r="BPE138" s="181"/>
      <c r="BPF138" s="181"/>
      <c r="BPG138" s="239"/>
      <c r="BPH138" s="181"/>
      <c r="BPI138" s="181"/>
      <c r="BPJ138" s="239"/>
      <c r="BPK138" s="181"/>
      <c r="BPL138" s="181"/>
      <c r="BPM138" s="239"/>
      <c r="BPN138" s="181"/>
      <c r="BPO138" s="181"/>
      <c r="BPP138" s="239"/>
      <c r="BPQ138" s="181"/>
      <c r="BPR138" s="181"/>
      <c r="BPS138" s="239"/>
      <c r="BPT138" s="181"/>
      <c r="BPU138" s="181"/>
      <c r="BPV138" s="239"/>
      <c r="BPW138" s="181"/>
      <c r="BPX138" s="181"/>
      <c r="BPY138" s="239"/>
      <c r="BPZ138" s="181"/>
      <c r="BQA138" s="181"/>
      <c r="BQB138" s="239"/>
      <c r="BQC138" s="181"/>
      <c r="BQD138" s="181"/>
      <c r="BQE138" s="239"/>
      <c r="BQF138" s="181"/>
      <c r="BQG138" s="181"/>
      <c r="BQH138" s="239"/>
      <c r="BQI138" s="181"/>
      <c r="BQJ138" s="181"/>
      <c r="BQK138" s="239"/>
      <c r="BQL138" s="181"/>
      <c r="BQM138" s="181"/>
      <c r="BQN138" s="239"/>
      <c r="BQO138" s="181"/>
      <c r="BQP138" s="181"/>
      <c r="BQQ138" s="239"/>
      <c r="BQR138" s="181"/>
      <c r="BQS138" s="181"/>
      <c r="BQT138" s="239"/>
      <c r="BQU138" s="181"/>
      <c r="BQV138" s="181"/>
      <c r="BQW138" s="239"/>
      <c r="BQX138" s="181"/>
      <c r="BQY138" s="181"/>
      <c r="BQZ138" s="239"/>
      <c r="BRA138" s="181"/>
      <c r="BRB138" s="181"/>
      <c r="BRC138" s="239"/>
      <c r="BRD138" s="181"/>
      <c r="BRE138" s="181"/>
      <c r="BRF138" s="239"/>
      <c r="BRG138" s="181"/>
      <c r="BRH138" s="181"/>
      <c r="BRI138" s="239"/>
      <c r="BRJ138" s="181"/>
      <c r="BRK138" s="181"/>
      <c r="BRL138" s="239"/>
      <c r="BRM138" s="181"/>
      <c r="BRN138" s="181"/>
      <c r="BRO138" s="239"/>
      <c r="BRP138" s="181"/>
      <c r="BRQ138" s="181"/>
      <c r="BRR138" s="239"/>
      <c r="BRS138" s="181"/>
      <c r="BRT138" s="181"/>
      <c r="BRU138" s="239"/>
      <c r="BRV138" s="181"/>
      <c r="BRW138" s="181"/>
      <c r="BRX138" s="239"/>
      <c r="BRY138" s="181"/>
      <c r="BRZ138" s="181"/>
      <c r="BSA138" s="239"/>
      <c r="BSB138" s="181"/>
      <c r="BSC138" s="181"/>
      <c r="BSD138" s="239"/>
      <c r="BSE138" s="181"/>
      <c r="BSF138" s="181"/>
      <c r="BSG138" s="239"/>
      <c r="BSH138" s="181"/>
      <c r="BSI138" s="181"/>
      <c r="BSJ138" s="239"/>
      <c r="BSK138" s="181"/>
      <c r="BSL138" s="181"/>
      <c r="BSM138" s="239"/>
      <c r="BSN138" s="181"/>
      <c r="BSO138" s="181"/>
      <c r="BSP138" s="239"/>
      <c r="BSQ138" s="181"/>
      <c r="BSR138" s="181"/>
      <c r="BSS138" s="239"/>
      <c r="BST138" s="181"/>
      <c r="BSU138" s="181"/>
      <c r="BSV138" s="239"/>
      <c r="BSW138" s="181"/>
      <c r="BSX138" s="181"/>
      <c r="BSY138" s="239"/>
      <c r="BSZ138" s="181"/>
      <c r="BTA138" s="181"/>
      <c r="BTB138" s="239"/>
      <c r="BTC138" s="181"/>
      <c r="BTD138" s="181"/>
      <c r="BTE138" s="239"/>
      <c r="BTF138" s="181"/>
      <c r="BTG138" s="181"/>
      <c r="BTH138" s="239"/>
      <c r="BTI138" s="181"/>
      <c r="BTJ138" s="181"/>
      <c r="BTK138" s="239"/>
      <c r="BTL138" s="181"/>
      <c r="BTM138" s="181"/>
      <c r="BTN138" s="239"/>
      <c r="BTO138" s="181"/>
      <c r="BTP138" s="181"/>
      <c r="BTQ138" s="239"/>
      <c r="BTR138" s="181"/>
      <c r="BTS138" s="181"/>
      <c r="BTT138" s="239"/>
      <c r="BTU138" s="181"/>
      <c r="BTV138" s="181"/>
      <c r="BTW138" s="239"/>
      <c r="BTX138" s="181"/>
      <c r="BTY138" s="181"/>
      <c r="BTZ138" s="239"/>
      <c r="BUA138" s="181"/>
      <c r="BUB138" s="181"/>
      <c r="BUC138" s="239"/>
      <c r="BUD138" s="181"/>
      <c r="BUE138" s="181"/>
      <c r="BUF138" s="239"/>
      <c r="BUG138" s="181"/>
      <c r="BUH138" s="181"/>
      <c r="BUI138" s="239"/>
      <c r="BUJ138" s="181"/>
      <c r="BUK138" s="181"/>
      <c r="BUL138" s="239"/>
      <c r="BUM138" s="181"/>
      <c r="BUN138" s="181"/>
      <c r="BUO138" s="239"/>
      <c r="BUP138" s="181"/>
      <c r="BUQ138" s="181"/>
      <c r="BUR138" s="239"/>
      <c r="BUS138" s="181"/>
      <c r="BUT138" s="181"/>
      <c r="BUU138" s="239"/>
      <c r="BUV138" s="181"/>
      <c r="BUW138" s="181"/>
      <c r="BUX138" s="239"/>
      <c r="BUY138" s="181"/>
      <c r="BUZ138" s="181"/>
      <c r="BVA138" s="239"/>
      <c r="BVB138" s="181"/>
      <c r="BVC138" s="181"/>
      <c r="BVD138" s="239"/>
      <c r="BVE138" s="181"/>
      <c r="BVF138" s="181"/>
      <c r="BVG138" s="239"/>
      <c r="BVH138" s="181"/>
      <c r="BVI138" s="181"/>
      <c r="BVJ138" s="239"/>
      <c r="BVK138" s="181"/>
      <c r="BVL138" s="181"/>
      <c r="BVM138" s="239"/>
      <c r="BVN138" s="181"/>
      <c r="BVO138" s="181"/>
      <c r="BVP138" s="239"/>
      <c r="BVQ138" s="181"/>
      <c r="BVR138" s="181"/>
      <c r="BVS138" s="239"/>
      <c r="BVT138" s="181"/>
      <c r="BVU138" s="181"/>
      <c r="BVV138" s="239"/>
      <c r="BVW138" s="181"/>
      <c r="BVX138" s="181"/>
      <c r="BVY138" s="239"/>
      <c r="BVZ138" s="181"/>
      <c r="BWA138" s="181"/>
      <c r="BWB138" s="239"/>
      <c r="BWC138" s="181"/>
      <c r="BWD138" s="181"/>
      <c r="BWE138" s="239"/>
      <c r="BWF138" s="181"/>
      <c r="BWG138" s="181"/>
      <c r="BWH138" s="239"/>
      <c r="BWI138" s="181"/>
      <c r="BWJ138" s="181"/>
      <c r="BWK138" s="239"/>
      <c r="BWL138" s="181"/>
      <c r="BWM138" s="181"/>
      <c r="BWN138" s="239"/>
      <c r="BWO138" s="181"/>
      <c r="BWP138" s="181"/>
      <c r="BWQ138" s="239"/>
      <c r="BWR138" s="181"/>
      <c r="BWS138" s="181"/>
      <c r="BWT138" s="239"/>
      <c r="BWU138" s="181"/>
      <c r="BWV138" s="181"/>
      <c r="BWW138" s="239"/>
      <c r="BWX138" s="181"/>
      <c r="BWY138" s="181"/>
      <c r="BWZ138" s="239"/>
      <c r="BXA138" s="181"/>
      <c r="BXB138" s="181"/>
      <c r="BXC138" s="239"/>
      <c r="BXD138" s="181"/>
      <c r="BXE138" s="181"/>
      <c r="BXF138" s="239"/>
      <c r="BXG138" s="181"/>
      <c r="BXH138" s="181"/>
      <c r="BXI138" s="239"/>
      <c r="BXJ138" s="181"/>
      <c r="BXK138" s="181"/>
      <c r="BXL138" s="239"/>
      <c r="BXM138" s="181"/>
      <c r="BXN138" s="181"/>
      <c r="BXO138" s="239"/>
      <c r="BXP138" s="181"/>
      <c r="BXQ138" s="181"/>
      <c r="BXR138" s="239"/>
      <c r="BXS138" s="181"/>
      <c r="BXT138" s="181"/>
      <c r="BXU138" s="239"/>
      <c r="BXV138" s="181"/>
      <c r="BXW138" s="181"/>
      <c r="BXX138" s="239"/>
      <c r="BXY138" s="181"/>
      <c r="BXZ138" s="181"/>
      <c r="BYA138" s="239"/>
      <c r="BYB138" s="181"/>
      <c r="BYC138" s="181"/>
      <c r="BYD138" s="239"/>
      <c r="BYE138" s="181"/>
      <c r="BYF138" s="181"/>
      <c r="BYG138" s="239"/>
      <c r="BYH138" s="181"/>
      <c r="BYI138" s="181"/>
      <c r="BYJ138" s="239"/>
      <c r="BYK138" s="181"/>
      <c r="BYL138" s="181"/>
      <c r="BYM138" s="239"/>
      <c r="BYN138" s="181"/>
      <c r="BYO138" s="181"/>
      <c r="BYP138" s="239"/>
      <c r="BYQ138" s="181"/>
      <c r="BYR138" s="181"/>
      <c r="BYS138" s="239"/>
      <c r="BYT138" s="181"/>
      <c r="BYU138" s="181"/>
      <c r="BYV138" s="239"/>
      <c r="BYW138" s="181"/>
      <c r="BYX138" s="181"/>
      <c r="BYY138" s="239"/>
      <c r="BYZ138" s="181"/>
      <c r="BZA138" s="181"/>
      <c r="BZB138" s="239"/>
      <c r="BZC138" s="181"/>
      <c r="BZD138" s="181"/>
      <c r="BZE138" s="239"/>
      <c r="BZF138" s="181"/>
      <c r="BZG138" s="181"/>
      <c r="BZH138" s="239"/>
      <c r="BZI138" s="181"/>
      <c r="BZJ138" s="181"/>
      <c r="BZK138" s="239"/>
      <c r="BZL138" s="181"/>
      <c r="BZM138" s="181"/>
      <c r="BZN138" s="239"/>
      <c r="BZO138" s="181"/>
      <c r="BZP138" s="181"/>
      <c r="BZQ138" s="239"/>
      <c r="BZR138" s="181"/>
      <c r="BZS138" s="181"/>
      <c r="BZT138" s="239"/>
      <c r="BZU138" s="181"/>
      <c r="BZV138" s="181"/>
      <c r="BZW138" s="239"/>
      <c r="BZX138" s="181"/>
      <c r="BZY138" s="181"/>
      <c r="BZZ138" s="239"/>
      <c r="CAA138" s="181"/>
      <c r="CAB138" s="181"/>
      <c r="CAC138" s="239"/>
      <c r="CAD138" s="181"/>
      <c r="CAE138" s="181"/>
      <c r="CAF138" s="239"/>
      <c r="CAG138" s="181"/>
      <c r="CAH138" s="181"/>
      <c r="CAI138" s="239"/>
      <c r="CAJ138" s="181"/>
      <c r="CAK138" s="181"/>
      <c r="CAL138" s="239"/>
      <c r="CAM138" s="181"/>
      <c r="CAN138" s="181"/>
      <c r="CAO138" s="239"/>
      <c r="CAP138" s="181"/>
      <c r="CAQ138" s="181"/>
      <c r="CAR138" s="239"/>
      <c r="CAS138" s="181"/>
      <c r="CAT138" s="181"/>
      <c r="CAU138" s="239"/>
      <c r="CAV138" s="181"/>
      <c r="CAW138" s="181"/>
      <c r="CAX138" s="239"/>
      <c r="CAY138" s="181"/>
      <c r="CAZ138" s="181"/>
      <c r="CBA138" s="239"/>
      <c r="CBB138" s="181"/>
      <c r="CBC138" s="181"/>
      <c r="CBD138" s="239"/>
      <c r="CBE138" s="181"/>
      <c r="CBF138" s="181"/>
      <c r="CBG138" s="239"/>
      <c r="CBH138" s="181"/>
      <c r="CBI138" s="181"/>
      <c r="CBJ138" s="239"/>
      <c r="CBK138" s="181"/>
      <c r="CBL138" s="181"/>
      <c r="CBM138" s="239"/>
      <c r="CBN138" s="181"/>
      <c r="CBO138" s="181"/>
      <c r="CBP138" s="239"/>
      <c r="CBQ138" s="181"/>
      <c r="CBR138" s="181"/>
      <c r="CBS138" s="239"/>
      <c r="CBT138" s="181"/>
      <c r="CBU138" s="181"/>
      <c r="CBV138" s="239"/>
      <c r="CBW138" s="181"/>
      <c r="CBX138" s="181"/>
      <c r="CBY138" s="239"/>
      <c r="CBZ138" s="181"/>
      <c r="CCA138" s="181"/>
      <c r="CCB138" s="239"/>
      <c r="CCC138" s="181"/>
      <c r="CCD138" s="181"/>
      <c r="CCE138" s="239"/>
      <c r="CCF138" s="181"/>
      <c r="CCG138" s="181"/>
      <c r="CCH138" s="239"/>
      <c r="CCI138" s="181"/>
      <c r="CCJ138" s="181"/>
      <c r="CCK138" s="239"/>
      <c r="CCL138" s="181"/>
      <c r="CCM138" s="181"/>
      <c r="CCN138" s="239"/>
      <c r="CCO138" s="181"/>
      <c r="CCP138" s="181"/>
      <c r="CCQ138" s="239"/>
      <c r="CCR138" s="181"/>
      <c r="CCS138" s="181"/>
      <c r="CCT138" s="239"/>
      <c r="CCU138" s="181"/>
      <c r="CCV138" s="181"/>
      <c r="CCW138" s="239"/>
      <c r="CCX138" s="181"/>
      <c r="CCY138" s="181"/>
      <c r="CCZ138" s="239"/>
      <c r="CDA138" s="181"/>
      <c r="CDB138" s="181"/>
      <c r="CDC138" s="239"/>
      <c r="CDD138" s="181"/>
      <c r="CDE138" s="181"/>
      <c r="CDF138" s="239"/>
      <c r="CDG138" s="181"/>
      <c r="CDH138" s="181"/>
      <c r="CDI138" s="239"/>
      <c r="CDJ138" s="181"/>
      <c r="CDK138" s="181"/>
      <c r="CDL138" s="239"/>
      <c r="CDM138" s="181"/>
      <c r="CDN138" s="181"/>
      <c r="CDO138" s="239"/>
      <c r="CDP138" s="181"/>
      <c r="CDQ138" s="181"/>
      <c r="CDR138" s="239"/>
      <c r="CDS138" s="181"/>
      <c r="CDT138" s="181"/>
      <c r="CDU138" s="239"/>
      <c r="CDV138" s="181"/>
      <c r="CDW138" s="181"/>
      <c r="CDX138" s="239"/>
      <c r="CDY138" s="181"/>
      <c r="CDZ138" s="181"/>
      <c r="CEA138" s="239"/>
      <c r="CEB138" s="181"/>
      <c r="CEC138" s="181"/>
      <c r="CED138" s="239"/>
      <c r="CEE138" s="181"/>
      <c r="CEF138" s="181"/>
      <c r="CEG138" s="239"/>
      <c r="CEH138" s="181"/>
      <c r="CEI138" s="181"/>
      <c r="CEJ138" s="239"/>
      <c r="CEK138" s="181"/>
      <c r="CEL138" s="181"/>
      <c r="CEM138" s="239"/>
      <c r="CEN138" s="181"/>
      <c r="CEO138" s="181"/>
      <c r="CEP138" s="239"/>
      <c r="CEQ138" s="181"/>
      <c r="CER138" s="181"/>
      <c r="CES138" s="239"/>
      <c r="CET138" s="181"/>
      <c r="CEU138" s="181"/>
      <c r="CEV138" s="239"/>
      <c r="CEW138" s="181"/>
      <c r="CEX138" s="181"/>
      <c r="CEY138" s="239"/>
      <c r="CEZ138" s="181"/>
      <c r="CFA138" s="181"/>
      <c r="CFB138" s="239"/>
      <c r="CFC138" s="181"/>
      <c r="CFD138" s="181"/>
      <c r="CFE138" s="239"/>
      <c r="CFF138" s="181"/>
      <c r="CFG138" s="181"/>
      <c r="CFH138" s="239"/>
      <c r="CFI138" s="181"/>
      <c r="CFJ138" s="181"/>
      <c r="CFK138" s="239"/>
      <c r="CFL138" s="181"/>
      <c r="CFM138" s="181"/>
      <c r="CFN138" s="239"/>
      <c r="CFO138" s="181"/>
      <c r="CFP138" s="181"/>
      <c r="CFQ138" s="239"/>
      <c r="CFR138" s="181"/>
      <c r="CFS138" s="181"/>
      <c r="CFT138" s="239"/>
      <c r="CFU138" s="181"/>
      <c r="CFV138" s="181"/>
      <c r="CFW138" s="239"/>
      <c r="CFX138" s="181"/>
      <c r="CFY138" s="181"/>
      <c r="CFZ138" s="239"/>
      <c r="CGA138" s="181"/>
      <c r="CGB138" s="181"/>
      <c r="CGC138" s="239"/>
      <c r="CGD138" s="181"/>
      <c r="CGE138" s="181"/>
      <c r="CGF138" s="239"/>
      <c r="CGG138" s="181"/>
      <c r="CGH138" s="181"/>
      <c r="CGI138" s="239"/>
      <c r="CGJ138" s="181"/>
      <c r="CGK138" s="181"/>
      <c r="CGL138" s="239"/>
      <c r="CGM138" s="181"/>
      <c r="CGN138" s="181"/>
      <c r="CGO138" s="239"/>
      <c r="CGP138" s="181"/>
      <c r="CGQ138" s="181"/>
      <c r="CGR138" s="239"/>
      <c r="CGS138" s="181"/>
      <c r="CGT138" s="181"/>
      <c r="CGU138" s="239"/>
      <c r="CGV138" s="181"/>
      <c r="CGW138" s="181"/>
      <c r="CGX138" s="239"/>
      <c r="CGY138" s="181"/>
      <c r="CGZ138" s="181"/>
      <c r="CHA138" s="239"/>
      <c r="CHB138" s="181"/>
      <c r="CHC138" s="181"/>
      <c r="CHD138" s="239"/>
      <c r="CHE138" s="181"/>
      <c r="CHF138" s="181"/>
      <c r="CHG138" s="239"/>
      <c r="CHH138" s="181"/>
      <c r="CHI138" s="181"/>
      <c r="CHJ138" s="239"/>
      <c r="CHK138" s="181"/>
      <c r="CHL138" s="181"/>
      <c r="CHM138" s="239"/>
      <c r="CHN138" s="181"/>
      <c r="CHO138" s="181"/>
      <c r="CHP138" s="239"/>
      <c r="CHQ138" s="181"/>
      <c r="CHR138" s="181"/>
      <c r="CHS138" s="239"/>
      <c r="CHT138" s="181"/>
      <c r="CHU138" s="181"/>
      <c r="CHV138" s="239"/>
      <c r="CHW138" s="181"/>
      <c r="CHX138" s="181"/>
      <c r="CHY138" s="239"/>
      <c r="CHZ138" s="181"/>
      <c r="CIA138" s="181"/>
      <c r="CIB138" s="239"/>
      <c r="CIC138" s="181"/>
      <c r="CID138" s="181"/>
      <c r="CIE138" s="239"/>
      <c r="CIF138" s="181"/>
      <c r="CIG138" s="181"/>
      <c r="CIH138" s="239"/>
      <c r="CII138" s="181"/>
      <c r="CIJ138" s="181"/>
      <c r="CIK138" s="239"/>
      <c r="CIL138" s="181"/>
      <c r="CIM138" s="181"/>
      <c r="CIN138" s="239"/>
      <c r="CIO138" s="181"/>
      <c r="CIP138" s="181"/>
      <c r="CIQ138" s="239"/>
      <c r="CIR138" s="181"/>
      <c r="CIS138" s="181"/>
      <c r="CIT138" s="239"/>
      <c r="CIU138" s="181"/>
      <c r="CIV138" s="181"/>
      <c r="CIW138" s="239"/>
      <c r="CIX138" s="181"/>
      <c r="CIY138" s="181"/>
      <c r="CIZ138" s="239"/>
      <c r="CJA138" s="181"/>
      <c r="CJB138" s="181"/>
      <c r="CJC138" s="239"/>
      <c r="CJD138" s="181"/>
      <c r="CJE138" s="181"/>
      <c r="CJF138" s="239"/>
      <c r="CJG138" s="181"/>
      <c r="CJH138" s="181"/>
      <c r="CJI138" s="239"/>
      <c r="CJJ138" s="181"/>
      <c r="CJK138" s="181"/>
      <c r="CJL138" s="239"/>
      <c r="CJM138" s="181"/>
      <c r="CJN138" s="181"/>
      <c r="CJO138" s="239"/>
      <c r="CJP138" s="181"/>
      <c r="CJQ138" s="181"/>
      <c r="CJR138" s="239"/>
      <c r="CJS138" s="181"/>
      <c r="CJT138" s="181"/>
      <c r="CJU138" s="239"/>
      <c r="CJV138" s="181"/>
      <c r="CJW138" s="181"/>
      <c r="CJX138" s="239"/>
      <c r="CJY138" s="181"/>
      <c r="CJZ138" s="181"/>
      <c r="CKA138" s="239"/>
      <c r="CKB138" s="181"/>
      <c r="CKC138" s="181"/>
      <c r="CKD138" s="239"/>
      <c r="CKE138" s="181"/>
      <c r="CKF138" s="181"/>
      <c r="CKG138" s="239"/>
      <c r="CKH138" s="181"/>
      <c r="CKI138" s="181"/>
      <c r="CKJ138" s="239"/>
      <c r="CKK138" s="181"/>
      <c r="CKL138" s="181"/>
      <c r="CKM138" s="239"/>
      <c r="CKN138" s="181"/>
      <c r="CKO138" s="181"/>
      <c r="CKP138" s="239"/>
      <c r="CKQ138" s="181"/>
      <c r="CKR138" s="181"/>
      <c r="CKS138" s="239"/>
      <c r="CKT138" s="181"/>
      <c r="CKU138" s="181"/>
      <c r="CKV138" s="239"/>
      <c r="CKW138" s="181"/>
      <c r="CKX138" s="181"/>
      <c r="CKY138" s="239"/>
      <c r="CKZ138" s="181"/>
      <c r="CLA138" s="181"/>
      <c r="CLB138" s="239"/>
      <c r="CLC138" s="181"/>
      <c r="CLD138" s="181"/>
      <c r="CLE138" s="239"/>
      <c r="CLF138" s="181"/>
      <c r="CLG138" s="181"/>
      <c r="CLH138" s="239"/>
      <c r="CLI138" s="181"/>
      <c r="CLJ138" s="181"/>
      <c r="CLK138" s="239"/>
      <c r="CLL138" s="181"/>
      <c r="CLM138" s="181"/>
      <c r="CLN138" s="239"/>
      <c r="CLO138" s="181"/>
      <c r="CLP138" s="181"/>
      <c r="CLQ138" s="239"/>
      <c r="CLR138" s="181"/>
      <c r="CLS138" s="181"/>
      <c r="CLT138" s="239"/>
      <c r="CLU138" s="181"/>
      <c r="CLV138" s="181"/>
      <c r="CLW138" s="239"/>
      <c r="CLX138" s="181"/>
      <c r="CLY138" s="181"/>
      <c r="CLZ138" s="239"/>
      <c r="CMA138" s="181"/>
      <c r="CMB138" s="181"/>
      <c r="CMC138" s="239"/>
      <c r="CMD138" s="181"/>
      <c r="CME138" s="181"/>
      <c r="CMF138" s="239"/>
      <c r="CMG138" s="181"/>
      <c r="CMH138" s="181"/>
      <c r="CMI138" s="239"/>
      <c r="CMJ138" s="181"/>
      <c r="CMK138" s="181"/>
      <c r="CML138" s="239"/>
      <c r="CMM138" s="181"/>
      <c r="CMN138" s="181"/>
      <c r="CMO138" s="239"/>
      <c r="CMP138" s="181"/>
      <c r="CMQ138" s="181"/>
      <c r="CMR138" s="239"/>
      <c r="CMS138" s="181"/>
      <c r="CMT138" s="181"/>
      <c r="CMU138" s="239"/>
      <c r="CMV138" s="181"/>
      <c r="CMW138" s="181"/>
      <c r="CMX138" s="239"/>
      <c r="CMY138" s="181"/>
      <c r="CMZ138" s="181"/>
      <c r="CNA138" s="239"/>
      <c r="CNB138" s="181"/>
      <c r="CNC138" s="181"/>
      <c r="CND138" s="239"/>
      <c r="CNE138" s="181"/>
      <c r="CNF138" s="181"/>
      <c r="CNG138" s="239"/>
      <c r="CNH138" s="181"/>
      <c r="CNI138" s="181"/>
      <c r="CNJ138" s="239"/>
      <c r="CNK138" s="181"/>
      <c r="CNL138" s="181"/>
      <c r="CNM138" s="239"/>
      <c r="CNN138" s="181"/>
      <c r="CNO138" s="181"/>
      <c r="CNP138" s="239"/>
      <c r="CNQ138" s="181"/>
      <c r="CNR138" s="181"/>
      <c r="CNS138" s="239"/>
      <c r="CNT138" s="181"/>
      <c r="CNU138" s="181"/>
      <c r="CNV138" s="239"/>
      <c r="CNW138" s="181"/>
      <c r="CNX138" s="181"/>
      <c r="CNY138" s="239"/>
      <c r="CNZ138" s="181"/>
      <c r="COA138" s="181"/>
      <c r="COB138" s="239"/>
      <c r="COC138" s="181"/>
      <c r="COD138" s="181"/>
      <c r="COE138" s="239"/>
      <c r="COF138" s="181"/>
      <c r="COG138" s="181"/>
      <c r="COH138" s="239"/>
      <c r="COI138" s="181"/>
      <c r="COJ138" s="181"/>
      <c r="COK138" s="239"/>
      <c r="COL138" s="181"/>
      <c r="COM138" s="181"/>
      <c r="CON138" s="239"/>
      <c r="COO138" s="181"/>
      <c r="COP138" s="181"/>
      <c r="COQ138" s="239"/>
      <c r="COR138" s="181"/>
      <c r="COS138" s="181"/>
      <c r="COT138" s="239"/>
      <c r="COU138" s="181"/>
      <c r="COV138" s="181"/>
      <c r="COW138" s="239"/>
      <c r="COX138" s="181"/>
      <c r="COY138" s="181"/>
      <c r="COZ138" s="239"/>
      <c r="CPA138" s="181"/>
      <c r="CPB138" s="181"/>
      <c r="CPC138" s="239"/>
      <c r="CPD138" s="181"/>
      <c r="CPE138" s="181"/>
      <c r="CPF138" s="239"/>
      <c r="CPG138" s="181"/>
      <c r="CPH138" s="181"/>
      <c r="CPI138" s="239"/>
      <c r="CPJ138" s="181"/>
      <c r="CPK138" s="181"/>
      <c r="CPL138" s="239"/>
      <c r="CPM138" s="181"/>
      <c r="CPN138" s="181"/>
      <c r="CPO138" s="239"/>
      <c r="CPP138" s="181"/>
      <c r="CPQ138" s="181"/>
      <c r="CPR138" s="239"/>
      <c r="CPS138" s="181"/>
      <c r="CPT138" s="181"/>
      <c r="CPU138" s="239"/>
      <c r="CPV138" s="181"/>
      <c r="CPW138" s="181"/>
      <c r="CPX138" s="239"/>
      <c r="CPY138" s="181"/>
      <c r="CPZ138" s="181"/>
      <c r="CQA138" s="239"/>
      <c r="CQB138" s="181"/>
      <c r="CQC138" s="181"/>
      <c r="CQD138" s="239"/>
      <c r="CQE138" s="181"/>
      <c r="CQF138" s="181"/>
      <c r="CQG138" s="239"/>
      <c r="CQH138" s="181"/>
      <c r="CQI138" s="181"/>
      <c r="CQJ138" s="239"/>
      <c r="CQK138" s="181"/>
      <c r="CQL138" s="181"/>
      <c r="CQM138" s="239"/>
      <c r="CQN138" s="181"/>
      <c r="CQO138" s="181"/>
      <c r="CQP138" s="239"/>
      <c r="CQQ138" s="181"/>
      <c r="CQR138" s="181"/>
      <c r="CQS138" s="239"/>
      <c r="CQT138" s="181"/>
      <c r="CQU138" s="181"/>
      <c r="CQV138" s="239"/>
      <c r="CQW138" s="181"/>
      <c r="CQX138" s="181"/>
      <c r="CQY138" s="239"/>
      <c r="CQZ138" s="181"/>
      <c r="CRA138" s="181"/>
      <c r="CRB138" s="239"/>
      <c r="CRC138" s="181"/>
      <c r="CRD138" s="181"/>
      <c r="CRE138" s="239"/>
      <c r="CRF138" s="181"/>
      <c r="CRG138" s="181"/>
      <c r="CRH138" s="239"/>
      <c r="CRI138" s="181"/>
      <c r="CRJ138" s="181"/>
      <c r="CRK138" s="239"/>
      <c r="CRL138" s="181"/>
      <c r="CRM138" s="181"/>
      <c r="CRN138" s="239"/>
      <c r="CRO138" s="181"/>
      <c r="CRP138" s="181"/>
      <c r="CRQ138" s="239"/>
      <c r="CRR138" s="181"/>
      <c r="CRS138" s="181"/>
      <c r="CRT138" s="239"/>
      <c r="CRU138" s="181"/>
      <c r="CRV138" s="181"/>
      <c r="CRW138" s="239"/>
      <c r="CRX138" s="181"/>
      <c r="CRY138" s="181"/>
      <c r="CRZ138" s="239"/>
      <c r="CSA138" s="181"/>
      <c r="CSB138" s="181"/>
      <c r="CSC138" s="239"/>
      <c r="CSD138" s="181"/>
      <c r="CSE138" s="181"/>
      <c r="CSF138" s="239"/>
      <c r="CSG138" s="181"/>
      <c r="CSH138" s="181"/>
      <c r="CSI138" s="239"/>
      <c r="CSJ138" s="181"/>
      <c r="CSK138" s="181"/>
      <c r="CSL138" s="239"/>
      <c r="CSM138" s="181"/>
      <c r="CSN138" s="181"/>
      <c r="CSO138" s="239"/>
      <c r="CSP138" s="181"/>
      <c r="CSQ138" s="181"/>
      <c r="CSR138" s="239"/>
      <c r="CSS138" s="181"/>
      <c r="CST138" s="181"/>
      <c r="CSU138" s="239"/>
      <c r="CSV138" s="181"/>
      <c r="CSW138" s="181"/>
      <c r="CSX138" s="239"/>
      <c r="CSY138" s="181"/>
      <c r="CSZ138" s="181"/>
      <c r="CTA138" s="239"/>
      <c r="CTB138" s="181"/>
      <c r="CTC138" s="181"/>
      <c r="CTD138" s="239"/>
      <c r="CTE138" s="181"/>
      <c r="CTF138" s="181"/>
      <c r="CTG138" s="239"/>
      <c r="CTH138" s="181"/>
      <c r="CTI138" s="181"/>
      <c r="CTJ138" s="239"/>
      <c r="CTK138" s="181"/>
      <c r="CTL138" s="181"/>
      <c r="CTM138" s="239"/>
      <c r="CTN138" s="181"/>
      <c r="CTO138" s="181"/>
      <c r="CTP138" s="239"/>
      <c r="CTQ138" s="181"/>
      <c r="CTR138" s="181"/>
      <c r="CTS138" s="239"/>
      <c r="CTT138" s="181"/>
      <c r="CTU138" s="181"/>
      <c r="CTV138" s="239"/>
      <c r="CTW138" s="181"/>
      <c r="CTX138" s="181"/>
      <c r="CTY138" s="239"/>
      <c r="CTZ138" s="181"/>
      <c r="CUA138" s="181"/>
      <c r="CUB138" s="239"/>
      <c r="CUC138" s="181"/>
      <c r="CUD138" s="181"/>
      <c r="CUE138" s="239"/>
      <c r="CUF138" s="181"/>
      <c r="CUG138" s="181"/>
      <c r="CUH138" s="239"/>
      <c r="CUI138" s="181"/>
      <c r="CUJ138" s="181"/>
      <c r="CUK138" s="239"/>
      <c r="CUL138" s="181"/>
      <c r="CUM138" s="181"/>
      <c r="CUN138" s="239"/>
      <c r="CUO138" s="181"/>
      <c r="CUP138" s="181"/>
      <c r="CUQ138" s="239"/>
      <c r="CUR138" s="181"/>
      <c r="CUS138" s="181"/>
      <c r="CUT138" s="239"/>
      <c r="CUU138" s="181"/>
      <c r="CUV138" s="181"/>
      <c r="CUW138" s="239"/>
      <c r="CUX138" s="181"/>
      <c r="CUY138" s="181"/>
      <c r="CUZ138" s="239"/>
      <c r="CVA138" s="181"/>
      <c r="CVB138" s="181"/>
      <c r="CVC138" s="239"/>
      <c r="CVD138" s="181"/>
      <c r="CVE138" s="181"/>
      <c r="CVF138" s="239"/>
      <c r="CVG138" s="181"/>
      <c r="CVH138" s="181"/>
      <c r="CVI138" s="239"/>
      <c r="CVJ138" s="181"/>
      <c r="CVK138" s="181"/>
      <c r="CVL138" s="239"/>
      <c r="CVM138" s="181"/>
      <c r="CVN138" s="181"/>
      <c r="CVO138" s="239"/>
      <c r="CVP138" s="181"/>
      <c r="CVQ138" s="181"/>
      <c r="CVR138" s="239"/>
      <c r="CVS138" s="181"/>
      <c r="CVT138" s="181"/>
      <c r="CVU138" s="239"/>
      <c r="CVV138" s="181"/>
      <c r="CVW138" s="181"/>
      <c r="CVX138" s="239"/>
      <c r="CVY138" s="181"/>
      <c r="CVZ138" s="181"/>
      <c r="CWA138" s="239"/>
      <c r="CWB138" s="181"/>
      <c r="CWC138" s="181"/>
      <c r="CWD138" s="239"/>
      <c r="CWE138" s="181"/>
      <c r="CWF138" s="181"/>
      <c r="CWG138" s="239"/>
      <c r="CWH138" s="181"/>
      <c r="CWI138" s="181"/>
      <c r="CWJ138" s="239"/>
      <c r="CWK138" s="181"/>
      <c r="CWL138" s="181"/>
      <c r="CWM138" s="239"/>
      <c r="CWN138" s="181"/>
      <c r="CWO138" s="181"/>
      <c r="CWP138" s="239"/>
      <c r="CWQ138" s="181"/>
      <c r="CWR138" s="181"/>
      <c r="CWS138" s="239"/>
      <c r="CWT138" s="181"/>
      <c r="CWU138" s="181"/>
      <c r="CWV138" s="239"/>
      <c r="CWW138" s="181"/>
      <c r="CWX138" s="181"/>
      <c r="CWY138" s="239"/>
      <c r="CWZ138" s="181"/>
      <c r="CXA138" s="181"/>
      <c r="CXB138" s="239"/>
      <c r="CXC138" s="181"/>
      <c r="CXD138" s="181"/>
      <c r="CXE138" s="239"/>
      <c r="CXF138" s="181"/>
      <c r="CXG138" s="181"/>
      <c r="CXH138" s="239"/>
      <c r="CXI138" s="181"/>
      <c r="CXJ138" s="181"/>
      <c r="CXK138" s="239"/>
      <c r="CXL138" s="181"/>
      <c r="CXM138" s="181"/>
      <c r="CXN138" s="239"/>
      <c r="CXO138" s="181"/>
      <c r="CXP138" s="181"/>
      <c r="CXQ138" s="239"/>
      <c r="CXR138" s="181"/>
      <c r="CXS138" s="181"/>
      <c r="CXT138" s="239"/>
      <c r="CXU138" s="181"/>
      <c r="CXV138" s="181"/>
      <c r="CXW138" s="239"/>
      <c r="CXX138" s="181"/>
      <c r="CXY138" s="181"/>
      <c r="CXZ138" s="239"/>
      <c r="CYA138" s="181"/>
      <c r="CYB138" s="181"/>
      <c r="CYC138" s="239"/>
      <c r="CYD138" s="181"/>
      <c r="CYE138" s="181"/>
      <c r="CYF138" s="239"/>
      <c r="CYG138" s="181"/>
      <c r="CYH138" s="181"/>
      <c r="CYI138" s="239"/>
      <c r="CYJ138" s="181"/>
      <c r="CYK138" s="181"/>
      <c r="CYL138" s="239"/>
      <c r="CYM138" s="181"/>
      <c r="CYN138" s="181"/>
      <c r="CYO138" s="239"/>
      <c r="CYP138" s="181"/>
      <c r="CYQ138" s="181"/>
      <c r="CYR138" s="239"/>
      <c r="CYS138" s="181"/>
      <c r="CYT138" s="181"/>
      <c r="CYU138" s="239"/>
      <c r="CYV138" s="181"/>
      <c r="CYW138" s="181"/>
      <c r="CYX138" s="239"/>
      <c r="CYY138" s="181"/>
      <c r="CYZ138" s="181"/>
      <c r="CZA138" s="239"/>
      <c r="CZB138" s="181"/>
      <c r="CZC138" s="181"/>
      <c r="CZD138" s="239"/>
      <c r="CZE138" s="181"/>
      <c r="CZF138" s="181"/>
      <c r="CZG138" s="239"/>
      <c r="CZH138" s="181"/>
      <c r="CZI138" s="181"/>
      <c r="CZJ138" s="239"/>
      <c r="CZK138" s="181"/>
      <c r="CZL138" s="181"/>
      <c r="CZM138" s="239"/>
      <c r="CZN138" s="181"/>
      <c r="CZO138" s="181"/>
      <c r="CZP138" s="239"/>
      <c r="CZQ138" s="181"/>
      <c r="CZR138" s="181"/>
      <c r="CZS138" s="239"/>
      <c r="CZT138" s="181"/>
      <c r="CZU138" s="181"/>
      <c r="CZV138" s="239"/>
      <c r="CZW138" s="181"/>
      <c r="CZX138" s="181"/>
      <c r="CZY138" s="239"/>
      <c r="CZZ138" s="181"/>
      <c r="DAA138" s="181"/>
      <c r="DAB138" s="239"/>
      <c r="DAC138" s="181"/>
      <c r="DAD138" s="181"/>
      <c r="DAE138" s="239"/>
      <c r="DAF138" s="181"/>
      <c r="DAG138" s="181"/>
      <c r="DAH138" s="239"/>
      <c r="DAI138" s="181"/>
      <c r="DAJ138" s="181"/>
      <c r="DAK138" s="239"/>
      <c r="DAL138" s="181"/>
      <c r="DAM138" s="181"/>
      <c r="DAN138" s="239"/>
      <c r="DAO138" s="181"/>
      <c r="DAP138" s="181"/>
      <c r="DAQ138" s="239"/>
      <c r="DAR138" s="181"/>
      <c r="DAS138" s="181"/>
      <c r="DAT138" s="239"/>
      <c r="DAU138" s="181"/>
      <c r="DAV138" s="181"/>
      <c r="DAW138" s="239"/>
      <c r="DAX138" s="181"/>
      <c r="DAY138" s="181"/>
      <c r="DAZ138" s="239"/>
      <c r="DBA138" s="181"/>
      <c r="DBB138" s="181"/>
      <c r="DBC138" s="239"/>
      <c r="DBD138" s="181"/>
      <c r="DBE138" s="181"/>
      <c r="DBF138" s="239"/>
      <c r="DBG138" s="181"/>
      <c r="DBH138" s="181"/>
      <c r="DBI138" s="239"/>
      <c r="DBJ138" s="181"/>
      <c r="DBK138" s="181"/>
      <c r="DBL138" s="239"/>
      <c r="DBM138" s="181"/>
      <c r="DBN138" s="181"/>
      <c r="DBO138" s="239"/>
      <c r="DBP138" s="181"/>
      <c r="DBQ138" s="181"/>
      <c r="DBR138" s="239"/>
      <c r="DBS138" s="181"/>
      <c r="DBT138" s="181"/>
      <c r="DBU138" s="239"/>
      <c r="DBV138" s="181"/>
      <c r="DBW138" s="181"/>
      <c r="DBX138" s="239"/>
      <c r="DBY138" s="181"/>
      <c r="DBZ138" s="181"/>
      <c r="DCA138" s="239"/>
      <c r="DCB138" s="181"/>
      <c r="DCC138" s="181"/>
      <c r="DCD138" s="239"/>
      <c r="DCE138" s="181"/>
      <c r="DCF138" s="181"/>
      <c r="DCG138" s="239"/>
      <c r="DCH138" s="181"/>
      <c r="DCI138" s="181"/>
      <c r="DCJ138" s="239"/>
      <c r="DCK138" s="181"/>
      <c r="DCL138" s="181"/>
      <c r="DCM138" s="239"/>
      <c r="DCN138" s="181"/>
      <c r="DCO138" s="181"/>
      <c r="DCP138" s="239"/>
      <c r="DCQ138" s="181"/>
      <c r="DCR138" s="181"/>
      <c r="DCS138" s="239"/>
      <c r="DCT138" s="181"/>
      <c r="DCU138" s="181"/>
      <c r="DCV138" s="239"/>
      <c r="DCW138" s="181"/>
      <c r="DCX138" s="181"/>
      <c r="DCY138" s="239"/>
      <c r="DCZ138" s="181"/>
      <c r="DDA138" s="181"/>
      <c r="DDB138" s="239"/>
      <c r="DDC138" s="181"/>
      <c r="DDD138" s="181"/>
      <c r="DDE138" s="239"/>
      <c r="DDF138" s="181"/>
      <c r="DDG138" s="181"/>
      <c r="DDH138" s="239"/>
      <c r="DDI138" s="181"/>
      <c r="DDJ138" s="181"/>
      <c r="DDK138" s="239"/>
      <c r="DDL138" s="181"/>
      <c r="DDM138" s="181"/>
      <c r="DDN138" s="239"/>
      <c r="DDO138" s="181"/>
      <c r="DDP138" s="181"/>
      <c r="DDQ138" s="239"/>
      <c r="DDR138" s="181"/>
      <c r="DDS138" s="181"/>
      <c r="DDT138" s="239"/>
      <c r="DDU138" s="181"/>
      <c r="DDV138" s="181"/>
      <c r="DDW138" s="239"/>
      <c r="DDX138" s="181"/>
      <c r="DDY138" s="181"/>
      <c r="DDZ138" s="239"/>
      <c r="DEA138" s="181"/>
      <c r="DEB138" s="181"/>
      <c r="DEC138" s="239"/>
      <c r="DED138" s="181"/>
      <c r="DEE138" s="181"/>
      <c r="DEF138" s="239"/>
      <c r="DEG138" s="181"/>
      <c r="DEH138" s="181"/>
      <c r="DEI138" s="239"/>
      <c r="DEJ138" s="181"/>
      <c r="DEK138" s="181"/>
      <c r="DEL138" s="239"/>
      <c r="DEM138" s="181"/>
      <c r="DEN138" s="181"/>
      <c r="DEO138" s="239"/>
      <c r="DEP138" s="181"/>
      <c r="DEQ138" s="181"/>
      <c r="DER138" s="239"/>
      <c r="DES138" s="181"/>
      <c r="DET138" s="181"/>
      <c r="DEU138" s="239"/>
      <c r="DEV138" s="181"/>
      <c r="DEW138" s="181"/>
      <c r="DEX138" s="239"/>
      <c r="DEY138" s="181"/>
      <c r="DEZ138" s="181"/>
      <c r="DFA138" s="239"/>
      <c r="DFB138" s="181"/>
      <c r="DFC138" s="181"/>
      <c r="DFD138" s="239"/>
      <c r="DFE138" s="181"/>
      <c r="DFF138" s="181"/>
      <c r="DFG138" s="239"/>
      <c r="DFH138" s="181"/>
      <c r="DFI138" s="181"/>
      <c r="DFJ138" s="239"/>
      <c r="DFK138" s="181"/>
      <c r="DFL138" s="181"/>
      <c r="DFM138" s="239"/>
      <c r="DFN138" s="181"/>
      <c r="DFO138" s="181"/>
      <c r="DFP138" s="239"/>
      <c r="DFQ138" s="181"/>
      <c r="DFR138" s="181"/>
      <c r="DFS138" s="239"/>
      <c r="DFT138" s="181"/>
      <c r="DFU138" s="181"/>
      <c r="DFV138" s="239"/>
      <c r="DFW138" s="181"/>
      <c r="DFX138" s="181"/>
      <c r="DFY138" s="239"/>
      <c r="DFZ138" s="181"/>
      <c r="DGA138" s="181"/>
      <c r="DGB138" s="239"/>
      <c r="DGC138" s="181"/>
      <c r="DGD138" s="181"/>
      <c r="DGE138" s="239"/>
      <c r="DGF138" s="181"/>
      <c r="DGG138" s="181"/>
      <c r="DGH138" s="239"/>
      <c r="DGI138" s="181"/>
      <c r="DGJ138" s="181"/>
      <c r="DGK138" s="239"/>
      <c r="DGL138" s="181"/>
      <c r="DGM138" s="181"/>
      <c r="DGN138" s="239"/>
      <c r="DGO138" s="181"/>
      <c r="DGP138" s="181"/>
      <c r="DGQ138" s="239"/>
      <c r="DGR138" s="181"/>
      <c r="DGS138" s="181"/>
      <c r="DGT138" s="239"/>
      <c r="DGU138" s="181"/>
      <c r="DGV138" s="181"/>
      <c r="DGW138" s="239"/>
      <c r="DGX138" s="181"/>
      <c r="DGY138" s="181"/>
      <c r="DGZ138" s="239"/>
      <c r="DHA138" s="181"/>
      <c r="DHB138" s="181"/>
      <c r="DHC138" s="239"/>
      <c r="DHD138" s="181"/>
      <c r="DHE138" s="181"/>
      <c r="DHF138" s="239"/>
      <c r="DHG138" s="181"/>
      <c r="DHH138" s="181"/>
      <c r="DHI138" s="239"/>
      <c r="DHJ138" s="181"/>
      <c r="DHK138" s="181"/>
      <c r="DHL138" s="239"/>
      <c r="DHM138" s="181"/>
      <c r="DHN138" s="181"/>
      <c r="DHO138" s="239"/>
      <c r="DHP138" s="181"/>
      <c r="DHQ138" s="181"/>
      <c r="DHR138" s="239"/>
      <c r="DHS138" s="181"/>
      <c r="DHT138" s="181"/>
      <c r="DHU138" s="239"/>
      <c r="DHV138" s="181"/>
      <c r="DHW138" s="181"/>
      <c r="DHX138" s="239"/>
      <c r="DHY138" s="181"/>
      <c r="DHZ138" s="181"/>
      <c r="DIA138" s="239"/>
      <c r="DIB138" s="181"/>
      <c r="DIC138" s="181"/>
      <c r="DID138" s="239"/>
      <c r="DIE138" s="181"/>
      <c r="DIF138" s="181"/>
      <c r="DIG138" s="239"/>
      <c r="DIH138" s="181"/>
      <c r="DII138" s="181"/>
      <c r="DIJ138" s="239"/>
      <c r="DIK138" s="181"/>
      <c r="DIL138" s="181"/>
      <c r="DIM138" s="239"/>
      <c r="DIN138" s="181"/>
      <c r="DIO138" s="181"/>
      <c r="DIP138" s="239"/>
      <c r="DIQ138" s="181"/>
      <c r="DIR138" s="181"/>
      <c r="DIS138" s="239"/>
      <c r="DIT138" s="181"/>
      <c r="DIU138" s="181"/>
      <c r="DIV138" s="239"/>
      <c r="DIW138" s="181"/>
      <c r="DIX138" s="181"/>
      <c r="DIY138" s="239"/>
      <c r="DIZ138" s="181"/>
      <c r="DJA138" s="181"/>
      <c r="DJB138" s="239"/>
      <c r="DJC138" s="181"/>
      <c r="DJD138" s="181"/>
      <c r="DJE138" s="239"/>
      <c r="DJF138" s="181"/>
      <c r="DJG138" s="181"/>
      <c r="DJH138" s="239"/>
      <c r="DJI138" s="181"/>
      <c r="DJJ138" s="181"/>
      <c r="DJK138" s="239"/>
      <c r="DJL138" s="181"/>
      <c r="DJM138" s="181"/>
      <c r="DJN138" s="239"/>
      <c r="DJO138" s="181"/>
      <c r="DJP138" s="181"/>
      <c r="DJQ138" s="239"/>
      <c r="DJR138" s="181"/>
      <c r="DJS138" s="181"/>
      <c r="DJT138" s="239"/>
      <c r="DJU138" s="181"/>
      <c r="DJV138" s="181"/>
      <c r="DJW138" s="239"/>
      <c r="DJX138" s="181"/>
      <c r="DJY138" s="181"/>
      <c r="DJZ138" s="239"/>
      <c r="DKA138" s="181"/>
      <c r="DKB138" s="181"/>
      <c r="DKC138" s="239"/>
      <c r="DKD138" s="181"/>
      <c r="DKE138" s="181"/>
      <c r="DKF138" s="239"/>
      <c r="DKG138" s="181"/>
      <c r="DKH138" s="181"/>
      <c r="DKI138" s="239"/>
      <c r="DKJ138" s="181"/>
      <c r="DKK138" s="181"/>
      <c r="DKL138" s="239"/>
      <c r="DKM138" s="181"/>
      <c r="DKN138" s="181"/>
      <c r="DKO138" s="239"/>
      <c r="DKP138" s="181"/>
      <c r="DKQ138" s="181"/>
      <c r="DKR138" s="239"/>
      <c r="DKS138" s="181"/>
      <c r="DKT138" s="181"/>
      <c r="DKU138" s="239"/>
      <c r="DKV138" s="181"/>
      <c r="DKW138" s="181"/>
      <c r="DKX138" s="239"/>
      <c r="DKY138" s="181"/>
      <c r="DKZ138" s="181"/>
      <c r="DLA138" s="239"/>
      <c r="DLB138" s="181"/>
      <c r="DLC138" s="181"/>
      <c r="DLD138" s="239"/>
      <c r="DLE138" s="181"/>
      <c r="DLF138" s="181"/>
      <c r="DLG138" s="239"/>
      <c r="DLH138" s="181"/>
      <c r="DLI138" s="181"/>
      <c r="DLJ138" s="239"/>
      <c r="DLK138" s="181"/>
      <c r="DLL138" s="181"/>
      <c r="DLM138" s="239"/>
      <c r="DLN138" s="181"/>
      <c r="DLO138" s="181"/>
      <c r="DLP138" s="239"/>
      <c r="DLQ138" s="181"/>
      <c r="DLR138" s="181"/>
      <c r="DLS138" s="239"/>
      <c r="DLT138" s="181"/>
      <c r="DLU138" s="181"/>
      <c r="DLV138" s="239"/>
      <c r="DLW138" s="181"/>
      <c r="DLX138" s="181"/>
      <c r="DLY138" s="239"/>
      <c r="DLZ138" s="181"/>
      <c r="DMA138" s="181"/>
      <c r="DMB138" s="239"/>
      <c r="DMC138" s="181"/>
      <c r="DMD138" s="181"/>
      <c r="DME138" s="239"/>
      <c r="DMF138" s="181"/>
      <c r="DMG138" s="181"/>
      <c r="DMH138" s="239"/>
      <c r="DMI138" s="181"/>
      <c r="DMJ138" s="181"/>
      <c r="DMK138" s="239"/>
      <c r="DML138" s="181"/>
      <c r="DMM138" s="181"/>
      <c r="DMN138" s="239"/>
      <c r="DMO138" s="181"/>
      <c r="DMP138" s="181"/>
      <c r="DMQ138" s="239"/>
      <c r="DMR138" s="181"/>
      <c r="DMS138" s="181"/>
      <c r="DMT138" s="239"/>
      <c r="DMU138" s="181"/>
      <c r="DMV138" s="181"/>
      <c r="DMW138" s="239"/>
      <c r="DMX138" s="181"/>
      <c r="DMY138" s="181"/>
      <c r="DMZ138" s="239"/>
      <c r="DNA138" s="181"/>
      <c r="DNB138" s="181"/>
      <c r="DNC138" s="239"/>
      <c r="DND138" s="181"/>
      <c r="DNE138" s="181"/>
      <c r="DNF138" s="239"/>
      <c r="DNG138" s="181"/>
      <c r="DNH138" s="181"/>
      <c r="DNI138" s="239"/>
      <c r="DNJ138" s="181"/>
      <c r="DNK138" s="181"/>
      <c r="DNL138" s="239"/>
      <c r="DNM138" s="181"/>
      <c r="DNN138" s="181"/>
      <c r="DNO138" s="239"/>
      <c r="DNP138" s="181"/>
      <c r="DNQ138" s="181"/>
      <c r="DNR138" s="239"/>
      <c r="DNS138" s="181"/>
      <c r="DNT138" s="181"/>
      <c r="DNU138" s="239"/>
      <c r="DNV138" s="181"/>
      <c r="DNW138" s="181"/>
      <c r="DNX138" s="239"/>
      <c r="DNY138" s="181"/>
      <c r="DNZ138" s="181"/>
      <c r="DOA138" s="239"/>
      <c r="DOB138" s="181"/>
      <c r="DOC138" s="181"/>
      <c r="DOD138" s="239"/>
      <c r="DOE138" s="181"/>
      <c r="DOF138" s="181"/>
      <c r="DOG138" s="239"/>
      <c r="DOH138" s="181"/>
      <c r="DOI138" s="181"/>
      <c r="DOJ138" s="239"/>
      <c r="DOK138" s="181"/>
      <c r="DOL138" s="181"/>
      <c r="DOM138" s="239"/>
      <c r="DON138" s="181"/>
      <c r="DOO138" s="181"/>
      <c r="DOP138" s="239"/>
      <c r="DOQ138" s="181"/>
      <c r="DOR138" s="181"/>
      <c r="DOS138" s="239"/>
      <c r="DOT138" s="181"/>
      <c r="DOU138" s="181"/>
      <c r="DOV138" s="239"/>
      <c r="DOW138" s="181"/>
      <c r="DOX138" s="181"/>
      <c r="DOY138" s="239"/>
      <c r="DOZ138" s="181"/>
      <c r="DPA138" s="181"/>
      <c r="DPB138" s="239"/>
      <c r="DPC138" s="181"/>
      <c r="DPD138" s="181"/>
      <c r="DPE138" s="239"/>
      <c r="DPF138" s="181"/>
      <c r="DPG138" s="181"/>
      <c r="DPH138" s="239"/>
      <c r="DPI138" s="181"/>
      <c r="DPJ138" s="181"/>
      <c r="DPK138" s="239"/>
      <c r="DPL138" s="181"/>
      <c r="DPM138" s="181"/>
      <c r="DPN138" s="239"/>
      <c r="DPO138" s="181"/>
      <c r="DPP138" s="181"/>
      <c r="DPQ138" s="239"/>
      <c r="DPR138" s="181"/>
      <c r="DPS138" s="181"/>
      <c r="DPT138" s="239"/>
      <c r="DPU138" s="181"/>
      <c r="DPV138" s="181"/>
      <c r="DPW138" s="239"/>
      <c r="DPX138" s="181"/>
      <c r="DPY138" s="181"/>
      <c r="DPZ138" s="239"/>
      <c r="DQA138" s="181"/>
      <c r="DQB138" s="181"/>
      <c r="DQC138" s="239"/>
      <c r="DQD138" s="181"/>
      <c r="DQE138" s="181"/>
      <c r="DQF138" s="239"/>
      <c r="DQG138" s="181"/>
      <c r="DQH138" s="181"/>
      <c r="DQI138" s="239"/>
      <c r="DQJ138" s="181"/>
      <c r="DQK138" s="181"/>
      <c r="DQL138" s="239"/>
      <c r="DQM138" s="181"/>
      <c r="DQN138" s="181"/>
      <c r="DQO138" s="239"/>
      <c r="DQP138" s="181"/>
      <c r="DQQ138" s="181"/>
      <c r="DQR138" s="239"/>
      <c r="DQS138" s="181"/>
      <c r="DQT138" s="181"/>
      <c r="DQU138" s="239"/>
      <c r="DQV138" s="181"/>
      <c r="DQW138" s="181"/>
      <c r="DQX138" s="239"/>
      <c r="DQY138" s="181"/>
      <c r="DQZ138" s="181"/>
      <c r="DRA138" s="239"/>
      <c r="DRB138" s="181"/>
      <c r="DRC138" s="181"/>
      <c r="DRD138" s="239"/>
      <c r="DRE138" s="181"/>
      <c r="DRF138" s="181"/>
      <c r="DRG138" s="239"/>
      <c r="DRH138" s="181"/>
      <c r="DRI138" s="181"/>
      <c r="DRJ138" s="239"/>
      <c r="DRK138" s="181"/>
      <c r="DRL138" s="181"/>
      <c r="DRM138" s="239"/>
      <c r="DRN138" s="181"/>
      <c r="DRO138" s="181"/>
      <c r="DRP138" s="239"/>
      <c r="DRQ138" s="181"/>
      <c r="DRR138" s="181"/>
      <c r="DRS138" s="239"/>
      <c r="DRT138" s="181"/>
      <c r="DRU138" s="181"/>
      <c r="DRV138" s="239"/>
      <c r="DRW138" s="181"/>
      <c r="DRX138" s="181"/>
      <c r="DRY138" s="239"/>
      <c r="DRZ138" s="181"/>
      <c r="DSA138" s="181"/>
      <c r="DSB138" s="239"/>
      <c r="DSC138" s="181"/>
      <c r="DSD138" s="181"/>
      <c r="DSE138" s="239"/>
      <c r="DSF138" s="181"/>
      <c r="DSG138" s="181"/>
      <c r="DSH138" s="239"/>
      <c r="DSI138" s="181"/>
      <c r="DSJ138" s="181"/>
      <c r="DSK138" s="239"/>
      <c r="DSL138" s="181"/>
      <c r="DSM138" s="181"/>
      <c r="DSN138" s="239"/>
      <c r="DSO138" s="181"/>
      <c r="DSP138" s="181"/>
      <c r="DSQ138" s="239"/>
      <c r="DSR138" s="181"/>
      <c r="DSS138" s="181"/>
      <c r="DST138" s="239"/>
      <c r="DSU138" s="181"/>
      <c r="DSV138" s="181"/>
      <c r="DSW138" s="239"/>
      <c r="DSX138" s="181"/>
      <c r="DSY138" s="181"/>
      <c r="DSZ138" s="239"/>
      <c r="DTA138" s="181"/>
      <c r="DTB138" s="181"/>
      <c r="DTC138" s="239"/>
      <c r="DTD138" s="181"/>
      <c r="DTE138" s="181"/>
      <c r="DTF138" s="239"/>
      <c r="DTG138" s="181"/>
      <c r="DTH138" s="181"/>
      <c r="DTI138" s="239"/>
      <c r="DTJ138" s="181"/>
      <c r="DTK138" s="181"/>
      <c r="DTL138" s="239"/>
      <c r="DTM138" s="181"/>
      <c r="DTN138" s="181"/>
      <c r="DTO138" s="239"/>
      <c r="DTP138" s="181"/>
      <c r="DTQ138" s="181"/>
      <c r="DTR138" s="239"/>
      <c r="DTS138" s="181"/>
      <c r="DTT138" s="181"/>
      <c r="DTU138" s="239"/>
      <c r="DTV138" s="181"/>
      <c r="DTW138" s="181"/>
      <c r="DTX138" s="239"/>
      <c r="DTY138" s="181"/>
      <c r="DTZ138" s="181"/>
      <c r="DUA138" s="239"/>
      <c r="DUB138" s="181"/>
      <c r="DUC138" s="181"/>
      <c r="DUD138" s="239"/>
      <c r="DUE138" s="181"/>
      <c r="DUF138" s="181"/>
      <c r="DUG138" s="239"/>
      <c r="DUH138" s="181"/>
      <c r="DUI138" s="181"/>
      <c r="DUJ138" s="239"/>
      <c r="DUK138" s="181"/>
      <c r="DUL138" s="181"/>
      <c r="DUM138" s="239"/>
      <c r="DUN138" s="181"/>
      <c r="DUO138" s="181"/>
      <c r="DUP138" s="239"/>
      <c r="DUQ138" s="181"/>
      <c r="DUR138" s="181"/>
      <c r="DUS138" s="239"/>
      <c r="DUT138" s="181"/>
      <c r="DUU138" s="181"/>
      <c r="DUV138" s="239"/>
      <c r="DUW138" s="181"/>
      <c r="DUX138" s="181"/>
      <c r="DUY138" s="239"/>
      <c r="DUZ138" s="181"/>
      <c r="DVA138" s="181"/>
      <c r="DVB138" s="239"/>
      <c r="DVC138" s="181"/>
      <c r="DVD138" s="181"/>
      <c r="DVE138" s="239"/>
      <c r="DVF138" s="181"/>
      <c r="DVG138" s="181"/>
      <c r="DVH138" s="239"/>
      <c r="DVI138" s="181"/>
      <c r="DVJ138" s="181"/>
      <c r="DVK138" s="239"/>
      <c r="DVL138" s="181"/>
      <c r="DVM138" s="181"/>
      <c r="DVN138" s="239"/>
      <c r="DVO138" s="181"/>
      <c r="DVP138" s="181"/>
      <c r="DVQ138" s="239"/>
      <c r="DVR138" s="181"/>
      <c r="DVS138" s="181"/>
      <c r="DVT138" s="239"/>
      <c r="DVU138" s="181"/>
      <c r="DVV138" s="181"/>
      <c r="DVW138" s="239"/>
      <c r="DVX138" s="181"/>
      <c r="DVY138" s="181"/>
      <c r="DVZ138" s="239"/>
      <c r="DWA138" s="181"/>
      <c r="DWB138" s="181"/>
      <c r="DWC138" s="239"/>
      <c r="DWD138" s="181"/>
      <c r="DWE138" s="181"/>
      <c r="DWF138" s="239"/>
      <c r="DWG138" s="181"/>
      <c r="DWH138" s="181"/>
      <c r="DWI138" s="239"/>
      <c r="DWJ138" s="181"/>
      <c r="DWK138" s="181"/>
      <c r="DWL138" s="239"/>
      <c r="DWM138" s="181"/>
      <c r="DWN138" s="181"/>
      <c r="DWO138" s="239"/>
      <c r="DWP138" s="181"/>
      <c r="DWQ138" s="181"/>
      <c r="DWR138" s="239"/>
      <c r="DWS138" s="181"/>
      <c r="DWT138" s="181"/>
      <c r="DWU138" s="239"/>
      <c r="DWV138" s="181"/>
      <c r="DWW138" s="181"/>
      <c r="DWX138" s="239"/>
      <c r="DWY138" s="181"/>
      <c r="DWZ138" s="181"/>
      <c r="DXA138" s="239"/>
      <c r="DXB138" s="181"/>
      <c r="DXC138" s="181"/>
      <c r="DXD138" s="239"/>
      <c r="DXE138" s="181"/>
      <c r="DXF138" s="181"/>
      <c r="DXG138" s="239"/>
      <c r="DXH138" s="181"/>
      <c r="DXI138" s="181"/>
      <c r="DXJ138" s="239"/>
      <c r="DXK138" s="181"/>
      <c r="DXL138" s="181"/>
      <c r="DXM138" s="239"/>
      <c r="DXN138" s="181"/>
      <c r="DXO138" s="181"/>
      <c r="DXP138" s="239"/>
      <c r="DXQ138" s="181"/>
      <c r="DXR138" s="181"/>
      <c r="DXS138" s="239"/>
      <c r="DXT138" s="181"/>
      <c r="DXU138" s="181"/>
      <c r="DXV138" s="239"/>
      <c r="DXW138" s="181"/>
      <c r="DXX138" s="181"/>
      <c r="DXY138" s="239"/>
      <c r="DXZ138" s="181"/>
      <c r="DYA138" s="181"/>
      <c r="DYB138" s="239"/>
      <c r="DYC138" s="181"/>
      <c r="DYD138" s="181"/>
      <c r="DYE138" s="239"/>
      <c r="DYF138" s="181"/>
      <c r="DYG138" s="181"/>
      <c r="DYH138" s="239"/>
      <c r="DYI138" s="181"/>
      <c r="DYJ138" s="181"/>
      <c r="DYK138" s="239"/>
      <c r="DYL138" s="181"/>
      <c r="DYM138" s="181"/>
      <c r="DYN138" s="239"/>
      <c r="DYO138" s="181"/>
      <c r="DYP138" s="181"/>
      <c r="DYQ138" s="239"/>
      <c r="DYR138" s="181"/>
      <c r="DYS138" s="181"/>
      <c r="DYT138" s="239"/>
      <c r="DYU138" s="181"/>
      <c r="DYV138" s="181"/>
      <c r="DYW138" s="239"/>
      <c r="DYX138" s="181"/>
      <c r="DYY138" s="181"/>
      <c r="DYZ138" s="239"/>
      <c r="DZA138" s="181"/>
      <c r="DZB138" s="181"/>
      <c r="DZC138" s="239"/>
      <c r="DZD138" s="181"/>
      <c r="DZE138" s="181"/>
      <c r="DZF138" s="239"/>
      <c r="DZG138" s="181"/>
      <c r="DZH138" s="181"/>
      <c r="DZI138" s="239"/>
      <c r="DZJ138" s="181"/>
      <c r="DZK138" s="181"/>
      <c r="DZL138" s="239"/>
      <c r="DZM138" s="181"/>
      <c r="DZN138" s="181"/>
      <c r="DZO138" s="239"/>
      <c r="DZP138" s="181"/>
      <c r="DZQ138" s="181"/>
      <c r="DZR138" s="239"/>
      <c r="DZS138" s="181"/>
      <c r="DZT138" s="181"/>
      <c r="DZU138" s="239"/>
      <c r="DZV138" s="181"/>
      <c r="DZW138" s="181"/>
      <c r="DZX138" s="239"/>
      <c r="DZY138" s="181"/>
      <c r="DZZ138" s="181"/>
      <c r="EAA138" s="239"/>
      <c r="EAB138" s="181"/>
      <c r="EAC138" s="181"/>
      <c r="EAD138" s="239"/>
      <c r="EAE138" s="181"/>
      <c r="EAF138" s="181"/>
      <c r="EAG138" s="239"/>
      <c r="EAH138" s="181"/>
      <c r="EAI138" s="181"/>
      <c r="EAJ138" s="239"/>
      <c r="EAK138" s="181"/>
      <c r="EAL138" s="181"/>
      <c r="EAM138" s="239"/>
      <c r="EAN138" s="181"/>
      <c r="EAO138" s="181"/>
      <c r="EAP138" s="239"/>
      <c r="EAQ138" s="181"/>
      <c r="EAR138" s="181"/>
      <c r="EAS138" s="239"/>
      <c r="EAT138" s="181"/>
      <c r="EAU138" s="181"/>
      <c r="EAV138" s="239"/>
      <c r="EAW138" s="181"/>
      <c r="EAX138" s="181"/>
      <c r="EAY138" s="239"/>
      <c r="EAZ138" s="181"/>
      <c r="EBA138" s="181"/>
      <c r="EBB138" s="239"/>
      <c r="EBC138" s="181"/>
      <c r="EBD138" s="181"/>
      <c r="EBE138" s="239"/>
      <c r="EBF138" s="181"/>
      <c r="EBG138" s="181"/>
      <c r="EBH138" s="239"/>
      <c r="EBI138" s="181"/>
      <c r="EBJ138" s="181"/>
      <c r="EBK138" s="239"/>
      <c r="EBL138" s="181"/>
      <c r="EBM138" s="181"/>
      <c r="EBN138" s="239"/>
      <c r="EBO138" s="181"/>
      <c r="EBP138" s="181"/>
      <c r="EBQ138" s="239"/>
      <c r="EBR138" s="181"/>
      <c r="EBS138" s="181"/>
      <c r="EBT138" s="239"/>
      <c r="EBU138" s="181"/>
      <c r="EBV138" s="181"/>
      <c r="EBW138" s="239"/>
      <c r="EBX138" s="181"/>
      <c r="EBY138" s="181"/>
      <c r="EBZ138" s="239"/>
      <c r="ECA138" s="181"/>
      <c r="ECB138" s="181"/>
      <c r="ECC138" s="239"/>
      <c r="ECD138" s="181"/>
      <c r="ECE138" s="181"/>
      <c r="ECF138" s="239"/>
      <c r="ECG138" s="181"/>
      <c r="ECH138" s="181"/>
      <c r="ECI138" s="239"/>
      <c r="ECJ138" s="181"/>
      <c r="ECK138" s="181"/>
      <c r="ECL138" s="239"/>
      <c r="ECM138" s="181"/>
      <c r="ECN138" s="181"/>
      <c r="ECO138" s="239"/>
      <c r="ECP138" s="181"/>
      <c r="ECQ138" s="181"/>
      <c r="ECR138" s="239"/>
      <c r="ECS138" s="181"/>
      <c r="ECT138" s="181"/>
      <c r="ECU138" s="239"/>
      <c r="ECV138" s="181"/>
      <c r="ECW138" s="181"/>
      <c r="ECX138" s="239"/>
      <c r="ECY138" s="181"/>
      <c r="ECZ138" s="181"/>
      <c r="EDA138" s="239"/>
      <c r="EDB138" s="181"/>
      <c r="EDC138" s="181"/>
      <c r="EDD138" s="239"/>
      <c r="EDE138" s="181"/>
      <c r="EDF138" s="181"/>
      <c r="EDG138" s="239"/>
      <c r="EDH138" s="181"/>
      <c r="EDI138" s="181"/>
      <c r="EDJ138" s="239"/>
      <c r="EDK138" s="181"/>
      <c r="EDL138" s="181"/>
      <c r="EDM138" s="239"/>
      <c r="EDN138" s="181"/>
      <c r="EDO138" s="181"/>
      <c r="EDP138" s="239"/>
      <c r="EDQ138" s="181"/>
      <c r="EDR138" s="181"/>
      <c r="EDS138" s="239"/>
      <c r="EDT138" s="181"/>
      <c r="EDU138" s="181"/>
      <c r="EDV138" s="239"/>
      <c r="EDW138" s="181"/>
      <c r="EDX138" s="181"/>
      <c r="EDY138" s="239"/>
      <c r="EDZ138" s="181"/>
      <c r="EEA138" s="181"/>
      <c r="EEB138" s="239"/>
      <c r="EEC138" s="181"/>
      <c r="EED138" s="181"/>
      <c r="EEE138" s="239"/>
      <c r="EEF138" s="181"/>
      <c r="EEG138" s="181"/>
      <c r="EEH138" s="239"/>
      <c r="EEI138" s="181"/>
      <c r="EEJ138" s="181"/>
      <c r="EEK138" s="239"/>
      <c r="EEL138" s="181"/>
      <c r="EEM138" s="181"/>
      <c r="EEN138" s="239"/>
      <c r="EEO138" s="181"/>
      <c r="EEP138" s="181"/>
      <c r="EEQ138" s="239"/>
      <c r="EER138" s="181"/>
      <c r="EES138" s="181"/>
      <c r="EET138" s="239"/>
      <c r="EEU138" s="181"/>
      <c r="EEV138" s="181"/>
      <c r="EEW138" s="239"/>
      <c r="EEX138" s="181"/>
      <c r="EEY138" s="181"/>
      <c r="EEZ138" s="239"/>
      <c r="EFA138" s="181"/>
      <c r="EFB138" s="181"/>
      <c r="EFC138" s="239"/>
      <c r="EFD138" s="181"/>
      <c r="EFE138" s="181"/>
      <c r="EFF138" s="239"/>
      <c r="EFG138" s="181"/>
      <c r="EFH138" s="181"/>
      <c r="EFI138" s="239"/>
      <c r="EFJ138" s="181"/>
      <c r="EFK138" s="181"/>
      <c r="EFL138" s="239"/>
      <c r="EFM138" s="181"/>
      <c r="EFN138" s="181"/>
      <c r="EFO138" s="239"/>
      <c r="EFP138" s="181"/>
      <c r="EFQ138" s="181"/>
      <c r="EFR138" s="239"/>
      <c r="EFS138" s="181"/>
      <c r="EFT138" s="181"/>
      <c r="EFU138" s="239"/>
      <c r="EFV138" s="181"/>
      <c r="EFW138" s="181"/>
      <c r="EFX138" s="239"/>
      <c r="EFY138" s="181"/>
      <c r="EFZ138" s="181"/>
      <c r="EGA138" s="239"/>
      <c r="EGB138" s="181"/>
      <c r="EGC138" s="181"/>
      <c r="EGD138" s="239"/>
      <c r="EGE138" s="181"/>
      <c r="EGF138" s="181"/>
      <c r="EGG138" s="239"/>
      <c r="EGH138" s="181"/>
      <c r="EGI138" s="181"/>
      <c r="EGJ138" s="239"/>
      <c r="EGK138" s="181"/>
      <c r="EGL138" s="181"/>
      <c r="EGM138" s="239"/>
      <c r="EGN138" s="181"/>
      <c r="EGO138" s="181"/>
      <c r="EGP138" s="239"/>
      <c r="EGQ138" s="181"/>
      <c r="EGR138" s="181"/>
      <c r="EGS138" s="239"/>
      <c r="EGT138" s="181"/>
      <c r="EGU138" s="181"/>
      <c r="EGV138" s="239"/>
      <c r="EGW138" s="181"/>
      <c r="EGX138" s="181"/>
      <c r="EGY138" s="239"/>
      <c r="EGZ138" s="181"/>
      <c r="EHA138" s="181"/>
      <c r="EHB138" s="239"/>
      <c r="EHC138" s="181"/>
      <c r="EHD138" s="181"/>
      <c r="EHE138" s="239"/>
      <c r="EHF138" s="181"/>
      <c r="EHG138" s="181"/>
      <c r="EHH138" s="239"/>
      <c r="EHI138" s="181"/>
      <c r="EHJ138" s="181"/>
      <c r="EHK138" s="239"/>
      <c r="EHL138" s="181"/>
      <c r="EHM138" s="181"/>
      <c r="EHN138" s="239"/>
      <c r="EHO138" s="181"/>
      <c r="EHP138" s="181"/>
      <c r="EHQ138" s="239"/>
      <c r="EHR138" s="181"/>
      <c r="EHS138" s="181"/>
      <c r="EHT138" s="239"/>
      <c r="EHU138" s="181"/>
      <c r="EHV138" s="181"/>
      <c r="EHW138" s="239"/>
      <c r="EHX138" s="181"/>
      <c r="EHY138" s="181"/>
      <c r="EHZ138" s="239"/>
      <c r="EIA138" s="181"/>
      <c r="EIB138" s="181"/>
      <c r="EIC138" s="239"/>
      <c r="EID138" s="181"/>
      <c r="EIE138" s="181"/>
      <c r="EIF138" s="239"/>
      <c r="EIG138" s="181"/>
      <c r="EIH138" s="181"/>
      <c r="EII138" s="239"/>
      <c r="EIJ138" s="181"/>
      <c r="EIK138" s="181"/>
      <c r="EIL138" s="239"/>
      <c r="EIM138" s="181"/>
      <c r="EIN138" s="181"/>
      <c r="EIO138" s="239"/>
      <c r="EIP138" s="181"/>
      <c r="EIQ138" s="181"/>
      <c r="EIR138" s="239"/>
      <c r="EIS138" s="181"/>
      <c r="EIT138" s="181"/>
      <c r="EIU138" s="239"/>
      <c r="EIV138" s="181"/>
      <c r="EIW138" s="181"/>
      <c r="EIX138" s="239"/>
      <c r="EIY138" s="181"/>
      <c r="EIZ138" s="181"/>
      <c r="EJA138" s="239"/>
      <c r="EJB138" s="181"/>
      <c r="EJC138" s="181"/>
      <c r="EJD138" s="239"/>
      <c r="EJE138" s="181"/>
      <c r="EJF138" s="181"/>
      <c r="EJG138" s="239"/>
      <c r="EJH138" s="181"/>
      <c r="EJI138" s="181"/>
      <c r="EJJ138" s="239"/>
      <c r="EJK138" s="181"/>
      <c r="EJL138" s="181"/>
      <c r="EJM138" s="239"/>
      <c r="EJN138" s="181"/>
      <c r="EJO138" s="181"/>
      <c r="EJP138" s="239"/>
      <c r="EJQ138" s="181"/>
      <c r="EJR138" s="181"/>
      <c r="EJS138" s="239"/>
      <c r="EJT138" s="181"/>
      <c r="EJU138" s="181"/>
      <c r="EJV138" s="239"/>
      <c r="EJW138" s="181"/>
      <c r="EJX138" s="181"/>
      <c r="EJY138" s="239"/>
      <c r="EJZ138" s="181"/>
      <c r="EKA138" s="181"/>
      <c r="EKB138" s="239"/>
      <c r="EKC138" s="181"/>
      <c r="EKD138" s="181"/>
      <c r="EKE138" s="239"/>
      <c r="EKF138" s="181"/>
      <c r="EKG138" s="181"/>
      <c r="EKH138" s="239"/>
      <c r="EKI138" s="181"/>
      <c r="EKJ138" s="181"/>
      <c r="EKK138" s="239"/>
      <c r="EKL138" s="181"/>
      <c r="EKM138" s="181"/>
      <c r="EKN138" s="239"/>
      <c r="EKO138" s="181"/>
      <c r="EKP138" s="181"/>
      <c r="EKQ138" s="239"/>
      <c r="EKR138" s="181"/>
      <c r="EKS138" s="181"/>
      <c r="EKT138" s="239"/>
      <c r="EKU138" s="181"/>
      <c r="EKV138" s="181"/>
      <c r="EKW138" s="239"/>
      <c r="EKX138" s="181"/>
      <c r="EKY138" s="181"/>
      <c r="EKZ138" s="239"/>
      <c r="ELA138" s="181"/>
      <c r="ELB138" s="181"/>
      <c r="ELC138" s="239"/>
      <c r="ELD138" s="181"/>
      <c r="ELE138" s="181"/>
      <c r="ELF138" s="239"/>
      <c r="ELG138" s="181"/>
      <c r="ELH138" s="181"/>
      <c r="ELI138" s="239"/>
      <c r="ELJ138" s="181"/>
      <c r="ELK138" s="181"/>
      <c r="ELL138" s="239"/>
      <c r="ELM138" s="181"/>
      <c r="ELN138" s="181"/>
      <c r="ELO138" s="239"/>
      <c r="ELP138" s="181"/>
      <c r="ELQ138" s="181"/>
      <c r="ELR138" s="239"/>
      <c r="ELS138" s="181"/>
      <c r="ELT138" s="181"/>
      <c r="ELU138" s="239"/>
      <c r="ELV138" s="181"/>
      <c r="ELW138" s="181"/>
      <c r="ELX138" s="239"/>
      <c r="ELY138" s="181"/>
      <c r="ELZ138" s="181"/>
      <c r="EMA138" s="239"/>
      <c r="EMB138" s="181"/>
      <c r="EMC138" s="181"/>
      <c r="EMD138" s="239"/>
      <c r="EME138" s="181"/>
      <c r="EMF138" s="181"/>
      <c r="EMG138" s="239"/>
      <c r="EMH138" s="181"/>
      <c r="EMI138" s="181"/>
      <c r="EMJ138" s="239"/>
      <c r="EMK138" s="181"/>
      <c r="EML138" s="181"/>
      <c r="EMM138" s="239"/>
      <c r="EMN138" s="181"/>
      <c r="EMO138" s="181"/>
      <c r="EMP138" s="239"/>
      <c r="EMQ138" s="181"/>
      <c r="EMR138" s="181"/>
      <c r="EMS138" s="239"/>
      <c r="EMT138" s="181"/>
      <c r="EMU138" s="181"/>
      <c r="EMV138" s="239"/>
      <c r="EMW138" s="181"/>
      <c r="EMX138" s="181"/>
      <c r="EMY138" s="239"/>
      <c r="EMZ138" s="181"/>
      <c r="ENA138" s="181"/>
      <c r="ENB138" s="239"/>
      <c r="ENC138" s="181"/>
      <c r="END138" s="181"/>
      <c r="ENE138" s="239"/>
      <c r="ENF138" s="181"/>
      <c r="ENG138" s="181"/>
      <c r="ENH138" s="239"/>
      <c r="ENI138" s="181"/>
      <c r="ENJ138" s="181"/>
      <c r="ENK138" s="239"/>
      <c r="ENL138" s="181"/>
      <c r="ENM138" s="181"/>
      <c r="ENN138" s="239"/>
      <c r="ENO138" s="181"/>
      <c r="ENP138" s="181"/>
      <c r="ENQ138" s="239"/>
      <c r="ENR138" s="181"/>
      <c r="ENS138" s="181"/>
      <c r="ENT138" s="239"/>
      <c r="ENU138" s="181"/>
      <c r="ENV138" s="181"/>
      <c r="ENW138" s="239"/>
      <c r="ENX138" s="181"/>
      <c r="ENY138" s="181"/>
      <c r="ENZ138" s="239"/>
      <c r="EOA138" s="181"/>
      <c r="EOB138" s="181"/>
      <c r="EOC138" s="239"/>
      <c r="EOD138" s="181"/>
      <c r="EOE138" s="181"/>
      <c r="EOF138" s="239"/>
      <c r="EOG138" s="181"/>
      <c r="EOH138" s="181"/>
      <c r="EOI138" s="239"/>
      <c r="EOJ138" s="181"/>
      <c r="EOK138" s="181"/>
      <c r="EOL138" s="239"/>
      <c r="EOM138" s="181"/>
      <c r="EON138" s="181"/>
      <c r="EOO138" s="239"/>
      <c r="EOP138" s="181"/>
      <c r="EOQ138" s="181"/>
      <c r="EOR138" s="239"/>
      <c r="EOS138" s="181"/>
      <c r="EOT138" s="181"/>
      <c r="EOU138" s="239"/>
      <c r="EOV138" s="181"/>
      <c r="EOW138" s="181"/>
      <c r="EOX138" s="239"/>
      <c r="EOY138" s="181"/>
      <c r="EOZ138" s="181"/>
      <c r="EPA138" s="239"/>
      <c r="EPB138" s="181"/>
      <c r="EPC138" s="181"/>
      <c r="EPD138" s="239"/>
      <c r="EPE138" s="181"/>
      <c r="EPF138" s="181"/>
      <c r="EPG138" s="239"/>
      <c r="EPH138" s="181"/>
      <c r="EPI138" s="181"/>
      <c r="EPJ138" s="239"/>
      <c r="EPK138" s="181"/>
      <c r="EPL138" s="181"/>
      <c r="EPM138" s="239"/>
      <c r="EPN138" s="181"/>
      <c r="EPO138" s="181"/>
      <c r="EPP138" s="239"/>
      <c r="EPQ138" s="181"/>
      <c r="EPR138" s="181"/>
      <c r="EPS138" s="239"/>
      <c r="EPT138" s="181"/>
      <c r="EPU138" s="181"/>
      <c r="EPV138" s="239"/>
      <c r="EPW138" s="181"/>
      <c r="EPX138" s="181"/>
      <c r="EPY138" s="239"/>
      <c r="EPZ138" s="181"/>
      <c r="EQA138" s="181"/>
      <c r="EQB138" s="239"/>
      <c r="EQC138" s="181"/>
      <c r="EQD138" s="181"/>
      <c r="EQE138" s="239"/>
      <c r="EQF138" s="181"/>
      <c r="EQG138" s="181"/>
      <c r="EQH138" s="239"/>
      <c r="EQI138" s="181"/>
      <c r="EQJ138" s="181"/>
      <c r="EQK138" s="239"/>
      <c r="EQL138" s="181"/>
      <c r="EQM138" s="181"/>
      <c r="EQN138" s="239"/>
      <c r="EQO138" s="181"/>
      <c r="EQP138" s="181"/>
      <c r="EQQ138" s="239"/>
      <c r="EQR138" s="181"/>
      <c r="EQS138" s="181"/>
      <c r="EQT138" s="239"/>
      <c r="EQU138" s="181"/>
      <c r="EQV138" s="181"/>
      <c r="EQW138" s="239"/>
      <c r="EQX138" s="181"/>
      <c r="EQY138" s="181"/>
      <c r="EQZ138" s="239"/>
      <c r="ERA138" s="181"/>
      <c r="ERB138" s="181"/>
      <c r="ERC138" s="239"/>
      <c r="ERD138" s="181"/>
      <c r="ERE138" s="181"/>
      <c r="ERF138" s="239"/>
      <c r="ERG138" s="181"/>
      <c r="ERH138" s="181"/>
      <c r="ERI138" s="239"/>
      <c r="ERJ138" s="181"/>
      <c r="ERK138" s="181"/>
      <c r="ERL138" s="239"/>
      <c r="ERM138" s="181"/>
      <c r="ERN138" s="181"/>
      <c r="ERO138" s="239"/>
      <c r="ERP138" s="181"/>
      <c r="ERQ138" s="181"/>
      <c r="ERR138" s="239"/>
      <c r="ERS138" s="181"/>
      <c r="ERT138" s="181"/>
      <c r="ERU138" s="239"/>
      <c r="ERV138" s="181"/>
      <c r="ERW138" s="181"/>
      <c r="ERX138" s="239"/>
      <c r="ERY138" s="181"/>
      <c r="ERZ138" s="181"/>
      <c r="ESA138" s="239"/>
      <c r="ESB138" s="181"/>
      <c r="ESC138" s="181"/>
      <c r="ESD138" s="239"/>
      <c r="ESE138" s="181"/>
      <c r="ESF138" s="181"/>
      <c r="ESG138" s="239"/>
      <c r="ESH138" s="181"/>
      <c r="ESI138" s="181"/>
      <c r="ESJ138" s="239"/>
      <c r="ESK138" s="181"/>
      <c r="ESL138" s="181"/>
      <c r="ESM138" s="239"/>
      <c r="ESN138" s="181"/>
      <c r="ESO138" s="181"/>
      <c r="ESP138" s="239"/>
      <c r="ESQ138" s="181"/>
      <c r="ESR138" s="181"/>
      <c r="ESS138" s="239"/>
      <c r="EST138" s="181"/>
      <c r="ESU138" s="181"/>
      <c r="ESV138" s="239"/>
      <c r="ESW138" s="181"/>
      <c r="ESX138" s="181"/>
      <c r="ESY138" s="239"/>
      <c r="ESZ138" s="181"/>
      <c r="ETA138" s="181"/>
      <c r="ETB138" s="239"/>
      <c r="ETC138" s="181"/>
      <c r="ETD138" s="181"/>
      <c r="ETE138" s="239"/>
      <c r="ETF138" s="181"/>
      <c r="ETG138" s="181"/>
      <c r="ETH138" s="239"/>
      <c r="ETI138" s="181"/>
      <c r="ETJ138" s="181"/>
      <c r="ETK138" s="239"/>
      <c r="ETL138" s="181"/>
      <c r="ETM138" s="181"/>
      <c r="ETN138" s="239"/>
      <c r="ETO138" s="181"/>
      <c r="ETP138" s="181"/>
      <c r="ETQ138" s="239"/>
      <c r="ETR138" s="181"/>
      <c r="ETS138" s="181"/>
      <c r="ETT138" s="239"/>
      <c r="ETU138" s="181"/>
      <c r="ETV138" s="181"/>
      <c r="ETW138" s="239"/>
      <c r="ETX138" s="181"/>
      <c r="ETY138" s="181"/>
      <c r="ETZ138" s="239"/>
      <c r="EUA138" s="181"/>
      <c r="EUB138" s="181"/>
      <c r="EUC138" s="239"/>
      <c r="EUD138" s="181"/>
      <c r="EUE138" s="181"/>
      <c r="EUF138" s="239"/>
      <c r="EUG138" s="181"/>
      <c r="EUH138" s="181"/>
      <c r="EUI138" s="239"/>
      <c r="EUJ138" s="181"/>
      <c r="EUK138" s="181"/>
      <c r="EUL138" s="239"/>
      <c r="EUM138" s="181"/>
      <c r="EUN138" s="181"/>
      <c r="EUO138" s="239"/>
      <c r="EUP138" s="181"/>
      <c r="EUQ138" s="181"/>
      <c r="EUR138" s="239"/>
      <c r="EUS138" s="181"/>
      <c r="EUT138" s="181"/>
      <c r="EUU138" s="239"/>
      <c r="EUV138" s="181"/>
      <c r="EUW138" s="181"/>
      <c r="EUX138" s="239"/>
      <c r="EUY138" s="181"/>
      <c r="EUZ138" s="181"/>
      <c r="EVA138" s="239"/>
      <c r="EVB138" s="181"/>
      <c r="EVC138" s="181"/>
      <c r="EVD138" s="239"/>
      <c r="EVE138" s="181"/>
      <c r="EVF138" s="181"/>
      <c r="EVG138" s="239"/>
      <c r="EVH138" s="181"/>
      <c r="EVI138" s="181"/>
      <c r="EVJ138" s="239"/>
      <c r="EVK138" s="181"/>
      <c r="EVL138" s="181"/>
      <c r="EVM138" s="239"/>
      <c r="EVN138" s="181"/>
      <c r="EVO138" s="181"/>
      <c r="EVP138" s="239"/>
      <c r="EVQ138" s="181"/>
      <c r="EVR138" s="181"/>
      <c r="EVS138" s="239"/>
      <c r="EVT138" s="181"/>
      <c r="EVU138" s="181"/>
      <c r="EVV138" s="239"/>
      <c r="EVW138" s="181"/>
      <c r="EVX138" s="181"/>
      <c r="EVY138" s="239"/>
      <c r="EVZ138" s="181"/>
      <c r="EWA138" s="181"/>
      <c r="EWB138" s="239"/>
      <c r="EWC138" s="181"/>
      <c r="EWD138" s="181"/>
      <c r="EWE138" s="239"/>
      <c r="EWF138" s="181"/>
      <c r="EWG138" s="181"/>
      <c r="EWH138" s="239"/>
      <c r="EWI138" s="181"/>
      <c r="EWJ138" s="181"/>
      <c r="EWK138" s="239"/>
      <c r="EWL138" s="181"/>
      <c r="EWM138" s="181"/>
      <c r="EWN138" s="239"/>
      <c r="EWO138" s="181"/>
      <c r="EWP138" s="181"/>
      <c r="EWQ138" s="239"/>
      <c r="EWR138" s="181"/>
      <c r="EWS138" s="181"/>
      <c r="EWT138" s="239"/>
      <c r="EWU138" s="181"/>
      <c r="EWV138" s="181"/>
      <c r="EWW138" s="239"/>
      <c r="EWX138" s="181"/>
      <c r="EWY138" s="181"/>
      <c r="EWZ138" s="239"/>
      <c r="EXA138" s="181"/>
      <c r="EXB138" s="181"/>
      <c r="EXC138" s="239"/>
      <c r="EXD138" s="181"/>
      <c r="EXE138" s="181"/>
      <c r="EXF138" s="239"/>
      <c r="EXG138" s="181"/>
      <c r="EXH138" s="181"/>
      <c r="EXI138" s="239"/>
      <c r="EXJ138" s="181"/>
      <c r="EXK138" s="181"/>
      <c r="EXL138" s="239"/>
      <c r="EXM138" s="181"/>
      <c r="EXN138" s="181"/>
      <c r="EXO138" s="239"/>
      <c r="EXP138" s="181"/>
      <c r="EXQ138" s="181"/>
      <c r="EXR138" s="239"/>
      <c r="EXS138" s="181"/>
      <c r="EXT138" s="181"/>
      <c r="EXU138" s="239"/>
      <c r="EXV138" s="181"/>
      <c r="EXW138" s="181"/>
      <c r="EXX138" s="239"/>
      <c r="EXY138" s="181"/>
      <c r="EXZ138" s="181"/>
      <c r="EYA138" s="239"/>
      <c r="EYB138" s="181"/>
      <c r="EYC138" s="181"/>
      <c r="EYD138" s="239"/>
      <c r="EYE138" s="181"/>
      <c r="EYF138" s="181"/>
      <c r="EYG138" s="239"/>
      <c r="EYH138" s="181"/>
      <c r="EYI138" s="181"/>
      <c r="EYJ138" s="239"/>
      <c r="EYK138" s="181"/>
      <c r="EYL138" s="181"/>
      <c r="EYM138" s="239"/>
      <c r="EYN138" s="181"/>
      <c r="EYO138" s="181"/>
      <c r="EYP138" s="239"/>
      <c r="EYQ138" s="181"/>
      <c r="EYR138" s="181"/>
      <c r="EYS138" s="239"/>
      <c r="EYT138" s="181"/>
      <c r="EYU138" s="181"/>
      <c r="EYV138" s="239"/>
      <c r="EYW138" s="181"/>
      <c r="EYX138" s="181"/>
      <c r="EYY138" s="239"/>
      <c r="EYZ138" s="181"/>
      <c r="EZA138" s="181"/>
      <c r="EZB138" s="239"/>
      <c r="EZC138" s="181"/>
      <c r="EZD138" s="181"/>
      <c r="EZE138" s="239"/>
      <c r="EZF138" s="181"/>
      <c r="EZG138" s="181"/>
      <c r="EZH138" s="239"/>
      <c r="EZI138" s="181"/>
      <c r="EZJ138" s="181"/>
      <c r="EZK138" s="239"/>
      <c r="EZL138" s="181"/>
      <c r="EZM138" s="181"/>
      <c r="EZN138" s="239"/>
      <c r="EZO138" s="181"/>
      <c r="EZP138" s="181"/>
      <c r="EZQ138" s="239"/>
      <c r="EZR138" s="181"/>
      <c r="EZS138" s="181"/>
      <c r="EZT138" s="239"/>
      <c r="EZU138" s="181"/>
      <c r="EZV138" s="181"/>
      <c r="EZW138" s="239"/>
      <c r="EZX138" s="181"/>
      <c r="EZY138" s="181"/>
      <c r="EZZ138" s="239"/>
      <c r="FAA138" s="181"/>
      <c r="FAB138" s="181"/>
      <c r="FAC138" s="239"/>
      <c r="FAD138" s="181"/>
      <c r="FAE138" s="181"/>
      <c r="FAF138" s="239"/>
      <c r="FAG138" s="181"/>
      <c r="FAH138" s="181"/>
      <c r="FAI138" s="239"/>
      <c r="FAJ138" s="181"/>
      <c r="FAK138" s="181"/>
      <c r="FAL138" s="239"/>
      <c r="FAM138" s="181"/>
      <c r="FAN138" s="181"/>
      <c r="FAO138" s="239"/>
      <c r="FAP138" s="181"/>
      <c r="FAQ138" s="181"/>
      <c r="FAR138" s="239"/>
      <c r="FAS138" s="181"/>
      <c r="FAT138" s="181"/>
      <c r="FAU138" s="239"/>
      <c r="FAV138" s="181"/>
      <c r="FAW138" s="181"/>
      <c r="FAX138" s="239"/>
      <c r="FAY138" s="181"/>
      <c r="FAZ138" s="181"/>
      <c r="FBA138" s="239"/>
      <c r="FBB138" s="181"/>
      <c r="FBC138" s="181"/>
      <c r="FBD138" s="239"/>
      <c r="FBE138" s="181"/>
      <c r="FBF138" s="181"/>
      <c r="FBG138" s="239"/>
      <c r="FBH138" s="181"/>
      <c r="FBI138" s="181"/>
      <c r="FBJ138" s="239"/>
      <c r="FBK138" s="181"/>
      <c r="FBL138" s="181"/>
      <c r="FBM138" s="239"/>
      <c r="FBN138" s="181"/>
      <c r="FBO138" s="181"/>
      <c r="FBP138" s="239"/>
      <c r="FBQ138" s="181"/>
      <c r="FBR138" s="181"/>
      <c r="FBS138" s="239"/>
      <c r="FBT138" s="181"/>
      <c r="FBU138" s="181"/>
      <c r="FBV138" s="239"/>
      <c r="FBW138" s="181"/>
      <c r="FBX138" s="181"/>
      <c r="FBY138" s="239"/>
      <c r="FBZ138" s="181"/>
      <c r="FCA138" s="181"/>
      <c r="FCB138" s="239"/>
      <c r="FCC138" s="181"/>
      <c r="FCD138" s="181"/>
      <c r="FCE138" s="239"/>
      <c r="FCF138" s="181"/>
      <c r="FCG138" s="181"/>
      <c r="FCH138" s="239"/>
      <c r="FCI138" s="181"/>
      <c r="FCJ138" s="181"/>
      <c r="FCK138" s="239"/>
      <c r="FCL138" s="181"/>
      <c r="FCM138" s="181"/>
      <c r="FCN138" s="239"/>
      <c r="FCO138" s="181"/>
      <c r="FCP138" s="181"/>
      <c r="FCQ138" s="239"/>
      <c r="FCR138" s="181"/>
      <c r="FCS138" s="181"/>
      <c r="FCT138" s="239"/>
      <c r="FCU138" s="181"/>
      <c r="FCV138" s="181"/>
      <c r="FCW138" s="239"/>
      <c r="FCX138" s="181"/>
      <c r="FCY138" s="181"/>
      <c r="FCZ138" s="239"/>
      <c r="FDA138" s="181"/>
      <c r="FDB138" s="181"/>
      <c r="FDC138" s="239"/>
      <c r="FDD138" s="181"/>
      <c r="FDE138" s="181"/>
      <c r="FDF138" s="239"/>
      <c r="FDG138" s="181"/>
      <c r="FDH138" s="181"/>
      <c r="FDI138" s="239"/>
      <c r="FDJ138" s="181"/>
      <c r="FDK138" s="181"/>
      <c r="FDL138" s="239"/>
      <c r="FDM138" s="181"/>
      <c r="FDN138" s="181"/>
      <c r="FDO138" s="239"/>
      <c r="FDP138" s="181"/>
      <c r="FDQ138" s="181"/>
      <c r="FDR138" s="239"/>
      <c r="FDS138" s="181"/>
      <c r="FDT138" s="181"/>
      <c r="FDU138" s="239"/>
      <c r="FDV138" s="181"/>
      <c r="FDW138" s="181"/>
      <c r="FDX138" s="239"/>
      <c r="FDY138" s="181"/>
      <c r="FDZ138" s="181"/>
      <c r="FEA138" s="239"/>
      <c r="FEB138" s="181"/>
      <c r="FEC138" s="181"/>
      <c r="FED138" s="239"/>
      <c r="FEE138" s="181"/>
      <c r="FEF138" s="181"/>
      <c r="FEG138" s="239"/>
      <c r="FEH138" s="181"/>
      <c r="FEI138" s="181"/>
      <c r="FEJ138" s="239"/>
      <c r="FEK138" s="181"/>
      <c r="FEL138" s="181"/>
      <c r="FEM138" s="239"/>
      <c r="FEN138" s="181"/>
      <c r="FEO138" s="181"/>
      <c r="FEP138" s="239"/>
      <c r="FEQ138" s="181"/>
      <c r="FER138" s="181"/>
      <c r="FES138" s="239"/>
      <c r="FET138" s="181"/>
      <c r="FEU138" s="181"/>
      <c r="FEV138" s="239"/>
      <c r="FEW138" s="181"/>
      <c r="FEX138" s="181"/>
      <c r="FEY138" s="239"/>
      <c r="FEZ138" s="181"/>
      <c r="FFA138" s="181"/>
      <c r="FFB138" s="239"/>
      <c r="FFC138" s="181"/>
      <c r="FFD138" s="181"/>
      <c r="FFE138" s="239"/>
      <c r="FFF138" s="181"/>
      <c r="FFG138" s="181"/>
      <c r="FFH138" s="239"/>
      <c r="FFI138" s="181"/>
      <c r="FFJ138" s="181"/>
      <c r="FFK138" s="239"/>
      <c r="FFL138" s="181"/>
      <c r="FFM138" s="181"/>
      <c r="FFN138" s="239"/>
      <c r="FFO138" s="181"/>
      <c r="FFP138" s="181"/>
      <c r="FFQ138" s="239"/>
      <c r="FFR138" s="181"/>
      <c r="FFS138" s="181"/>
      <c r="FFT138" s="239"/>
      <c r="FFU138" s="181"/>
      <c r="FFV138" s="181"/>
      <c r="FFW138" s="239"/>
      <c r="FFX138" s="181"/>
      <c r="FFY138" s="181"/>
      <c r="FFZ138" s="239"/>
      <c r="FGA138" s="181"/>
      <c r="FGB138" s="181"/>
      <c r="FGC138" s="239"/>
      <c r="FGD138" s="181"/>
      <c r="FGE138" s="181"/>
      <c r="FGF138" s="239"/>
      <c r="FGG138" s="181"/>
      <c r="FGH138" s="181"/>
      <c r="FGI138" s="239"/>
      <c r="FGJ138" s="181"/>
      <c r="FGK138" s="181"/>
      <c r="FGL138" s="239"/>
      <c r="FGM138" s="181"/>
      <c r="FGN138" s="181"/>
      <c r="FGO138" s="239"/>
      <c r="FGP138" s="181"/>
      <c r="FGQ138" s="181"/>
      <c r="FGR138" s="239"/>
      <c r="FGS138" s="181"/>
      <c r="FGT138" s="181"/>
      <c r="FGU138" s="239"/>
      <c r="FGV138" s="181"/>
      <c r="FGW138" s="181"/>
      <c r="FGX138" s="239"/>
      <c r="FGY138" s="181"/>
      <c r="FGZ138" s="181"/>
      <c r="FHA138" s="239"/>
      <c r="FHB138" s="181"/>
      <c r="FHC138" s="181"/>
      <c r="FHD138" s="239"/>
      <c r="FHE138" s="181"/>
      <c r="FHF138" s="181"/>
      <c r="FHG138" s="239"/>
      <c r="FHH138" s="181"/>
      <c r="FHI138" s="181"/>
      <c r="FHJ138" s="239"/>
      <c r="FHK138" s="181"/>
      <c r="FHL138" s="181"/>
      <c r="FHM138" s="239"/>
      <c r="FHN138" s="181"/>
      <c r="FHO138" s="181"/>
      <c r="FHP138" s="239"/>
      <c r="FHQ138" s="181"/>
      <c r="FHR138" s="181"/>
      <c r="FHS138" s="239"/>
      <c r="FHT138" s="181"/>
      <c r="FHU138" s="181"/>
      <c r="FHV138" s="239"/>
      <c r="FHW138" s="181"/>
      <c r="FHX138" s="181"/>
      <c r="FHY138" s="239"/>
      <c r="FHZ138" s="181"/>
      <c r="FIA138" s="181"/>
      <c r="FIB138" s="239"/>
      <c r="FIC138" s="181"/>
      <c r="FID138" s="181"/>
      <c r="FIE138" s="239"/>
      <c r="FIF138" s="181"/>
      <c r="FIG138" s="181"/>
      <c r="FIH138" s="239"/>
      <c r="FII138" s="181"/>
      <c r="FIJ138" s="181"/>
      <c r="FIK138" s="239"/>
      <c r="FIL138" s="181"/>
      <c r="FIM138" s="181"/>
      <c r="FIN138" s="239"/>
      <c r="FIO138" s="181"/>
      <c r="FIP138" s="181"/>
      <c r="FIQ138" s="239"/>
      <c r="FIR138" s="181"/>
      <c r="FIS138" s="181"/>
      <c r="FIT138" s="239"/>
      <c r="FIU138" s="181"/>
      <c r="FIV138" s="181"/>
      <c r="FIW138" s="239"/>
      <c r="FIX138" s="181"/>
      <c r="FIY138" s="181"/>
      <c r="FIZ138" s="239"/>
      <c r="FJA138" s="181"/>
      <c r="FJB138" s="181"/>
      <c r="FJC138" s="239"/>
      <c r="FJD138" s="181"/>
      <c r="FJE138" s="181"/>
      <c r="FJF138" s="239"/>
      <c r="FJG138" s="181"/>
      <c r="FJH138" s="181"/>
      <c r="FJI138" s="239"/>
      <c r="FJJ138" s="181"/>
      <c r="FJK138" s="181"/>
      <c r="FJL138" s="239"/>
      <c r="FJM138" s="181"/>
      <c r="FJN138" s="181"/>
      <c r="FJO138" s="239"/>
      <c r="FJP138" s="181"/>
      <c r="FJQ138" s="181"/>
      <c r="FJR138" s="239"/>
      <c r="FJS138" s="181"/>
      <c r="FJT138" s="181"/>
      <c r="FJU138" s="239"/>
      <c r="FJV138" s="181"/>
      <c r="FJW138" s="181"/>
      <c r="FJX138" s="239"/>
      <c r="FJY138" s="181"/>
      <c r="FJZ138" s="181"/>
      <c r="FKA138" s="239"/>
      <c r="FKB138" s="181"/>
      <c r="FKC138" s="181"/>
      <c r="FKD138" s="239"/>
      <c r="FKE138" s="181"/>
      <c r="FKF138" s="181"/>
      <c r="FKG138" s="239"/>
      <c r="FKH138" s="181"/>
      <c r="FKI138" s="181"/>
      <c r="FKJ138" s="239"/>
      <c r="FKK138" s="181"/>
      <c r="FKL138" s="181"/>
      <c r="FKM138" s="239"/>
      <c r="FKN138" s="181"/>
      <c r="FKO138" s="181"/>
      <c r="FKP138" s="239"/>
      <c r="FKQ138" s="181"/>
      <c r="FKR138" s="181"/>
      <c r="FKS138" s="239"/>
      <c r="FKT138" s="181"/>
      <c r="FKU138" s="181"/>
      <c r="FKV138" s="239"/>
      <c r="FKW138" s="181"/>
      <c r="FKX138" s="181"/>
      <c r="FKY138" s="239"/>
      <c r="FKZ138" s="181"/>
      <c r="FLA138" s="181"/>
      <c r="FLB138" s="239"/>
      <c r="FLC138" s="181"/>
      <c r="FLD138" s="181"/>
      <c r="FLE138" s="239"/>
      <c r="FLF138" s="181"/>
      <c r="FLG138" s="181"/>
      <c r="FLH138" s="239"/>
      <c r="FLI138" s="181"/>
      <c r="FLJ138" s="181"/>
      <c r="FLK138" s="239"/>
      <c r="FLL138" s="181"/>
      <c r="FLM138" s="181"/>
      <c r="FLN138" s="239"/>
      <c r="FLO138" s="181"/>
      <c r="FLP138" s="181"/>
      <c r="FLQ138" s="239"/>
      <c r="FLR138" s="181"/>
      <c r="FLS138" s="181"/>
      <c r="FLT138" s="239"/>
      <c r="FLU138" s="181"/>
      <c r="FLV138" s="181"/>
      <c r="FLW138" s="239"/>
      <c r="FLX138" s="181"/>
      <c r="FLY138" s="181"/>
      <c r="FLZ138" s="239"/>
      <c r="FMA138" s="181"/>
      <c r="FMB138" s="181"/>
      <c r="FMC138" s="239"/>
      <c r="FMD138" s="181"/>
      <c r="FME138" s="181"/>
      <c r="FMF138" s="239"/>
      <c r="FMG138" s="181"/>
      <c r="FMH138" s="181"/>
      <c r="FMI138" s="239"/>
      <c r="FMJ138" s="181"/>
      <c r="FMK138" s="181"/>
      <c r="FML138" s="239"/>
      <c r="FMM138" s="181"/>
      <c r="FMN138" s="181"/>
      <c r="FMO138" s="239"/>
      <c r="FMP138" s="181"/>
      <c r="FMQ138" s="181"/>
      <c r="FMR138" s="239"/>
      <c r="FMS138" s="181"/>
      <c r="FMT138" s="181"/>
      <c r="FMU138" s="239"/>
      <c r="FMV138" s="181"/>
      <c r="FMW138" s="181"/>
      <c r="FMX138" s="239"/>
      <c r="FMY138" s="181"/>
      <c r="FMZ138" s="181"/>
      <c r="FNA138" s="239"/>
      <c r="FNB138" s="181"/>
      <c r="FNC138" s="181"/>
      <c r="FND138" s="239"/>
      <c r="FNE138" s="181"/>
      <c r="FNF138" s="181"/>
      <c r="FNG138" s="239"/>
      <c r="FNH138" s="181"/>
      <c r="FNI138" s="181"/>
      <c r="FNJ138" s="239"/>
      <c r="FNK138" s="181"/>
      <c r="FNL138" s="181"/>
      <c r="FNM138" s="239"/>
      <c r="FNN138" s="181"/>
      <c r="FNO138" s="181"/>
      <c r="FNP138" s="239"/>
      <c r="FNQ138" s="181"/>
      <c r="FNR138" s="181"/>
      <c r="FNS138" s="239"/>
      <c r="FNT138" s="181"/>
      <c r="FNU138" s="181"/>
      <c r="FNV138" s="239"/>
      <c r="FNW138" s="181"/>
      <c r="FNX138" s="181"/>
      <c r="FNY138" s="239"/>
      <c r="FNZ138" s="181"/>
      <c r="FOA138" s="181"/>
      <c r="FOB138" s="239"/>
      <c r="FOC138" s="181"/>
      <c r="FOD138" s="181"/>
      <c r="FOE138" s="239"/>
      <c r="FOF138" s="181"/>
      <c r="FOG138" s="181"/>
      <c r="FOH138" s="239"/>
      <c r="FOI138" s="181"/>
      <c r="FOJ138" s="181"/>
      <c r="FOK138" s="239"/>
      <c r="FOL138" s="181"/>
      <c r="FOM138" s="181"/>
      <c r="FON138" s="239"/>
      <c r="FOO138" s="181"/>
      <c r="FOP138" s="181"/>
      <c r="FOQ138" s="239"/>
      <c r="FOR138" s="181"/>
      <c r="FOS138" s="181"/>
      <c r="FOT138" s="239"/>
      <c r="FOU138" s="181"/>
      <c r="FOV138" s="181"/>
      <c r="FOW138" s="239"/>
      <c r="FOX138" s="181"/>
      <c r="FOY138" s="181"/>
      <c r="FOZ138" s="239"/>
      <c r="FPA138" s="181"/>
      <c r="FPB138" s="181"/>
      <c r="FPC138" s="239"/>
      <c r="FPD138" s="181"/>
      <c r="FPE138" s="181"/>
      <c r="FPF138" s="239"/>
      <c r="FPG138" s="181"/>
      <c r="FPH138" s="181"/>
      <c r="FPI138" s="239"/>
      <c r="FPJ138" s="181"/>
      <c r="FPK138" s="181"/>
      <c r="FPL138" s="239"/>
      <c r="FPM138" s="181"/>
      <c r="FPN138" s="181"/>
      <c r="FPO138" s="239"/>
      <c r="FPP138" s="181"/>
      <c r="FPQ138" s="181"/>
      <c r="FPR138" s="239"/>
      <c r="FPS138" s="181"/>
      <c r="FPT138" s="181"/>
      <c r="FPU138" s="239"/>
      <c r="FPV138" s="181"/>
      <c r="FPW138" s="181"/>
      <c r="FPX138" s="239"/>
      <c r="FPY138" s="181"/>
      <c r="FPZ138" s="181"/>
      <c r="FQA138" s="239"/>
      <c r="FQB138" s="181"/>
      <c r="FQC138" s="181"/>
      <c r="FQD138" s="239"/>
      <c r="FQE138" s="181"/>
      <c r="FQF138" s="181"/>
      <c r="FQG138" s="239"/>
      <c r="FQH138" s="181"/>
      <c r="FQI138" s="181"/>
      <c r="FQJ138" s="239"/>
      <c r="FQK138" s="181"/>
      <c r="FQL138" s="181"/>
      <c r="FQM138" s="239"/>
      <c r="FQN138" s="181"/>
      <c r="FQO138" s="181"/>
      <c r="FQP138" s="239"/>
      <c r="FQQ138" s="181"/>
      <c r="FQR138" s="181"/>
      <c r="FQS138" s="239"/>
      <c r="FQT138" s="181"/>
      <c r="FQU138" s="181"/>
      <c r="FQV138" s="239"/>
      <c r="FQW138" s="181"/>
      <c r="FQX138" s="181"/>
      <c r="FQY138" s="239"/>
      <c r="FQZ138" s="181"/>
      <c r="FRA138" s="181"/>
      <c r="FRB138" s="239"/>
      <c r="FRC138" s="181"/>
      <c r="FRD138" s="181"/>
      <c r="FRE138" s="239"/>
      <c r="FRF138" s="181"/>
      <c r="FRG138" s="181"/>
      <c r="FRH138" s="239"/>
      <c r="FRI138" s="181"/>
      <c r="FRJ138" s="181"/>
      <c r="FRK138" s="239"/>
      <c r="FRL138" s="181"/>
      <c r="FRM138" s="181"/>
      <c r="FRN138" s="239"/>
      <c r="FRO138" s="181"/>
      <c r="FRP138" s="181"/>
      <c r="FRQ138" s="239"/>
      <c r="FRR138" s="181"/>
      <c r="FRS138" s="181"/>
      <c r="FRT138" s="239"/>
      <c r="FRU138" s="181"/>
      <c r="FRV138" s="181"/>
      <c r="FRW138" s="239"/>
      <c r="FRX138" s="181"/>
      <c r="FRY138" s="181"/>
      <c r="FRZ138" s="239"/>
      <c r="FSA138" s="181"/>
      <c r="FSB138" s="181"/>
      <c r="FSC138" s="239"/>
      <c r="FSD138" s="181"/>
      <c r="FSE138" s="181"/>
      <c r="FSF138" s="239"/>
      <c r="FSG138" s="181"/>
      <c r="FSH138" s="181"/>
      <c r="FSI138" s="239"/>
      <c r="FSJ138" s="181"/>
      <c r="FSK138" s="181"/>
      <c r="FSL138" s="239"/>
      <c r="FSM138" s="181"/>
      <c r="FSN138" s="181"/>
      <c r="FSO138" s="239"/>
      <c r="FSP138" s="181"/>
      <c r="FSQ138" s="181"/>
      <c r="FSR138" s="239"/>
      <c r="FSS138" s="181"/>
      <c r="FST138" s="181"/>
      <c r="FSU138" s="239"/>
      <c r="FSV138" s="181"/>
      <c r="FSW138" s="181"/>
      <c r="FSX138" s="239"/>
      <c r="FSY138" s="181"/>
      <c r="FSZ138" s="181"/>
      <c r="FTA138" s="239"/>
      <c r="FTB138" s="181"/>
      <c r="FTC138" s="181"/>
      <c r="FTD138" s="239"/>
      <c r="FTE138" s="181"/>
      <c r="FTF138" s="181"/>
      <c r="FTG138" s="239"/>
      <c r="FTH138" s="181"/>
      <c r="FTI138" s="181"/>
      <c r="FTJ138" s="239"/>
      <c r="FTK138" s="181"/>
      <c r="FTL138" s="181"/>
      <c r="FTM138" s="239"/>
      <c r="FTN138" s="181"/>
      <c r="FTO138" s="181"/>
      <c r="FTP138" s="239"/>
      <c r="FTQ138" s="181"/>
      <c r="FTR138" s="181"/>
      <c r="FTS138" s="239"/>
      <c r="FTT138" s="181"/>
      <c r="FTU138" s="181"/>
      <c r="FTV138" s="239"/>
      <c r="FTW138" s="181"/>
      <c r="FTX138" s="181"/>
      <c r="FTY138" s="239"/>
      <c r="FTZ138" s="181"/>
      <c r="FUA138" s="181"/>
      <c r="FUB138" s="239"/>
      <c r="FUC138" s="181"/>
      <c r="FUD138" s="181"/>
      <c r="FUE138" s="239"/>
      <c r="FUF138" s="181"/>
      <c r="FUG138" s="181"/>
      <c r="FUH138" s="239"/>
      <c r="FUI138" s="181"/>
      <c r="FUJ138" s="181"/>
      <c r="FUK138" s="239"/>
      <c r="FUL138" s="181"/>
      <c r="FUM138" s="181"/>
      <c r="FUN138" s="239"/>
      <c r="FUO138" s="181"/>
      <c r="FUP138" s="181"/>
      <c r="FUQ138" s="239"/>
      <c r="FUR138" s="181"/>
      <c r="FUS138" s="181"/>
      <c r="FUT138" s="239"/>
      <c r="FUU138" s="181"/>
      <c r="FUV138" s="181"/>
      <c r="FUW138" s="239"/>
      <c r="FUX138" s="181"/>
      <c r="FUY138" s="181"/>
      <c r="FUZ138" s="239"/>
      <c r="FVA138" s="181"/>
      <c r="FVB138" s="181"/>
      <c r="FVC138" s="239"/>
      <c r="FVD138" s="181"/>
      <c r="FVE138" s="181"/>
      <c r="FVF138" s="239"/>
      <c r="FVG138" s="181"/>
      <c r="FVH138" s="181"/>
      <c r="FVI138" s="239"/>
      <c r="FVJ138" s="181"/>
      <c r="FVK138" s="181"/>
      <c r="FVL138" s="239"/>
      <c r="FVM138" s="181"/>
      <c r="FVN138" s="181"/>
      <c r="FVO138" s="239"/>
      <c r="FVP138" s="181"/>
      <c r="FVQ138" s="181"/>
      <c r="FVR138" s="239"/>
      <c r="FVS138" s="181"/>
      <c r="FVT138" s="181"/>
      <c r="FVU138" s="239"/>
      <c r="FVV138" s="181"/>
      <c r="FVW138" s="181"/>
      <c r="FVX138" s="239"/>
      <c r="FVY138" s="181"/>
      <c r="FVZ138" s="181"/>
      <c r="FWA138" s="239"/>
      <c r="FWB138" s="181"/>
      <c r="FWC138" s="181"/>
      <c r="FWD138" s="239"/>
      <c r="FWE138" s="181"/>
      <c r="FWF138" s="181"/>
      <c r="FWG138" s="239"/>
      <c r="FWH138" s="181"/>
      <c r="FWI138" s="181"/>
      <c r="FWJ138" s="239"/>
      <c r="FWK138" s="181"/>
      <c r="FWL138" s="181"/>
      <c r="FWM138" s="239"/>
      <c r="FWN138" s="181"/>
      <c r="FWO138" s="181"/>
      <c r="FWP138" s="239"/>
      <c r="FWQ138" s="181"/>
      <c r="FWR138" s="181"/>
      <c r="FWS138" s="239"/>
      <c r="FWT138" s="181"/>
      <c r="FWU138" s="181"/>
      <c r="FWV138" s="239"/>
      <c r="FWW138" s="181"/>
      <c r="FWX138" s="181"/>
      <c r="FWY138" s="239"/>
      <c r="FWZ138" s="181"/>
      <c r="FXA138" s="181"/>
      <c r="FXB138" s="239"/>
      <c r="FXC138" s="181"/>
      <c r="FXD138" s="181"/>
      <c r="FXE138" s="239"/>
      <c r="FXF138" s="181"/>
      <c r="FXG138" s="181"/>
      <c r="FXH138" s="239"/>
      <c r="FXI138" s="181"/>
      <c r="FXJ138" s="181"/>
      <c r="FXK138" s="239"/>
      <c r="FXL138" s="181"/>
      <c r="FXM138" s="181"/>
      <c r="FXN138" s="239"/>
      <c r="FXO138" s="181"/>
      <c r="FXP138" s="181"/>
      <c r="FXQ138" s="239"/>
      <c r="FXR138" s="181"/>
      <c r="FXS138" s="181"/>
      <c r="FXT138" s="239"/>
      <c r="FXU138" s="181"/>
      <c r="FXV138" s="181"/>
      <c r="FXW138" s="239"/>
      <c r="FXX138" s="181"/>
      <c r="FXY138" s="181"/>
      <c r="FXZ138" s="239"/>
      <c r="FYA138" s="181"/>
      <c r="FYB138" s="181"/>
      <c r="FYC138" s="239"/>
      <c r="FYD138" s="181"/>
      <c r="FYE138" s="181"/>
      <c r="FYF138" s="239"/>
      <c r="FYG138" s="181"/>
      <c r="FYH138" s="181"/>
      <c r="FYI138" s="239"/>
      <c r="FYJ138" s="181"/>
      <c r="FYK138" s="181"/>
      <c r="FYL138" s="239"/>
      <c r="FYM138" s="181"/>
      <c r="FYN138" s="181"/>
      <c r="FYO138" s="239"/>
      <c r="FYP138" s="181"/>
      <c r="FYQ138" s="181"/>
      <c r="FYR138" s="239"/>
      <c r="FYS138" s="181"/>
      <c r="FYT138" s="181"/>
      <c r="FYU138" s="239"/>
      <c r="FYV138" s="181"/>
      <c r="FYW138" s="181"/>
      <c r="FYX138" s="239"/>
      <c r="FYY138" s="181"/>
      <c r="FYZ138" s="181"/>
      <c r="FZA138" s="239"/>
      <c r="FZB138" s="181"/>
      <c r="FZC138" s="181"/>
      <c r="FZD138" s="239"/>
      <c r="FZE138" s="181"/>
      <c r="FZF138" s="181"/>
      <c r="FZG138" s="239"/>
      <c r="FZH138" s="181"/>
      <c r="FZI138" s="181"/>
      <c r="FZJ138" s="239"/>
      <c r="FZK138" s="181"/>
      <c r="FZL138" s="181"/>
      <c r="FZM138" s="239"/>
      <c r="FZN138" s="181"/>
      <c r="FZO138" s="181"/>
      <c r="FZP138" s="239"/>
      <c r="FZQ138" s="181"/>
      <c r="FZR138" s="181"/>
      <c r="FZS138" s="239"/>
      <c r="FZT138" s="181"/>
      <c r="FZU138" s="181"/>
      <c r="FZV138" s="239"/>
      <c r="FZW138" s="181"/>
      <c r="FZX138" s="181"/>
      <c r="FZY138" s="239"/>
      <c r="FZZ138" s="181"/>
      <c r="GAA138" s="181"/>
      <c r="GAB138" s="239"/>
      <c r="GAC138" s="181"/>
      <c r="GAD138" s="181"/>
      <c r="GAE138" s="239"/>
      <c r="GAF138" s="181"/>
      <c r="GAG138" s="181"/>
      <c r="GAH138" s="239"/>
      <c r="GAI138" s="181"/>
      <c r="GAJ138" s="181"/>
      <c r="GAK138" s="239"/>
      <c r="GAL138" s="181"/>
      <c r="GAM138" s="181"/>
      <c r="GAN138" s="239"/>
      <c r="GAO138" s="181"/>
      <c r="GAP138" s="181"/>
      <c r="GAQ138" s="239"/>
      <c r="GAR138" s="181"/>
      <c r="GAS138" s="181"/>
      <c r="GAT138" s="239"/>
      <c r="GAU138" s="181"/>
      <c r="GAV138" s="181"/>
      <c r="GAW138" s="239"/>
      <c r="GAX138" s="181"/>
      <c r="GAY138" s="181"/>
      <c r="GAZ138" s="239"/>
      <c r="GBA138" s="181"/>
      <c r="GBB138" s="181"/>
      <c r="GBC138" s="239"/>
      <c r="GBD138" s="181"/>
      <c r="GBE138" s="181"/>
      <c r="GBF138" s="239"/>
      <c r="GBG138" s="181"/>
      <c r="GBH138" s="181"/>
      <c r="GBI138" s="239"/>
      <c r="GBJ138" s="181"/>
      <c r="GBK138" s="181"/>
      <c r="GBL138" s="239"/>
      <c r="GBM138" s="181"/>
      <c r="GBN138" s="181"/>
      <c r="GBO138" s="239"/>
      <c r="GBP138" s="181"/>
      <c r="GBQ138" s="181"/>
      <c r="GBR138" s="239"/>
      <c r="GBS138" s="181"/>
      <c r="GBT138" s="181"/>
      <c r="GBU138" s="239"/>
      <c r="GBV138" s="181"/>
      <c r="GBW138" s="181"/>
      <c r="GBX138" s="239"/>
      <c r="GBY138" s="181"/>
      <c r="GBZ138" s="181"/>
      <c r="GCA138" s="239"/>
      <c r="GCB138" s="181"/>
      <c r="GCC138" s="181"/>
      <c r="GCD138" s="239"/>
      <c r="GCE138" s="181"/>
      <c r="GCF138" s="181"/>
      <c r="GCG138" s="239"/>
      <c r="GCH138" s="181"/>
      <c r="GCI138" s="181"/>
      <c r="GCJ138" s="239"/>
      <c r="GCK138" s="181"/>
      <c r="GCL138" s="181"/>
      <c r="GCM138" s="239"/>
      <c r="GCN138" s="181"/>
      <c r="GCO138" s="181"/>
      <c r="GCP138" s="239"/>
      <c r="GCQ138" s="181"/>
      <c r="GCR138" s="181"/>
      <c r="GCS138" s="239"/>
      <c r="GCT138" s="181"/>
      <c r="GCU138" s="181"/>
      <c r="GCV138" s="239"/>
      <c r="GCW138" s="181"/>
      <c r="GCX138" s="181"/>
      <c r="GCY138" s="239"/>
      <c r="GCZ138" s="181"/>
      <c r="GDA138" s="181"/>
      <c r="GDB138" s="239"/>
      <c r="GDC138" s="181"/>
      <c r="GDD138" s="181"/>
      <c r="GDE138" s="239"/>
      <c r="GDF138" s="181"/>
      <c r="GDG138" s="181"/>
      <c r="GDH138" s="239"/>
      <c r="GDI138" s="181"/>
      <c r="GDJ138" s="181"/>
      <c r="GDK138" s="239"/>
      <c r="GDL138" s="181"/>
      <c r="GDM138" s="181"/>
      <c r="GDN138" s="239"/>
      <c r="GDO138" s="181"/>
      <c r="GDP138" s="181"/>
      <c r="GDQ138" s="239"/>
      <c r="GDR138" s="181"/>
      <c r="GDS138" s="181"/>
      <c r="GDT138" s="239"/>
      <c r="GDU138" s="181"/>
      <c r="GDV138" s="181"/>
      <c r="GDW138" s="239"/>
      <c r="GDX138" s="181"/>
      <c r="GDY138" s="181"/>
      <c r="GDZ138" s="239"/>
      <c r="GEA138" s="181"/>
      <c r="GEB138" s="181"/>
      <c r="GEC138" s="239"/>
      <c r="GED138" s="181"/>
      <c r="GEE138" s="181"/>
      <c r="GEF138" s="239"/>
      <c r="GEG138" s="181"/>
      <c r="GEH138" s="181"/>
      <c r="GEI138" s="239"/>
      <c r="GEJ138" s="181"/>
      <c r="GEK138" s="181"/>
      <c r="GEL138" s="239"/>
      <c r="GEM138" s="181"/>
      <c r="GEN138" s="181"/>
      <c r="GEO138" s="239"/>
      <c r="GEP138" s="181"/>
      <c r="GEQ138" s="181"/>
      <c r="GER138" s="239"/>
      <c r="GES138" s="181"/>
      <c r="GET138" s="181"/>
      <c r="GEU138" s="239"/>
      <c r="GEV138" s="181"/>
      <c r="GEW138" s="181"/>
      <c r="GEX138" s="239"/>
      <c r="GEY138" s="181"/>
      <c r="GEZ138" s="181"/>
      <c r="GFA138" s="239"/>
      <c r="GFB138" s="181"/>
      <c r="GFC138" s="181"/>
      <c r="GFD138" s="239"/>
      <c r="GFE138" s="181"/>
      <c r="GFF138" s="181"/>
      <c r="GFG138" s="239"/>
      <c r="GFH138" s="181"/>
      <c r="GFI138" s="181"/>
      <c r="GFJ138" s="239"/>
      <c r="GFK138" s="181"/>
      <c r="GFL138" s="181"/>
      <c r="GFM138" s="239"/>
      <c r="GFN138" s="181"/>
      <c r="GFO138" s="181"/>
      <c r="GFP138" s="239"/>
      <c r="GFQ138" s="181"/>
      <c r="GFR138" s="181"/>
      <c r="GFS138" s="239"/>
      <c r="GFT138" s="181"/>
      <c r="GFU138" s="181"/>
      <c r="GFV138" s="239"/>
      <c r="GFW138" s="181"/>
      <c r="GFX138" s="181"/>
      <c r="GFY138" s="239"/>
      <c r="GFZ138" s="181"/>
      <c r="GGA138" s="181"/>
      <c r="GGB138" s="239"/>
      <c r="GGC138" s="181"/>
      <c r="GGD138" s="181"/>
      <c r="GGE138" s="239"/>
      <c r="GGF138" s="181"/>
      <c r="GGG138" s="181"/>
      <c r="GGH138" s="239"/>
      <c r="GGI138" s="181"/>
      <c r="GGJ138" s="181"/>
      <c r="GGK138" s="239"/>
      <c r="GGL138" s="181"/>
      <c r="GGM138" s="181"/>
      <c r="GGN138" s="239"/>
      <c r="GGO138" s="181"/>
      <c r="GGP138" s="181"/>
      <c r="GGQ138" s="239"/>
      <c r="GGR138" s="181"/>
      <c r="GGS138" s="181"/>
      <c r="GGT138" s="239"/>
      <c r="GGU138" s="181"/>
      <c r="GGV138" s="181"/>
      <c r="GGW138" s="239"/>
      <c r="GGX138" s="181"/>
      <c r="GGY138" s="181"/>
      <c r="GGZ138" s="239"/>
      <c r="GHA138" s="181"/>
      <c r="GHB138" s="181"/>
      <c r="GHC138" s="239"/>
      <c r="GHD138" s="181"/>
      <c r="GHE138" s="181"/>
      <c r="GHF138" s="239"/>
      <c r="GHG138" s="181"/>
      <c r="GHH138" s="181"/>
      <c r="GHI138" s="239"/>
      <c r="GHJ138" s="181"/>
      <c r="GHK138" s="181"/>
      <c r="GHL138" s="239"/>
      <c r="GHM138" s="181"/>
      <c r="GHN138" s="181"/>
      <c r="GHO138" s="239"/>
      <c r="GHP138" s="181"/>
      <c r="GHQ138" s="181"/>
      <c r="GHR138" s="239"/>
      <c r="GHS138" s="181"/>
      <c r="GHT138" s="181"/>
      <c r="GHU138" s="239"/>
      <c r="GHV138" s="181"/>
      <c r="GHW138" s="181"/>
      <c r="GHX138" s="239"/>
      <c r="GHY138" s="181"/>
      <c r="GHZ138" s="181"/>
      <c r="GIA138" s="239"/>
      <c r="GIB138" s="181"/>
      <c r="GIC138" s="181"/>
      <c r="GID138" s="239"/>
      <c r="GIE138" s="181"/>
      <c r="GIF138" s="181"/>
      <c r="GIG138" s="239"/>
      <c r="GIH138" s="181"/>
      <c r="GII138" s="181"/>
      <c r="GIJ138" s="239"/>
      <c r="GIK138" s="181"/>
      <c r="GIL138" s="181"/>
      <c r="GIM138" s="239"/>
      <c r="GIN138" s="181"/>
      <c r="GIO138" s="181"/>
      <c r="GIP138" s="239"/>
      <c r="GIQ138" s="181"/>
      <c r="GIR138" s="181"/>
      <c r="GIS138" s="239"/>
      <c r="GIT138" s="181"/>
      <c r="GIU138" s="181"/>
      <c r="GIV138" s="239"/>
      <c r="GIW138" s="181"/>
      <c r="GIX138" s="181"/>
      <c r="GIY138" s="239"/>
      <c r="GIZ138" s="181"/>
      <c r="GJA138" s="181"/>
      <c r="GJB138" s="239"/>
      <c r="GJC138" s="181"/>
      <c r="GJD138" s="181"/>
      <c r="GJE138" s="239"/>
      <c r="GJF138" s="181"/>
      <c r="GJG138" s="181"/>
      <c r="GJH138" s="239"/>
      <c r="GJI138" s="181"/>
      <c r="GJJ138" s="181"/>
      <c r="GJK138" s="239"/>
      <c r="GJL138" s="181"/>
      <c r="GJM138" s="181"/>
      <c r="GJN138" s="239"/>
      <c r="GJO138" s="181"/>
      <c r="GJP138" s="181"/>
      <c r="GJQ138" s="239"/>
      <c r="GJR138" s="181"/>
      <c r="GJS138" s="181"/>
      <c r="GJT138" s="239"/>
      <c r="GJU138" s="181"/>
      <c r="GJV138" s="181"/>
      <c r="GJW138" s="239"/>
      <c r="GJX138" s="181"/>
      <c r="GJY138" s="181"/>
      <c r="GJZ138" s="239"/>
      <c r="GKA138" s="181"/>
      <c r="GKB138" s="181"/>
      <c r="GKC138" s="239"/>
      <c r="GKD138" s="181"/>
      <c r="GKE138" s="181"/>
      <c r="GKF138" s="239"/>
      <c r="GKG138" s="181"/>
      <c r="GKH138" s="181"/>
      <c r="GKI138" s="239"/>
      <c r="GKJ138" s="181"/>
      <c r="GKK138" s="181"/>
      <c r="GKL138" s="239"/>
      <c r="GKM138" s="181"/>
      <c r="GKN138" s="181"/>
      <c r="GKO138" s="239"/>
      <c r="GKP138" s="181"/>
      <c r="GKQ138" s="181"/>
      <c r="GKR138" s="239"/>
      <c r="GKS138" s="181"/>
      <c r="GKT138" s="181"/>
      <c r="GKU138" s="239"/>
      <c r="GKV138" s="181"/>
      <c r="GKW138" s="181"/>
      <c r="GKX138" s="239"/>
      <c r="GKY138" s="181"/>
      <c r="GKZ138" s="181"/>
      <c r="GLA138" s="239"/>
      <c r="GLB138" s="181"/>
      <c r="GLC138" s="181"/>
      <c r="GLD138" s="239"/>
      <c r="GLE138" s="181"/>
      <c r="GLF138" s="181"/>
      <c r="GLG138" s="239"/>
      <c r="GLH138" s="181"/>
      <c r="GLI138" s="181"/>
      <c r="GLJ138" s="239"/>
      <c r="GLK138" s="181"/>
      <c r="GLL138" s="181"/>
      <c r="GLM138" s="239"/>
      <c r="GLN138" s="181"/>
      <c r="GLO138" s="181"/>
      <c r="GLP138" s="239"/>
      <c r="GLQ138" s="181"/>
      <c r="GLR138" s="181"/>
      <c r="GLS138" s="239"/>
      <c r="GLT138" s="181"/>
      <c r="GLU138" s="181"/>
      <c r="GLV138" s="239"/>
      <c r="GLW138" s="181"/>
      <c r="GLX138" s="181"/>
      <c r="GLY138" s="239"/>
      <c r="GLZ138" s="181"/>
      <c r="GMA138" s="181"/>
      <c r="GMB138" s="239"/>
      <c r="GMC138" s="181"/>
      <c r="GMD138" s="181"/>
      <c r="GME138" s="239"/>
      <c r="GMF138" s="181"/>
      <c r="GMG138" s="181"/>
      <c r="GMH138" s="239"/>
      <c r="GMI138" s="181"/>
      <c r="GMJ138" s="181"/>
      <c r="GMK138" s="239"/>
      <c r="GML138" s="181"/>
      <c r="GMM138" s="181"/>
      <c r="GMN138" s="239"/>
      <c r="GMO138" s="181"/>
      <c r="GMP138" s="181"/>
      <c r="GMQ138" s="239"/>
      <c r="GMR138" s="181"/>
      <c r="GMS138" s="181"/>
      <c r="GMT138" s="239"/>
      <c r="GMU138" s="181"/>
      <c r="GMV138" s="181"/>
      <c r="GMW138" s="239"/>
      <c r="GMX138" s="181"/>
      <c r="GMY138" s="181"/>
      <c r="GMZ138" s="239"/>
      <c r="GNA138" s="181"/>
      <c r="GNB138" s="181"/>
      <c r="GNC138" s="239"/>
      <c r="GND138" s="181"/>
      <c r="GNE138" s="181"/>
      <c r="GNF138" s="239"/>
      <c r="GNG138" s="181"/>
      <c r="GNH138" s="181"/>
      <c r="GNI138" s="239"/>
      <c r="GNJ138" s="181"/>
      <c r="GNK138" s="181"/>
      <c r="GNL138" s="239"/>
      <c r="GNM138" s="181"/>
      <c r="GNN138" s="181"/>
      <c r="GNO138" s="239"/>
      <c r="GNP138" s="181"/>
      <c r="GNQ138" s="181"/>
      <c r="GNR138" s="239"/>
      <c r="GNS138" s="181"/>
      <c r="GNT138" s="181"/>
      <c r="GNU138" s="239"/>
      <c r="GNV138" s="181"/>
      <c r="GNW138" s="181"/>
      <c r="GNX138" s="239"/>
      <c r="GNY138" s="181"/>
      <c r="GNZ138" s="181"/>
      <c r="GOA138" s="239"/>
      <c r="GOB138" s="181"/>
      <c r="GOC138" s="181"/>
      <c r="GOD138" s="239"/>
      <c r="GOE138" s="181"/>
      <c r="GOF138" s="181"/>
      <c r="GOG138" s="239"/>
      <c r="GOH138" s="181"/>
      <c r="GOI138" s="181"/>
      <c r="GOJ138" s="239"/>
      <c r="GOK138" s="181"/>
      <c r="GOL138" s="181"/>
      <c r="GOM138" s="239"/>
      <c r="GON138" s="181"/>
      <c r="GOO138" s="181"/>
      <c r="GOP138" s="239"/>
      <c r="GOQ138" s="181"/>
      <c r="GOR138" s="181"/>
      <c r="GOS138" s="239"/>
      <c r="GOT138" s="181"/>
      <c r="GOU138" s="181"/>
      <c r="GOV138" s="239"/>
      <c r="GOW138" s="181"/>
      <c r="GOX138" s="181"/>
      <c r="GOY138" s="239"/>
      <c r="GOZ138" s="181"/>
      <c r="GPA138" s="181"/>
      <c r="GPB138" s="239"/>
      <c r="GPC138" s="181"/>
      <c r="GPD138" s="181"/>
      <c r="GPE138" s="239"/>
      <c r="GPF138" s="181"/>
      <c r="GPG138" s="181"/>
      <c r="GPH138" s="239"/>
      <c r="GPI138" s="181"/>
      <c r="GPJ138" s="181"/>
      <c r="GPK138" s="239"/>
      <c r="GPL138" s="181"/>
      <c r="GPM138" s="181"/>
      <c r="GPN138" s="239"/>
      <c r="GPO138" s="181"/>
      <c r="GPP138" s="181"/>
      <c r="GPQ138" s="239"/>
      <c r="GPR138" s="181"/>
      <c r="GPS138" s="181"/>
      <c r="GPT138" s="239"/>
      <c r="GPU138" s="181"/>
      <c r="GPV138" s="181"/>
      <c r="GPW138" s="239"/>
      <c r="GPX138" s="181"/>
      <c r="GPY138" s="181"/>
      <c r="GPZ138" s="239"/>
      <c r="GQA138" s="181"/>
      <c r="GQB138" s="181"/>
      <c r="GQC138" s="239"/>
      <c r="GQD138" s="181"/>
      <c r="GQE138" s="181"/>
      <c r="GQF138" s="239"/>
      <c r="GQG138" s="181"/>
      <c r="GQH138" s="181"/>
      <c r="GQI138" s="239"/>
      <c r="GQJ138" s="181"/>
      <c r="GQK138" s="181"/>
      <c r="GQL138" s="239"/>
      <c r="GQM138" s="181"/>
      <c r="GQN138" s="181"/>
      <c r="GQO138" s="239"/>
      <c r="GQP138" s="181"/>
      <c r="GQQ138" s="181"/>
      <c r="GQR138" s="239"/>
      <c r="GQS138" s="181"/>
      <c r="GQT138" s="181"/>
      <c r="GQU138" s="239"/>
      <c r="GQV138" s="181"/>
      <c r="GQW138" s="181"/>
      <c r="GQX138" s="239"/>
      <c r="GQY138" s="181"/>
      <c r="GQZ138" s="181"/>
      <c r="GRA138" s="239"/>
      <c r="GRB138" s="181"/>
      <c r="GRC138" s="181"/>
      <c r="GRD138" s="239"/>
      <c r="GRE138" s="181"/>
      <c r="GRF138" s="181"/>
      <c r="GRG138" s="239"/>
      <c r="GRH138" s="181"/>
      <c r="GRI138" s="181"/>
      <c r="GRJ138" s="239"/>
      <c r="GRK138" s="181"/>
      <c r="GRL138" s="181"/>
      <c r="GRM138" s="239"/>
      <c r="GRN138" s="181"/>
      <c r="GRO138" s="181"/>
      <c r="GRP138" s="239"/>
      <c r="GRQ138" s="181"/>
      <c r="GRR138" s="181"/>
      <c r="GRS138" s="239"/>
      <c r="GRT138" s="181"/>
      <c r="GRU138" s="181"/>
      <c r="GRV138" s="239"/>
      <c r="GRW138" s="181"/>
      <c r="GRX138" s="181"/>
      <c r="GRY138" s="239"/>
      <c r="GRZ138" s="181"/>
      <c r="GSA138" s="181"/>
      <c r="GSB138" s="239"/>
      <c r="GSC138" s="181"/>
      <c r="GSD138" s="181"/>
      <c r="GSE138" s="239"/>
      <c r="GSF138" s="181"/>
      <c r="GSG138" s="181"/>
      <c r="GSH138" s="239"/>
      <c r="GSI138" s="181"/>
      <c r="GSJ138" s="181"/>
      <c r="GSK138" s="239"/>
      <c r="GSL138" s="181"/>
      <c r="GSM138" s="181"/>
      <c r="GSN138" s="239"/>
      <c r="GSO138" s="181"/>
      <c r="GSP138" s="181"/>
      <c r="GSQ138" s="239"/>
      <c r="GSR138" s="181"/>
      <c r="GSS138" s="181"/>
      <c r="GST138" s="239"/>
      <c r="GSU138" s="181"/>
      <c r="GSV138" s="181"/>
      <c r="GSW138" s="239"/>
      <c r="GSX138" s="181"/>
      <c r="GSY138" s="181"/>
      <c r="GSZ138" s="239"/>
      <c r="GTA138" s="181"/>
      <c r="GTB138" s="181"/>
      <c r="GTC138" s="239"/>
      <c r="GTD138" s="181"/>
      <c r="GTE138" s="181"/>
      <c r="GTF138" s="239"/>
      <c r="GTG138" s="181"/>
      <c r="GTH138" s="181"/>
      <c r="GTI138" s="239"/>
      <c r="GTJ138" s="181"/>
      <c r="GTK138" s="181"/>
      <c r="GTL138" s="239"/>
      <c r="GTM138" s="181"/>
      <c r="GTN138" s="181"/>
      <c r="GTO138" s="239"/>
      <c r="GTP138" s="181"/>
      <c r="GTQ138" s="181"/>
      <c r="GTR138" s="239"/>
      <c r="GTS138" s="181"/>
      <c r="GTT138" s="181"/>
      <c r="GTU138" s="239"/>
      <c r="GTV138" s="181"/>
      <c r="GTW138" s="181"/>
      <c r="GTX138" s="239"/>
      <c r="GTY138" s="181"/>
      <c r="GTZ138" s="181"/>
      <c r="GUA138" s="239"/>
      <c r="GUB138" s="181"/>
      <c r="GUC138" s="181"/>
      <c r="GUD138" s="239"/>
      <c r="GUE138" s="181"/>
      <c r="GUF138" s="181"/>
      <c r="GUG138" s="239"/>
      <c r="GUH138" s="181"/>
      <c r="GUI138" s="181"/>
      <c r="GUJ138" s="239"/>
      <c r="GUK138" s="181"/>
      <c r="GUL138" s="181"/>
      <c r="GUM138" s="239"/>
      <c r="GUN138" s="181"/>
      <c r="GUO138" s="181"/>
      <c r="GUP138" s="239"/>
      <c r="GUQ138" s="181"/>
      <c r="GUR138" s="181"/>
      <c r="GUS138" s="239"/>
      <c r="GUT138" s="181"/>
      <c r="GUU138" s="181"/>
      <c r="GUV138" s="239"/>
      <c r="GUW138" s="181"/>
      <c r="GUX138" s="181"/>
      <c r="GUY138" s="239"/>
      <c r="GUZ138" s="181"/>
      <c r="GVA138" s="181"/>
      <c r="GVB138" s="239"/>
      <c r="GVC138" s="181"/>
      <c r="GVD138" s="181"/>
      <c r="GVE138" s="239"/>
      <c r="GVF138" s="181"/>
      <c r="GVG138" s="181"/>
      <c r="GVH138" s="239"/>
      <c r="GVI138" s="181"/>
      <c r="GVJ138" s="181"/>
      <c r="GVK138" s="239"/>
      <c r="GVL138" s="181"/>
      <c r="GVM138" s="181"/>
      <c r="GVN138" s="239"/>
      <c r="GVO138" s="181"/>
      <c r="GVP138" s="181"/>
      <c r="GVQ138" s="239"/>
      <c r="GVR138" s="181"/>
      <c r="GVS138" s="181"/>
      <c r="GVT138" s="239"/>
      <c r="GVU138" s="181"/>
      <c r="GVV138" s="181"/>
      <c r="GVW138" s="239"/>
      <c r="GVX138" s="181"/>
      <c r="GVY138" s="181"/>
      <c r="GVZ138" s="239"/>
      <c r="GWA138" s="181"/>
      <c r="GWB138" s="181"/>
      <c r="GWC138" s="239"/>
      <c r="GWD138" s="181"/>
      <c r="GWE138" s="181"/>
      <c r="GWF138" s="239"/>
      <c r="GWG138" s="181"/>
      <c r="GWH138" s="181"/>
      <c r="GWI138" s="239"/>
      <c r="GWJ138" s="181"/>
      <c r="GWK138" s="181"/>
      <c r="GWL138" s="239"/>
      <c r="GWM138" s="181"/>
      <c r="GWN138" s="181"/>
      <c r="GWO138" s="239"/>
      <c r="GWP138" s="181"/>
      <c r="GWQ138" s="181"/>
      <c r="GWR138" s="239"/>
      <c r="GWS138" s="181"/>
      <c r="GWT138" s="181"/>
      <c r="GWU138" s="239"/>
      <c r="GWV138" s="181"/>
      <c r="GWW138" s="181"/>
      <c r="GWX138" s="239"/>
      <c r="GWY138" s="181"/>
      <c r="GWZ138" s="181"/>
      <c r="GXA138" s="239"/>
      <c r="GXB138" s="181"/>
      <c r="GXC138" s="181"/>
      <c r="GXD138" s="239"/>
      <c r="GXE138" s="181"/>
      <c r="GXF138" s="181"/>
      <c r="GXG138" s="239"/>
      <c r="GXH138" s="181"/>
      <c r="GXI138" s="181"/>
      <c r="GXJ138" s="239"/>
      <c r="GXK138" s="181"/>
      <c r="GXL138" s="181"/>
      <c r="GXM138" s="239"/>
      <c r="GXN138" s="181"/>
      <c r="GXO138" s="181"/>
      <c r="GXP138" s="239"/>
      <c r="GXQ138" s="181"/>
      <c r="GXR138" s="181"/>
      <c r="GXS138" s="239"/>
      <c r="GXT138" s="181"/>
      <c r="GXU138" s="181"/>
      <c r="GXV138" s="239"/>
      <c r="GXW138" s="181"/>
      <c r="GXX138" s="181"/>
      <c r="GXY138" s="239"/>
      <c r="GXZ138" s="181"/>
      <c r="GYA138" s="181"/>
      <c r="GYB138" s="239"/>
      <c r="GYC138" s="181"/>
      <c r="GYD138" s="181"/>
      <c r="GYE138" s="239"/>
      <c r="GYF138" s="181"/>
      <c r="GYG138" s="181"/>
      <c r="GYH138" s="239"/>
      <c r="GYI138" s="181"/>
      <c r="GYJ138" s="181"/>
      <c r="GYK138" s="239"/>
      <c r="GYL138" s="181"/>
      <c r="GYM138" s="181"/>
      <c r="GYN138" s="239"/>
      <c r="GYO138" s="181"/>
      <c r="GYP138" s="181"/>
      <c r="GYQ138" s="239"/>
      <c r="GYR138" s="181"/>
      <c r="GYS138" s="181"/>
      <c r="GYT138" s="239"/>
      <c r="GYU138" s="181"/>
      <c r="GYV138" s="181"/>
      <c r="GYW138" s="239"/>
      <c r="GYX138" s="181"/>
      <c r="GYY138" s="181"/>
      <c r="GYZ138" s="239"/>
      <c r="GZA138" s="181"/>
      <c r="GZB138" s="181"/>
      <c r="GZC138" s="239"/>
      <c r="GZD138" s="181"/>
      <c r="GZE138" s="181"/>
      <c r="GZF138" s="239"/>
      <c r="GZG138" s="181"/>
      <c r="GZH138" s="181"/>
      <c r="GZI138" s="239"/>
      <c r="GZJ138" s="181"/>
      <c r="GZK138" s="181"/>
      <c r="GZL138" s="239"/>
      <c r="GZM138" s="181"/>
      <c r="GZN138" s="181"/>
      <c r="GZO138" s="239"/>
      <c r="GZP138" s="181"/>
      <c r="GZQ138" s="181"/>
      <c r="GZR138" s="239"/>
      <c r="GZS138" s="181"/>
      <c r="GZT138" s="181"/>
      <c r="GZU138" s="239"/>
      <c r="GZV138" s="181"/>
      <c r="GZW138" s="181"/>
      <c r="GZX138" s="239"/>
      <c r="GZY138" s="181"/>
      <c r="GZZ138" s="181"/>
      <c r="HAA138" s="239"/>
      <c r="HAB138" s="181"/>
      <c r="HAC138" s="181"/>
      <c r="HAD138" s="239"/>
      <c r="HAE138" s="181"/>
      <c r="HAF138" s="181"/>
      <c r="HAG138" s="239"/>
      <c r="HAH138" s="181"/>
      <c r="HAI138" s="181"/>
      <c r="HAJ138" s="239"/>
      <c r="HAK138" s="181"/>
      <c r="HAL138" s="181"/>
      <c r="HAM138" s="239"/>
      <c r="HAN138" s="181"/>
      <c r="HAO138" s="181"/>
      <c r="HAP138" s="239"/>
      <c r="HAQ138" s="181"/>
      <c r="HAR138" s="181"/>
      <c r="HAS138" s="239"/>
      <c r="HAT138" s="181"/>
      <c r="HAU138" s="181"/>
      <c r="HAV138" s="239"/>
      <c r="HAW138" s="181"/>
      <c r="HAX138" s="181"/>
      <c r="HAY138" s="239"/>
      <c r="HAZ138" s="181"/>
      <c r="HBA138" s="181"/>
      <c r="HBB138" s="239"/>
      <c r="HBC138" s="181"/>
      <c r="HBD138" s="181"/>
      <c r="HBE138" s="239"/>
      <c r="HBF138" s="181"/>
      <c r="HBG138" s="181"/>
      <c r="HBH138" s="239"/>
      <c r="HBI138" s="181"/>
      <c r="HBJ138" s="181"/>
      <c r="HBK138" s="239"/>
      <c r="HBL138" s="181"/>
      <c r="HBM138" s="181"/>
      <c r="HBN138" s="239"/>
      <c r="HBO138" s="181"/>
      <c r="HBP138" s="181"/>
      <c r="HBQ138" s="239"/>
      <c r="HBR138" s="181"/>
      <c r="HBS138" s="181"/>
      <c r="HBT138" s="239"/>
      <c r="HBU138" s="181"/>
      <c r="HBV138" s="181"/>
      <c r="HBW138" s="239"/>
      <c r="HBX138" s="181"/>
      <c r="HBY138" s="181"/>
      <c r="HBZ138" s="239"/>
      <c r="HCA138" s="181"/>
      <c r="HCB138" s="181"/>
      <c r="HCC138" s="239"/>
      <c r="HCD138" s="181"/>
      <c r="HCE138" s="181"/>
      <c r="HCF138" s="239"/>
      <c r="HCG138" s="181"/>
      <c r="HCH138" s="181"/>
      <c r="HCI138" s="239"/>
      <c r="HCJ138" s="181"/>
      <c r="HCK138" s="181"/>
      <c r="HCL138" s="239"/>
      <c r="HCM138" s="181"/>
      <c r="HCN138" s="181"/>
      <c r="HCO138" s="239"/>
      <c r="HCP138" s="181"/>
      <c r="HCQ138" s="181"/>
      <c r="HCR138" s="239"/>
      <c r="HCS138" s="181"/>
      <c r="HCT138" s="181"/>
      <c r="HCU138" s="239"/>
      <c r="HCV138" s="181"/>
      <c r="HCW138" s="181"/>
      <c r="HCX138" s="239"/>
      <c r="HCY138" s="181"/>
      <c r="HCZ138" s="181"/>
      <c r="HDA138" s="239"/>
      <c r="HDB138" s="181"/>
      <c r="HDC138" s="181"/>
      <c r="HDD138" s="239"/>
      <c r="HDE138" s="181"/>
      <c r="HDF138" s="181"/>
      <c r="HDG138" s="239"/>
      <c r="HDH138" s="181"/>
      <c r="HDI138" s="181"/>
      <c r="HDJ138" s="239"/>
      <c r="HDK138" s="181"/>
      <c r="HDL138" s="181"/>
      <c r="HDM138" s="239"/>
      <c r="HDN138" s="181"/>
      <c r="HDO138" s="181"/>
      <c r="HDP138" s="239"/>
      <c r="HDQ138" s="181"/>
      <c r="HDR138" s="181"/>
      <c r="HDS138" s="239"/>
      <c r="HDT138" s="181"/>
      <c r="HDU138" s="181"/>
      <c r="HDV138" s="239"/>
      <c r="HDW138" s="181"/>
      <c r="HDX138" s="181"/>
      <c r="HDY138" s="239"/>
      <c r="HDZ138" s="181"/>
      <c r="HEA138" s="181"/>
      <c r="HEB138" s="239"/>
      <c r="HEC138" s="181"/>
      <c r="HED138" s="181"/>
      <c r="HEE138" s="239"/>
      <c r="HEF138" s="181"/>
      <c r="HEG138" s="181"/>
      <c r="HEH138" s="239"/>
      <c r="HEI138" s="181"/>
      <c r="HEJ138" s="181"/>
      <c r="HEK138" s="239"/>
      <c r="HEL138" s="181"/>
      <c r="HEM138" s="181"/>
      <c r="HEN138" s="239"/>
      <c r="HEO138" s="181"/>
      <c r="HEP138" s="181"/>
      <c r="HEQ138" s="239"/>
      <c r="HER138" s="181"/>
      <c r="HES138" s="181"/>
      <c r="HET138" s="239"/>
      <c r="HEU138" s="181"/>
      <c r="HEV138" s="181"/>
      <c r="HEW138" s="239"/>
      <c r="HEX138" s="181"/>
      <c r="HEY138" s="181"/>
      <c r="HEZ138" s="239"/>
      <c r="HFA138" s="181"/>
      <c r="HFB138" s="181"/>
      <c r="HFC138" s="239"/>
      <c r="HFD138" s="181"/>
      <c r="HFE138" s="181"/>
      <c r="HFF138" s="239"/>
      <c r="HFG138" s="181"/>
      <c r="HFH138" s="181"/>
      <c r="HFI138" s="239"/>
      <c r="HFJ138" s="181"/>
      <c r="HFK138" s="181"/>
      <c r="HFL138" s="239"/>
      <c r="HFM138" s="181"/>
      <c r="HFN138" s="181"/>
      <c r="HFO138" s="239"/>
      <c r="HFP138" s="181"/>
      <c r="HFQ138" s="181"/>
      <c r="HFR138" s="239"/>
      <c r="HFS138" s="181"/>
      <c r="HFT138" s="181"/>
      <c r="HFU138" s="239"/>
      <c r="HFV138" s="181"/>
      <c r="HFW138" s="181"/>
      <c r="HFX138" s="239"/>
      <c r="HFY138" s="181"/>
      <c r="HFZ138" s="181"/>
      <c r="HGA138" s="239"/>
      <c r="HGB138" s="181"/>
      <c r="HGC138" s="181"/>
      <c r="HGD138" s="239"/>
      <c r="HGE138" s="181"/>
      <c r="HGF138" s="181"/>
      <c r="HGG138" s="239"/>
      <c r="HGH138" s="181"/>
      <c r="HGI138" s="181"/>
      <c r="HGJ138" s="239"/>
      <c r="HGK138" s="181"/>
      <c r="HGL138" s="181"/>
      <c r="HGM138" s="239"/>
      <c r="HGN138" s="181"/>
      <c r="HGO138" s="181"/>
      <c r="HGP138" s="239"/>
      <c r="HGQ138" s="181"/>
      <c r="HGR138" s="181"/>
      <c r="HGS138" s="239"/>
      <c r="HGT138" s="181"/>
      <c r="HGU138" s="181"/>
      <c r="HGV138" s="239"/>
      <c r="HGW138" s="181"/>
      <c r="HGX138" s="181"/>
      <c r="HGY138" s="239"/>
      <c r="HGZ138" s="181"/>
      <c r="HHA138" s="181"/>
      <c r="HHB138" s="239"/>
      <c r="HHC138" s="181"/>
      <c r="HHD138" s="181"/>
      <c r="HHE138" s="239"/>
      <c r="HHF138" s="181"/>
      <c r="HHG138" s="181"/>
      <c r="HHH138" s="239"/>
      <c r="HHI138" s="181"/>
      <c r="HHJ138" s="181"/>
      <c r="HHK138" s="239"/>
      <c r="HHL138" s="181"/>
      <c r="HHM138" s="181"/>
      <c r="HHN138" s="239"/>
      <c r="HHO138" s="181"/>
      <c r="HHP138" s="181"/>
      <c r="HHQ138" s="239"/>
      <c r="HHR138" s="181"/>
      <c r="HHS138" s="181"/>
      <c r="HHT138" s="239"/>
      <c r="HHU138" s="181"/>
      <c r="HHV138" s="181"/>
      <c r="HHW138" s="239"/>
      <c r="HHX138" s="181"/>
      <c r="HHY138" s="181"/>
      <c r="HHZ138" s="239"/>
      <c r="HIA138" s="181"/>
      <c r="HIB138" s="181"/>
      <c r="HIC138" s="239"/>
      <c r="HID138" s="181"/>
      <c r="HIE138" s="181"/>
      <c r="HIF138" s="239"/>
      <c r="HIG138" s="181"/>
      <c r="HIH138" s="181"/>
      <c r="HII138" s="239"/>
      <c r="HIJ138" s="181"/>
      <c r="HIK138" s="181"/>
      <c r="HIL138" s="239"/>
      <c r="HIM138" s="181"/>
      <c r="HIN138" s="181"/>
      <c r="HIO138" s="239"/>
      <c r="HIP138" s="181"/>
      <c r="HIQ138" s="181"/>
      <c r="HIR138" s="239"/>
      <c r="HIS138" s="181"/>
      <c r="HIT138" s="181"/>
      <c r="HIU138" s="239"/>
      <c r="HIV138" s="181"/>
      <c r="HIW138" s="181"/>
      <c r="HIX138" s="239"/>
      <c r="HIY138" s="181"/>
      <c r="HIZ138" s="181"/>
      <c r="HJA138" s="239"/>
      <c r="HJB138" s="181"/>
      <c r="HJC138" s="181"/>
      <c r="HJD138" s="239"/>
      <c r="HJE138" s="181"/>
      <c r="HJF138" s="181"/>
      <c r="HJG138" s="239"/>
      <c r="HJH138" s="181"/>
      <c r="HJI138" s="181"/>
      <c r="HJJ138" s="239"/>
      <c r="HJK138" s="181"/>
      <c r="HJL138" s="181"/>
      <c r="HJM138" s="239"/>
      <c r="HJN138" s="181"/>
      <c r="HJO138" s="181"/>
      <c r="HJP138" s="239"/>
      <c r="HJQ138" s="181"/>
      <c r="HJR138" s="181"/>
      <c r="HJS138" s="239"/>
      <c r="HJT138" s="181"/>
      <c r="HJU138" s="181"/>
      <c r="HJV138" s="239"/>
      <c r="HJW138" s="181"/>
      <c r="HJX138" s="181"/>
      <c r="HJY138" s="239"/>
      <c r="HJZ138" s="181"/>
      <c r="HKA138" s="181"/>
      <c r="HKB138" s="239"/>
      <c r="HKC138" s="181"/>
      <c r="HKD138" s="181"/>
      <c r="HKE138" s="239"/>
      <c r="HKF138" s="181"/>
      <c r="HKG138" s="181"/>
      <c r="HKH138" s="239"/>
      <c r="HKI138" s="181"/>
      <c r="HKJ138" s="181"/>
      <c r="HKK138" s="239"/>
      <c r="HKL138" s="181"/>
      <c r="HKM138" s="181"/>
      <c r="HKN138" s="239"/>
      <c r="HKO138" s="181"/>
      <c r="HKP138" s="181"/>
      <c r="HKQ138" s="239"/>
      <c r="HKR138" s="181"/>
      <c r="HKS138" s="181"/>
      <c r="HKT138" s="239"/>
      <c r="HKU138" s="181"/>
      <c r="HKV138" s="181"/>
      <c r="HKW138" s="239"/>
      <c r="HKX138" s="181"/>
      <c r="HKY138" s="181"/>
      <c r="HKZ138" s="239"/>
      <c r="HLA138" s="181"/>
      <c r="HLB138" s="181"/>
      <c r="HLC138" s="239"/>
      <c r="HLD138" s="181"/>
      <c r="HLE138" s="181"/>
      <c r="HLF138" s="239"/>
      <c r="HLG138" s="181"/>
      <c r="HLH138" s="181"/>
      <c r="HLI138" s="239"/>
      <c r="HLJ138" s="181"/>
      <c r="HLK138" s="181"/>
      <c r="HLL138" s="239"/>
      <c r="HLM138" s="181"/>
      <c r="HLN138" s="181"/>
      <c r="HLO138" s="239"/>
      <c r="HLP138" s="181"/>
      <c r="HLQ138" s="181"/>
      <c r="HLR138" s="239"/>
      <c r="HLS138" s="181"/>
      <c r="HLT138" s="181"/>
      <c r="HLU138" s="239"/>
      <c r="HLV138" s="181"/>
      <c r="HLW138" s="181"/>
      <c r="HLX138" s="239"/>
      <c r="HLY138" s="181"/>
      <c r="HLZ138" s="181"/>
      <c r="HMA138" s="239"/>
      <c r="HMB138" s="181"/>
      <c r="HMC138" s="181"/>
      <c r="HMD138" s="239"/>
      <c r="HME138" s="181"/>
      <c r="HMF138" s="181"/>
      <c r="HMG138" s="239"/>
      <c r="HMH138" s="181"/>
      <c r="HMI138" s="181"/>
      <c r="HMJ138" s="239"/>
      <c r="HMK138" s="181"/>
      <c r="HML138" s="181"/>
      <c r="HMM138" s="239"/>
      <c r="HMN138" s="181"/>
      <c r="HMO138" s="181"/>
      <c r="HMP138" s="239"/>
      <c r="HMQ138" s="181"/>
      <c r="HMR138" s="181"/>
      <c r="HMS138" s="239"/>
      <c r="HMT138" s="181"/>
      <c r="HMU138" s="181"/>
      <c r="HMV138" s="239"/>
      <c r="HMW138" s="181"/>
      <c r="HMX138" s="181"/>
      <c r="HMY138" s="239"/>
      <c r="HMZ138" s="181"/>
      <c r="HNA138" s="181"/>
      <c r="HNB138" s="239"/>
      <c r="HNC138" s="181"/>
      <c r="HND138" s="181"/>
      <c r="HNE138" s="239"/>
      <c r="HNF138" s="181"/>
      <c r="HNG138" s="181"/>
      <c r="HNH138" s="239"/>
      <c r="HNI138" s="181"/>
      <c r="HNJ138" s="181"/>
      <c r="HNK138" s="239"/>
      <c r="HNL138" s="181"/>
      <c r="HNM138" s="181"/>
      <c r="HNN138" s="239"/>
      <c r="HNO138" s="181"/>
      <c r="HNP138" s="181"/>
      <c r="HNQ138" s="239"/>
      <c r="HNR138" s="181"/>
      <c r="HNS138" s="181"/>
      <c r="HNT138" s="239"/>
      <c r="HNU138" s="181"/>
      <c r="HNV138" s="181"/>
      <c r="HNW138" s="239"/>
      <c r="HNX138" s="181"/>
      <c r="HNY138" s="181"/>
      <c r="HNZ138" s="239"/>
      <c r="HOA138" s="181"/>
      <c r="HOB138" s="181"/>
      <c r="HOC138" s="239"/>
      <c r="HOD138" s="181"/>
      <c r="HOE138" s="181"/>
      <c r="HOF138" s="239"/>
      <c r="HOG138" s="181"/>
      <c r="HOH138" s="181"/>
      <c r="HOI138" s="239"/>
      <c r="HOJ138" s="181"/>
      <c r="HOK138" s="181"/>
      <c r="HOL138" s="239"/>
      <c r="HOM138" s="181"/>
      <c r="HON138" s="181"/>
      <c r="HOO138" s="239"/>
      <c r="HOP138" s="181"/>
      <c r="HOQ138" s="181"/>
      <c r="HOR138" s="239"/>
      <c r="HOS138" s="181"/>
      <c r="HOT138" s="181"/>
      <c r="HOU138" s="239"/>
      <c r="HOV138" s="181"/>
      <c r="HOW138" s="181"/>
      <c r="HOX138" s="239"/>
      <c r="HOY138" s="181"/>
      <c r="HOZ138" s="181"/>
      <c r="HPA138" s="239"/>
      <c r="HPB138" s="181"/>
      <c r="HPC138" s="181"/>
      <c r="HPD138" s="239"/>
      <c r="HPE138" s="181"/>
      <c r="HPF138" s="181"/>
      <c r="HPG138" s="239"/>
      <c r="HPH138" s="181"/>
      <c r="HPI138" s="181"/>
      <c r="HPJ138" s="239"/>
      <c r="HPK138" s="181"/>
      <c r="HPL138" s="181"/>
      <c r="HPM138" s="239"/>
      <c r="HPN138" s="181"/>
      <c r="HPO138" s="181"/>
      <c r="HPP138" s="239"/>
      <c r="HPQ138" s="181"/>
      <c r="HPR138" s="181"/>
      <c r="HPS138" s="239"/>
      <c r="HPT138" s="181"/>
      <c r="HPU138" s="181"/>
      <c r="HPV138" s="239"/>
      <c r="HPW138" s="181"/>
      <c r="HPX138" s="181"/>
      <c r="HPY138" s="239"/>
      <c r="HPZ138" s="181"/>
      <c r="HQA138" s="181"/>
      <c r="HQB138" s="239"/>
      <c r="HQC138" s="181"/>
      <c r="HQD138" s="181"/>
      <c r="HQE138" s="239"/>
      <c r="HQF138" s="181"/>
      <c r="HQG138" s="181"/>
      <c r="HQH138" s="239"/>
      <c r="HQI138" s="181"/>
      <c r="HQJ138" s="181"/>
      <c r="HQK138" s="239"/>
      <c r="HQL138" s="181"/>
      <c r="HQM138" s="181"/>
      <c r="HQN138" s="239"/>
      <c r="HQO138" s="181"/>
      <c r="HQP138" s="181"/>
      <c r="HQQ138" s="239"/>
      <c r="HQR138" s="181"/>
      <c r="HQS138" s="181"/>
      <c r="HQT138" s="239"/>
      <c r="HQU138" s="181"/>
      <c r="HQV138" s="181"/>
      <c r="HQW138" s="239"/>
      <c r="HQX138" s="181"/>
      <c r="HQY138" s="181"/>
      <c r="HQZ138" s="239"/>
      <c r="HRA138" s="181"/>
      <c r="HRB138" s="181"/>
      <c r="HRC138" s="239"/>
      <c r="HRD138" s="181"/>
      <c r="HRE138" s="181"/>
      <c r="HRF138" s="239"/>
      <c r="HRG138" s="181"/>
      <c r="HRH138" s="181"/>
      <c r="HRI138" s="239"/>
      <c r="HRJ138" s="181"/>
      <c r="HRK138" s="181"/>
      <c r="HRL138" s="239"/>
      <c r="HRM138" s="181"/>
      <c r="HRN138" s="181"/>
      <c r="HRO138" s="239"/>
      <c r="HRP138" s="181"/>
      <c r="HRQ138" s="181"/>
      <c r="HRR138" s="239"/>
      <c r="HRS138" s="181"/>
      <c r="HRT138" s="181"/>
      <c r="HRU138" s="239"/>
      <c r="HRV138" s="181"/>
      <c r="HRW138" s="181"/>
      <c r="HRX138" s="239"/>
      <c r="HRY138" s="181"/>
      <c r="HRZ138" s="181"/>
      <c r="HSA138" s="239"/>
      <c r="HSB138" s="181"/>
      <c r="HSC138" s="181"/>
      <c r="HSD138" s="239"/>
      <c r="HSE138" s="181"/>
      <c r="HSF138" s="181"/>
      <c r="HSG138" s="239"/>
      <c r="HSH138" s="181"/>
      <c r="HSI138" s="181"/>
      <c r="HSJ138" s="239"/>
      <c r="HSK138" s="181"/>
      <c r="HSL138" s="181"/>
      <c r="HSM138" s="239"/>
      <c r="HSN138" s="181"/>
      <c r="HSO138" s="181"/>
      <c r="HSP138" s="239"/>
      <c r="HSQ138" s="181"/>
      <c r="HSR138" s="181"/>
      <c r="HSS138" s="239"/>
      <c r="HST138" s="181"/>
      <c r="HSU138" s="181"/>
      <c r="HSV138" s="239"/>
      <c r="HSW138" s="181"/>
      <c r="HSX138" s="181"/>
      <c r="HSY138" s="239"/>
      <c r="HSZ138" s="181"/>
      <c r="HTA138" s="181"/>
      <c r="HTB138" s="239"/>
      <c r="HTC138" s="181"/>
      <c r="HTD138" s="181"/>
      <c r="HTE138" s="239"/>
      <c r="HTF138" s="181"/>
      <c r="HTG138" s="181"/>
      <c r="HTH138" s="239"/>
      <c r="HTI138" s="181"/>
      <c r="HTJ138" s="181"/>
      <c r="HTK138" s="239"/>
      <c r="HTL138" s="181"/>
      <c r="HTM138" s="181"/>
      <c r="HTN138" s="239"/>
      <c r="HTO138" s="181"/>
      <c r="HTP138" s="181"/>
      <c r="HTQ138" s="239"/>
      <c r="HTR138" s="181"/>
      <c r="HTS138" s="181"/>
      <c r="HTT138" s="239"/>
      <c r="HTU138" s="181"/>
      <c r="HTV138" s="181"/>
      <c r="HTW138" s="239"/>
      <c r="HTX138" s="181"/>
      <c r="HTY138" s="181"/>
      <c r="HTZ138" s="239"/>
      <c r="HUA138" s="181"/>
      <c r="HUB138" s="181"/>
      <c r="HUC138" s="239"/>
      <c r="HUD138" s="181"/>
      <c r="HUE138" s="181"/>
      <c r="HUF138" s="239"/>
      <c r="HUG138" s="181"/>
      <c r="HUH138" s="181"/>
      <c r="HUI138" s="239"/>
      <c r="HUJ138" s="181"/>
      <c r="HUK138" s="181"/>
      <c r="HUL138" s="239"/>
      <c r="HUM138" s="181"/>
      <c r="HUN138" s="181"/>
      <c r="HUO138" s="239"/>
      <c r="HUP138" s="181"/>
      <c r="HUQ138" s="181"/>
      <c r="HUR138" s="239"/>
      <c r="HUS138" s="181"/>
      <c r="HUT138" s="181"/>
      <c r="HUU138" s="239"/>
      <c r="HUV138" s="181"/>
      <c r="HUW138" s="181"/>
      <c r="HUX138" s="239"/>
      <c r="HUY138" s="181"/>
      <c r="HUZ138" s="181"/>
      <c r="HVA138" s="239"/>
      <c r="HVB138" s="181"/>
      <c r="HVC138" s="181"/>
      <c r="HVD138" s="239"/>
      <c r="HVE138" s="181"/>
      <c r="HVF138" s="181"/>
      <c r="HVG138" s="239"/>
      <c r="HVH138" s="181"/>
      <c r="HVI138" s="181"/>
      <c r="HVJ138" s="239"/>
      <c r="HVK138" s="181"/>
      <c r="HVL138" s="181"/>
      <c r="HVM138" s="239"/>
      <c r="HVN138" s="181"/>
      <c r="HVO138" s="181"/>
      <c r="HVP138" s="239"/>
      <c r="HVQ138" s="181"/>
      <c r="HVR138" s="181"/>
      <c r="HVS138" s="239"/>
      <c r="HVT138" s="181"/>
      <c r="HVU138" s="181"/>
      <c r="HVV138" s="239"/>
      <c r="HVW138" s="181"/>
      <c r="HVX138" s="181"/>
      <c r="HVY138" s="239"/>
      <c r="HVZ138" s="181"/>
      <c r="HWA138" s="181"/>
      <c r="HWB138" s="239"/>
      <c r="HWC138" s="181"/>
      <c r="HWD138" s="181"/>
      <c r="HWE138" s="239"/>
      <c r="HWF138" s="181"/>
      <c r="HWG138" s="181"/>
      <c r="HWH138" s="239"/>
      <c r="HWI138" s="181"/>
      <c r="HWJ138" s="181"/>
      <c r="HWK138" s="239"/>
      <c r="HWL138" s="181"/>
      <c r="HWM138" s="181"/>
      <c r="HWN138" s="239"/>
      <c r="HWO138" s="181"/>
      <c r="HWP138" s="181"/>
      <c r="HWQ138" s="239"/>
      <c r="HWR138" s="181"/>
      <c r="HWS138" s="181"/>
      <c r="HWT138" s="239"/>
      <c r="HWU138" s="181"/>
      <c r="HWV138" s="181"/>
      <c r="HWW138" s="239"/>
      <c r="HWX138" s="181"/>
      <c r="HWY138" s="181"/>
      <c r="HWZ138" s="239"/>
      <c r="HXA138" s="181"/>
      <c r="HXB138" s="181"/>
      <c r="HXC138" s="239"/>
      <c r="HXD138" s="181"/>
      <c r="HXE138" s="181"/>
      <c r="HXF138" s="239"/>
      <c r="HXG138" s="181"/>
      <c r="HXH138" s="181"/>
      <c r="HXI138" s="239"/>
      <c r="HXJ138" s="181"/>
      <c r="HXK138" s="181"/>
      <c r="HXL138" s="239"/>
      <c r="HXM138" s="181"/>
      <c r="HXN138" s="181"/>
      <c r="HXO138" s="239"/>
      <c r="HXP138" s="181"/>
      <c r="HXQ138" s="181"/>
      <c r="HXR138" s="239"/>
      <c r="HXS138" s="181"/>
      <c r="HXT138" s="181"/>
      <c r="HXU138" s="239"/>
      <c r="HXV138" s="181"/>
      <c r="HXW138" s="181"/>
      <c r="HXX138" s="239"/>
      <c r="HXY138" s="181"/>
      <c r="HXZ138" s="181"/>
      <c r="HYA138" s="239"/>
      <c r="HYB138" s="181"/>
      <c r="HYC138" s="181"/>
      <c r="HYD138" s="239"/>
      <c r="HYE138" s="181"/>
      <c r="HYF138" s="181"/>
      <c r="HYG138" s="239"/>
      <c r="HYH138" s="181"/>
      <c r="HYI138" s="181"/>
      <c r="HYJ138" s="239"/>
      <c r="HYK138" s="181"/>
      <c r="HYL138" s="181"/>
      <c r="HYM138" s="239"/>
      <c r="HYN138" s="181"/>
      <c r="HYO138" s="181"/>
      <c r="HYP138" s="239"/>
      <c r="HYQ138" s="181"/>
      <c r="HYR138" s="181"/>
      <c r="HYS138" s="239"/>
      <c r="HYT138" s="181"/>
      <c r="HYU138" s="181"/>
      <c r="HYV138" s="239"/>
      <c r="HYW138" s="181"/>
      <c r="HYX138" s="181"/>
      <c r="HYY138" s="239"/>
      <c r="HYZ138" s="181"/>
      <c r="HZA138" s="181"/>
      <c r="HZB138" s="239"/>
      <c r="HZC138" s="181"/>
      <c r="HZD138" s="181"/>
      <c r="HZE138" s="239"/>
      <c r="HZF138" s="181"/>
      <c r="HZG138" s="181"/>
      <c r="HZH138" s="239"/>
      <c r="HZI138" s="181"/>
      <c r="HZJ138" s="181"/>
      <c r="HZK138" s="239"/>
      <c r="HZL138" s="181"/>
      <c r="HZM138" s="181"/>
      <c r="HZN138" s="239"/>
      <c r="HZO138" s="181"/>
      <c r="HZP138" s="181"/>
      <c r="HZQ138" s="239"/>
      <c r="HZR138" s="181"/>
      <c r="HZS138" s="181"/>
      <c r="HZT138" s="239"/>
      <c r="HZU138" s="181"/>
      <c r="HZV138" s="181"/>
      <c r="HZW138" s="239"/>
      <c r="HZX138" s="181"/>
      <c r="HZY138" s="181"/>
      <c r="HZZ138" s="239"/>
      <c r="IAA138" s="181"/>
      <c r="IAB138" s="181"/>
      <c r="IAC138" s="239"/>
      <c r="IAD138" s="181"/>
      <c r="IAE138" s="181"/>
      <c r="IAF138" s="239"/>
      <c r="IAG138" s="181"/>
      <c r="IAH138" s="181"/>
      <c r="IAI138" s="239"/>
      <c r="IAJ138" s="181"/>
      <c r="IAK138" s="181"/>
      <c r="IAL138" s="239"/>
      <c r="IAM138" s="181"/>
      <c r="IAN138" s="181"/>
      <c r="IAO138" s="239"/>
      <c r="IAP138" s="181"/>
      <c r="IAQ138" s="181"/>
      <c r="IAR138" s="239"/>
      <c r="IAS138" s="181"/>
      <c r="IAT138" s="181"/>
      <c r="IAU138" s="239"/>
      <c r="IAV138" s="181"/>
      <c r="IAW138" s="181"/>
      <c r="IAX138" s="239"/>
      <c r="IAY138" s="181"/>
      <c r="IAZ138" s="181"/>
      <c r="IBA138" s="239"/>
      <c r="IBB138" s="181"/>
      <c r="IBC138" s="181"/>
      <c r="IBD138" s="239"/>
      <c r="IBE138" s="181"/>
      <c r="IBF138" s="181"/>
      <c r="IBG138" s="239"/>
      <c r="IBH138" s="181"/>
      <c r="IBI138" s="181"/>
      <c r="IBJ138" s="239"/>
      <c r="IBK138" s="181"/>
      <c r="IBL138" s="181"/>
      <c r="IBM138" s="239"/>
      <c r="IBN138" s="181"/>
      <c r="IBO138" s="181"/>
      <c r="IBP138" s="239"/>
      <c r="IBQ138" s="181"/>
      <c r="IBR138" s="181"/>
      <c r="IBS138" s="239"/>
      <c r="IBT138" s="181"/>
      <c r="IBU138" s="181"/>
      <c r="IBV138" s="239"/>
      <c r="IBW138" s="181"/>
      <c r="IBX138" s="181"/>
      <c r="IBY138" s="239"/>
      <c r="IBZ138" s="181"/>
      <c r="ICA138" s="181"/>
      <c r="ICB138" s="239"/>
      <c r="ICC138" s="181"/>
      <c r="ICD138" s="181"/>
      <c r="ICE138" s="239"/>
      <c r="ICF138" s="181"/>
      <c r="ICG138" s="181"/>
      <c r="ICH138" s="239"/>
      <c r="ICI138" s="181"/>
      <c r="ICJ138" s="181"/>
      <c r="ICK138" s="239"/>
      <c r="ICL138" s="181"/>
      <c r="ICM138" s="181"/>
      <c r="ICN138" s="239"/>
      <c r="ICO138" s="181"/>
      <c r="ICP138" s="181"/>
      <c r="ICQ138" s="239"/>
      <c r="ICR138" s="181"/>
      <c r="ICS138" s="181"/>
      <c r="ICT138" s="239"/>
      <c r="ICU138" s="181"/>
      <c r="ICV138" s="181"/>
      <c r="ICW138" s="239"/>
      <c r="ICX138" s="181"/>
      <c r="ICY138" s="181"/>
      <c r="ICZ138" s="239"/>
      <c r="IDA138" s="181"/>
      <c r="IDB138" s="181"/>
      <c r="IDC138" s="239"/>
      <c r="IDD138" s="181"/>
      <c r="IDE138" s="181"/>
      <c r="IDF138" s="239"/>
      <c r="IDG138" s="181"/>
      <c r="IDH138" s="181"/>
      <c r="IDI138" s="239"/>
      <c r="IDJ138" s="181"/>
      <c r="IDK138" s="181"/>
      <c r="IDL138" s="239"/>
      <c r="IDM138" s="181"/>
      <c r="IDN138" s="181"/>
      <c r="IDO138" s="239"/>
      <c r="IDP138" s="181"/>
      <c r="IDQ138" s="181"/>
      <c r="IDR138" s="239"/>
      <c r="IDS138" s="181"/>
      <c r="IDT138" s="181"/>
      <c r="IDU138" s="239"/>
      <c r="IDV138" s="181"/>
      <c r="IDW138" s="181"/>
      <c r="IDX138" s="239"/>
      <c r="IDY138" s="181"/>
      <c r="IDZ138" s="181"/>
      <c r="IEA138" s="239"/>
      <c r="IEB138" s="181"/>
      <c r="IEC138" s="181"/>
      <c r="IED138" s="239"/>
      <c r="IEE138" s="181"/>
      <c r="IEF138" s="181"/>
      <c r="IEG138" s="239"/>
      <c r="IEH138" s="181"/>
      <c r="IEI138" s="181"/>
      <c r="IEJ138" s="239"/>
      <c r="IEK138" s="181"/>
      <c r="IEL138" s="181"/>
      <c r="IEM138" s="239"/>
      <c r="IEN138" s="181"/>
      <c r="IEO138" s="181"/>
      <c r="IEP138" s="239"/>
      <c r="IEQ138" s="181"/>
      <c r="IER138" s="181"/>
      <c r="IES138" s="239"/>
      <c r="IET138" s="181"/>
      <c r="IEU138" s="181"/>
      <c r="IEV138" s="239"/>
      <c r="IEW138" s="181"/>
      <c r="IEX138" s="181"/>
      <c r="IEY138" s="239"/>
      <c r="IEZ138" s="181"/>
      <c r="IFA138" s="181"/>
      <c r="IFB138" s="239"/>
      <c r="IFC138" s="181"/>
      <c r="IFD138" s="181"/>
      <c r="IFE138" s="239"/>
      <c r="IFF138" s="181"/>
      <c r="IFG138" s="181"/>
      <c r="IFH138" s="239"/>
      <c r="IFI138" s="181"/>
      <c r="IFJ138" s="181"/>
      <c r="IFK138" s="239"/>
      <c r="IFL138" s="181"/>
      <c r="IFM138" s="181"/>
      <c r="IFN138" s="239"/>
      <c r="IFO138" s="181"/>
      <c r="IFP138" s="181"/>
      <c r="IFQ138" s="239"/>
      <c r="IFR138" s="181"/>
      <c r="IFS138" s="181"/>
      <c r="IFT138" s="239"/>
      <c r="IFU138" s="181"/>
      <c r="IFV138" s="181"/>
      <c r="IFW138" s="239"/>
      <c r="IFX138" s="181"/>
      <c r="IFY138" s="181"/>
      <c r="IFZ138" s="239"/>
      <c r="IGA138" s="181"/>
      <c r="IGB138" s="181"/>
      <c r="IGC138" s="239"/>
      <c r="IGD138" s="181"/>
      <c r="IGE138" s="181"/>
      <c r="IGF138" s="239"/>
      <c r="IGG138" s="181"/>
      <c r="IGH138" s="181"/>
      <c r="IGI138" s="239"/>
      <c r="IGJ138" s="181"/>
      <c r="IGK138" s="181"/>
      <c r="IGL138" s="239"/>
      <c r="IGM138" s="181"/>
      <c r="IGN138" s="181"/>
      <c r="IGO138" s="239"/>
      <c r="IGP138" s="181"/>
      <c r="IGQ138" s="181"/>
      <c r="IGR138" s="239"/>
      <c r="IGS138" s="181"/>
      <c r="IGT138" s="181"/>
      <c r="IGU138" s="239"/>
      <c r="IGV138" s="181"/>
      <c r="IGW138" s="181"/>
      <c r="IGX138" s="239"/>
      <c r="IGY138" s="181"/>
      <c r="IGZ138" s="181"/>
      <c r="IHA138" s="239"/>
      <c r="IHB138" s="181"/>
      <c r="IHC138" s="181"/>
      <c r="IHD138" s="239"/>
      <c r="IHE138" s="181"/>
      <c r="IHF138" s="181"/>
      <c r="IHG138" s="239"/>
      <c r="IHH138" s="181"/>
      <c r="IHI138" s="181"/>
      <c r="IHJ138" s="239"/>
      <c r="IHK138" s="181"/>
      <c r="IHL138" s="181"/>
      <c r="IHM138" s="239"/>
      <c r="IHN138" s="181"/>
      <c r="IHO138" s="181"/>
      <c r="IHP138" s="239"/>
      <c r="IHQ138" s="181"/>
      <c r="IHR138" s="181"/>
      <c r="IHS138" s="239"/>
      <c r="IHT138" s="181"/>
      <c r="IHU138" s="181"/>
      <c r="IHV138" s="239"/>
      <c r="IHW138" s="181"/>
      <c r="IHX138" s="181"/>
      <c r="IHY138" s="239"/>
      <c r="IHZ138" s="181"/>
      <c r="IIA138" s="181"/>
      <c r="IIB138" s="239"/>
      <c r="IIC138" s="181"/>
      <c r="IID138" s="181"/>
      <c r="IIE138" s="239"/>
      <c r="IIF138" s="181"/>
      <c r="IIG138" s="181"/>
      <c r="IIH138" s="239"/>
      <c r="III138" s="181"/>
      <c r="IIJ138" s="181"/>
      <c r="IIK138" s="239"/>
      <c r="IIL138" s="181"/>
      <c r="IIM138" s="181"/>
      <c r="IIN138" s="239"/>
      <c r="IIO138" s="181"/>
      <c r="IIP138" s="181"/>
      <c r="IIQ138" s="239"/>
      <c r="IIR138" s="181"/>
      <c r="IIS138" s="181"/>
      <c r="IIT138" s="239"/>
      <c r="IIU138" s="181"/>
      <c r="IIV138" s="181"/>
      <c r="IIW138" s="239"/>
      <c r="IIX138" s="181"/>
      <c r="IIY138" s="181"/>
      <c r="IIZ138" s="239"/>
      <c r="IJA138" s="181"/>
      <c r="IJB138" s="181"/>
      <c r="IJC138" s="239"/>
      <c r="IJD138" s="181"/>
      <c r="IJE138" s="181"/>
      <c r="IJF138" s="239"/>
      <c r="IJG138" s="181"/>
      <c r="IJH138" s="181"/>
      <c r="IJI138" s="239"/>
      <c r="IJJ138" s="181"/>
      <c r="IJK138" s="181"/>
      <c r="IJL138" s="239"/>
      <c r="IJM138" s="181"/>
      <c r="IJN138" s="181"/>
      <c r="IJO138" s="239"/>
      <c r="IJP138" s="181"/>
      <c r="IJQ138" s="181"/>
      <c r="IJR138" s="239"/>
      <c r="IJS138" s="181"/>
      <c r="IJT138" s="181"/>
      <c r="IJU138" s="239"/>
      <c r="IJV138" s="181"/>
      <c r="IJW138" s="181"/>
      <c r="IJX138" s="239"/>
      <c r="IJY138" s="181"/>
      <c r="IJZ138" s="181"/>
      <c r="IKA138" s="239"/>
      <c r="IKB138" s="181"/>
      <c r="IKC138" s="181"/>
      <c r="IKD138" s="239"/>
      <c r="IKE138" s="181"/>
      <c r="IKF138" s="181"/>
      <c r="IKG138" s="239"/>
      <c r="IKH138" s="181"/>
      <c r="IKI138" s="181"/>
      <c r="IKJ138" s="239"/>
      <c r="IKK138" s="181"/>
      <c r="IKL138" s="181"/>
      <c r="IKM138" s="239"/>
      <c r="IKN138" s="181"/>
      <c r="IKO138" s="181"/>
      <c r="IKP138" s="239"/>
      <c r="IKQ138" s="181"/>
      <c r="IKR138" s="181"/>
      <c r="IKS138" s="239"/>
      <c r="IKT138" s="181"/>
      <c r="IKU138" s="181"/>
      <c r="IKV138" s="239"/>
      <c r="IKW138" s="181"/>
      <c r="IKX138" s="181"/>
      <c r="IKY138" s="239"/>
      <c r="IKZ138" s="181"/>
      <c r="ILA138" s="181"/>
      <c r="ILB138" s="239"/>
      <c r="ILC138" s="181"/>
      <c r="ILD138" s="181"/>
      <c r="ILE138" s="239"/>
      <c r="ILF138" s="181"/>
      <c r="ILG138" s="181"/>
      <c r="ILH138" s="239"/>
      <c r="ILI138" s="181"/>
      <c r="ILJ138" s="181"/>
      <c r="ILK138" s="239"/>
      <c r="ILL138" s="181"/>
      <c r="ILM138" s="181"/>
      <c r="ILN138" s="239"/>
      <c r="ILO138" s="181"/>
      <c r="ILP138" s="181"/>
      <c r="ILQ138" s="239"/>
      <c r="ILR138" s="181"/>
      <c r="ILS138" s="181"/>
      <c r="ILT138" s="239"/>
      <c r="ILU138" s="181"/>
      <c r="ILV138" s="181"/>
      <c r="ILW138" s="239"/>
      <c r="ILX138" s="181"/>
      <c r="ILY138" s="181"/>
      <c r="ILZ138" s="239"/>
      <c r="IMA138" s="181"/>
      <c r="IMB138" s="181"/>
      <c r="IMC138" s="239"/>
      <c r="IMD138" s="181"/>
      <c r="IME138" s="181"/>
      <c r="IMF138" s="239"/>
      <c r="IMG138" s="181"/>
      <c r="IMH138" s="181"/>
      <c r="IMI138" s="239"/>
      <c r="IMJ138" s="181"/>
      <c r="IMK138" s="181"/>
      <c r="IML138" s="239"/>
      <c r="IMM138" s="181"/>
      <c r="IMN138" s="181"/>
      <c r="IMO138" s="239"/>
      <c r="IMP138" s="181"/>
      <c r="IMQ138" s="181"/>
      <c r="IMR138" s="239"/>
      <c r="IMS138" s="181"/>
      <c r="IMT138" s="181"/>
      <c r="IMU138" s="239"/>
      <c r="IMV138" s="181"/>
      <c r="IMW138" s="181"/>
      <c r="IMX138" s="239"/>
      <c r="IMY138" s="181"/>
      <c r="IMZ138" s="181"/>
      <c r="INA138" s="239"/>
      <c r="INB138" s="181"/>
      <c r="INC138" s="181"/>
      <c r="IND138" s="239"/>
      <c r="INE138" s="181"/>
      <c r="INF138" s="181"/>
      <c r="ING138" s="239"/>
      <c r="INH138" s="181"/>
      <c r="INI138" s="181"/>
      <c r="INJ138" s="239"/>
      <c r="INK138" s="181"/>
      <c r="INL138" s="181"/>
      <c r="INM138" s="239"/>
      <c r="INN138" s="181"/>
      <c r="INO138" s="181"/>
      <c r="INP138" s="239"/>
      <c r="INQ138" s="181"/>
      <c r="INR138" s="181"/>
      <c r="INS138" s="239"/>
      <c r="INT138" s="181"/>
      <c r="INU138" s="181"/>
      <c r="INV138" s="239"/>
      <c r="INW138" s="181"/>
      <c r="INX138" s="181"/>
      <c r="INY138" s="239"/>
      <c r="INZ138" s="181"/>
      <c r="IOA138" s="181"/>
      <c r="IOB138" s="239"/>
      <c r="IOC138" s="181"/>
      <c r="IOD138" s="181"/>
      <c r="IOE138" s="239"/>
      <c r="IOF138" s="181"/>
      <c r="IOG138" s="181"/>
      <c r="IOH138" s="239"/>
      <c r="IOI138" s="181"/>
      <c r="IOJ138" s="181"/>
      <c r="IOK138" s="239"/>
      <c r="IOL138" s="181"/>
      <c r="IOM138" s="181"/>
      <c r="ION138" s="239"/>
      <c r="IOO138" s="181"/>
      <c r="IOP138" s="181"/>
      <c r="IOQ138" s="239"/>
      <c r="IOR138" s="181"/>
      <c r="IOS138" s="181"/>
      <c r="IOT138" s="239"/>
      <c r="IOU138" s="181"/>
      <c r="IOV138" s="181"/>
      <c r="IOW138" s="239"/>
      <c r="IOX138" s="181"/>
      <c r="IOY138" s="181"/>
      <c r="IOZ138" s="239"/>
      <c r="IPA138" s="181"/>
      <c r="IPB138" s="181"/>
      <c r="IPC138" s="239"/>
      <c r="IPD138" s="181"/>
      <c r="IPE138" s="181"/>
      <c r="IPF138" s="239"/>
      <c r="IPG138" s="181"/>
      <c r="IPH138" s="181"/>
      <c r="IPI138" s="239"/>
      <c r="IPJ138" s="181"/>
      <c r="IPK138" s="181"/>
      <c r="IPL138" s="239"/>
      <c r="IPM138" s="181"/>
      <c r="IPN138" s="181"/>
      <c r="IPO138" s="239"/>
      <c r="IPP138" s="181"/>
      <c r="IPQ138" s="181"/>
      <c r="IPR138" s="239"/>
      <c r="IPS138" s="181"/>
      <c r="IPT138" s="181"/>
      <c r="IPU138" s="239"/>
      <c r="IPV138" s="181"/>
      <c r="IPW138" s="181"/>
      <c r="IPX138" s="239"/>
      <c r="IPY138" s="181"/>
      <c r="IPZ138" s="181"/>
      <c r="IQA138" s="239"/>
      <c r="IQB138" s="181"/>
      <c r="IQC138" s="181"/>
      <c r="IQD138" s="239"/>
      <c r="IQE138" s="181"/>
      <c r="IQF138" s="181"/>
      <c r="IQG138" s="239"/>
      <c r="IQH138" s="181"/>
      <c r="IQI138" s="181"/>
      <c r="IQJ138" s="239"/>
      <c r="IQK138" s="181"/>
      <c r="IQL138" s="181"/>
      <c r="IQM138" s="239"/>
      <c r="IQN138" s="181"/>
      <c r="IQO138" s="181"/>
      <c r="IQP138" s="239"/>
      <c r="IQQ138" s="181"/>
      <c r="IQR138" s="181"/>
      <c r="IQS138" s="239"/>
      <c r="IQT138" s="181"/>
      <c r="IQU138" s="181"/>
      <c r="IQV138" s="239"/>
      <c r="IQW138" s="181"/>
      <c r="IQX138" s="181"/>
      <c r="IQY138" s="239"/>
      <c r="IQZ138" s="181"/>
      <c r="IRA138" s="181"/>
      <c r="IRB138" s="239"/>
      <c r="IRC138" s="181"/>
      <c r="IRD138" s="181"/>
      <c r="IRE138" s="239"/>
      <c r="IRF138" s="181"/>
      <c r="IRG138" s="181"/>
      <c r="IRH138" s="239"/>
      <c r="IRI138" s="181"/>
      <c r="IRJ138" s="181"/>
      <c r="IRK138" s="239"/>
      <c r="IRL138" s="181"/>
      <c r="IRM138" s="181"/>
      <c r="IRN138" s="239"/>
      <c r="IRO138" s="181"/>
      <c r="IRP138" s="181"/>
      <c r="IRQ138" s="239"/>
      <c r="IRR138" s="181"/>
      <c r="IRS138" s="181"/>
      <c r="IRT138" s="239"/>
      <c r="IRU138" s="181"/>
      <c r="IRV138" s="181"/>
      <c r="IRW138" s="239"/>
      <c r="IRX138" s="181"/>
      <c r="IRY138" s="181"/>
      <c r="IRZ138" s="239"/>
      <c r="ISA138" s="181"/>
      <c r="ISB138" s="181"/>
      <c r="ISC138" s="239"/>
      <c r="ISD138" s="181"/>
      <c r="ISE138" s="181"/>
      <c r="ISF138" s="239"/>
      <c r="ISG138" s="181"/>
      <c r="ISH138" s="181"/>
      <c r="ISI138" s="239"/>
      <c r="ISJ138" s="181"/>
      <c r="ISK138" s="181"/>
      <c r="ISL138" s="239"/>
      <c r="ISM138" s="181"/>
      <c r="ISN138" s="181"/>
      <c r="ISO138" s="239"/>
      <c r="ISP138" s="181"/>
      <c r="ISQ138" s="181"/>
      <c r="ISR138" s="239"/>
      <c r="ISS138" s="181"/>
      <c r="IST138" s="181"/>
      <c r="ISU138" s="239"/>
      <c r="ISV138" s="181"/>
      <c r="ISW138" s="181"/>
      <c r="ISX138" s="239"/>
      <c r="ISY138" s="181"/>
      <c r="ISZ138" s="181"/>
      <c r="ITA138" s="239"/>
      <c r="ITB138" s="181"/>
      <c r="ITC138" s="181"/>
      <c r="ITD138" s="239"/>
      <c r="ITE138" s="181"/>
      <c r="ITF138" s="181"/>
      <c r="ITG138" s="239"/>
      <c r="ITH138" s="181"/>
      <c r="ITI138" s="181"/>
      <c r="ITJ138" s="239"/>
      <c r="ITK138" s="181"/>
      <c r="ITL138" s="181"/>
      <c r="ITM138" s="239"/>
      <c r="ITN138" s="181"/>
      <c r="ITO138" s="181"/>
      <c r="ITP138" s="239"/>
      <c r="ITQ138" s="181"/>
      <c r="ITR138" s="181"/>
      <c r="ITS138" s="239"/>
      <c r="ITT138" s="181"/>
      <c r="ITU138" s="181"/>
      <c r="ITV138" s="239"/>
      <c r="ITW138" s="181"/>
      <c r="ITX138" s="181"/>
      <c r="ITY138" s="239"/>
      <c r="ITZ138" s="181"/>
      <c r="IUA138" s="181"/>
      <c r="IUB138" s="239"/>
      <c r="IUC138" s="181"/>
      <c r="IUD138" s="181"/>
      <c r="IUE138" s="239"/>
      <c r="IUF138" s="181"/>
      <c r="IUG138" s="181"/>
      <c r="IUH138" s="239"/>
      <c r="IUI138" s="181"/>
      <c r="IUJ138" s="181"/>
      <c r="IUK138" s="239"/>
      <c r="IUL138" s="181"/>
      <c r="IUM138" s="181"/>
      <c r="IUN138" s="239"/>
      <c r="IUO138" s="181"/>
      <c r="IUP138" s="181"/>
      <c r="IUQ138" s="239"/>
      <c r="IUR138" s="181"/>
      <c r="IUS138" s="181"/>
      <c r="IUT138" s="239"/>
      <c r="IUU138" s="181"/>
      <c r="IUV138" s="181"/>
      <c r="IUW138" s="239"/>
      <c r="IUX138" s="181"/>
      <c r="IUY138" s="181"/>
      <c r="IUZ138" s="239"/>
      <c r="IVA138" s="181"/>
      <c r="IVB138" s="181"/>
      <c r="IVC138" s="239"/>
      <c r="IVD138" s="181"/>
      <c r="IVE138" s="181"/>
      <c r="IVF138" s="239"/>
      <c r="IVG138" s="181"/>
      <c r="IVH138" s="181"/>
      <c r="IVI138" s="239"/>
      <c r="IVJ138" s="181"/>
      <c r="IVK138" s="181"/>
      <c r="IVL138" s="239"/>
      <c r="IVM138" s="181"/>
      <c r="IVN138" s="181"/>
      <c r="IVO138" s="239"/>
      <c r="IVP138" s="181"/>
      <c r="IVQ138" s="181"/>
      <c r="IVR138" s="239"/>
      <c r="IVS138" s="181"/>
      <c r="IVT138" s="181"/>
      <c r="IVU138" s="239"/>
      <c r="IVV138" s="181"/>
      <c r="IVW138" s="181"/>
      <c r="IVX138" s="239"/>
      <c r="IVY138" s="181"/>
      <c r="IVZ138" s="181"/>
      <c r="IWA138" s="239"/>
      <c r="IWB138" s="181"/>
      <c r="IWC138" s="181"/>
      <c r="IWD138" s="239"/>
      <c r="IWE138" s="181"/>
      <c r="IWF138" s="181"/>
      <c r="IWG138" s="239"/>
      <c r="IWH138" s="181"/>
      <c r="IWI138" s="181"/>
      <c r="IWJ138" s="239"/>
      <c r="IWK138" s="181"/>
      <c r="IWL138" s="181"/>
      <c r="IWM138" s="239"/>
      <c r="IWN138" s="181"/>
      <c r="IWO138" s="181"/>
      <c r="IWP138" s="239"/>
      <c r="IWQ138" s="181"/>
      <c r="IWR138" s="181"/>
      <c r="IWS138" s="239"/>
      <c r="IWT138" s="181"/>
      <c r="IWU138" s="181"/>
      <c r="IWV138" s="239"/>
      <c r="IWW138" s="181"/>
      <c r="IWX138" s="181"/>
      <c r="IWY138" s="239"/>
      <c r="IWZ138" s="181"/>
      <c r="IXA138" s="181"/>
      <c r="IXB138" s="239"/>
      <c r="IXC138" s="181"/>
      <c r="IXD138" s="181"/>
      <c r="IXE138" s="239"/>
      <c r="IXF138" s="181"/>
      <c r="IXG138" s="181"/>
      <c r="IXH138" s="239"/>
      <c r="IXI138" s="181"/>
      <c r="IXJ138" s="181"/>
      <c r="IXK138" s="239"/>
      <c r="IXL138" s="181"/>
      <c r="IXM138" s="181"/>
      <c r="IXN138" s="239"/>
      <c r="IXO138" s="181"/>
      <c r="IXP138" s="181"/>
      <c r="IXQ138" s="239"/>
      <c r="IXR138" s="181"/>
      <c r="IXS138" s="181"/>
      <c r="IXT138" s="239"/>
      <c r="IXU138" s="181"/>
      <c r="IXV138" s="181"/>
      <c r="IXW138" s="239"/>
      <c r="IXX138" s="181"/>
      <c r="IXY138" s="181"/>
      <c r="IXZ138" s="239"/>
      <c r="IYA138" s="181"/>
      <c r="IYB138" s="181"/>
      <c r="IYC138" s="239"/>
      <c r="IYD138" s="181"/>
      <c r="IYE138" s="181"/>
      <c r="IYF138" s="239"/>
      <c r="IYG138" s="181"/>
      <c r="IYH138" s="181"/>
      <c r="IYI138" s="239"/>
      <c r="IYJ138" s="181"/>
      <c r="IYK138" s="181"/>
      <c r="IYL138" s="239"/>
      <c r="IYM138" s="181"/>
      <c r="IYN138" s="181"/>
      <c r="IYO138" s="239"/>
      <c r="IYP138" s="181"/>
      <c r="IYQ138" s="181"/>
      <c r="IYR138" s="239"/>
      <c r="IYS138" s="181"/>
      <c r="IYT138" s="181"/>
      <c r="IYU138" s="239"/>
      <c r="IYV138" s="181"/>
      <c r="IYW138" s="181"/>
      <c r="IYX138" s="239"/>
      <c r="IYY138" s="181"/>
      <c r="IYZ138" s="181"/>
      <c r="IZA138" s="239"/>
      <c r="IZB138" s="181"/>
      <c r="IZC138" s="181"/>
      <c r="IZD138" s="239"/>
      <c r="IZE138" s="181"/>
      <c r="IZF138" s="181"/>
      <c r="IZG138" s="239"/>
      <c r="IZH138" s="181"/>
      <c r="IZI138" s="181"/>
      <c r="IZJ138" s="239"/>
      <c r="IZK138" s="181"/>
      <c r="IZL138" s="181"/>
      <c r="IZM138" s="239"/>
      <c r="IZN138" s="181"/>
      <c r="IZO138" s="181"/>
      <c r="IZP138" s="239"/>
      <c r="IZQ138" s="181"/>
      <c r="IZR138" s="181"/>
      <c r="IZS138" s="239"/>
      <c r="IZT138" s="181"/>
      <c r="IZU138" s="181"/>
      <c r="IZV138" s="239"/>
      <c r="IZW138" s="181"/>
      <c r="IZX138" s="181"/>
      <c r="IZY138" s="239"/>
      <c r="IZZ138" s="181"/>
      <c r="JAA138" s="181"/>
      <c r="JAB138" s="239"/>
      <c r="JAC138" s="181"/>
      <c r="JAD138" s="181"/>
      <c r="JAE138" s="239"/>
      <c r="JAF138" s="181"/>
      <c r="JAG138" s="181"/>
      <c r="JAH138" s="239"/>
      <c r="JAI138" s="181"/>
      <c r="JAJ138" s="181"/>
      <c r="JAK138" s="239"/>
      <c r="JAL138" s="181"/>
      <c r="JAM138" s="181"/>
      <c r="JAN138" s="239"/>
      <c r="JAO138" s="181"/>
      <c r="JAP138" s="181"/>
      <c r="JAQ138" s="239"/>
      <c r="JAR138" s="181"/>
      <c r="JAS138" s="181"/>
      <c r="JAT138" s="239"/>
      <c r="JAU138" s="181"/>
      <c r="JAV138" s="181"/>
      <c r="JAW138" s="239"/>
      <c r="JAX138" s="181"/>
      <c r="JAY138" s="181"/>
      <c r="JAZ138" s="239"/>
      <c r="JBA138" s="181"/>
      <c r="JBB138" s="181"/>
      <c r="JBC138" s="239"/>
      <c r="JBD138" s="181"/>
      <c r="JBE138" s="181"/>
      <c r="JBF138" s="239"/>
      <c r="JBG138" s="181"/>
      <c r="JBH138" s="181"/>
      <c r="JBI138" s="239"/>
      <c r="JBJ138" s="181"/>
      <c r="JBK138" s="181"/>
      <c r="JBL138" s="239"/>
      <c r="JBM138" s="181"/>
      <c r="JBN138" s="181"/>
      <c r="JBO138" s="239"/>
      <c r="JBP138" s="181"/>
      <c r="JBQ138" s="181"/>
      <c r="JBR138" s="239"/>
      <c r="JBS138" s="181"/>
      <c r="JBT138" s="181"/>
      <c r="JBU138" s="239"/>
      <c r="JBV138" s="181"/>
      <c r="JBW138" s="181"/>
      <c r="JBX138" s="239"/>
      <c r="JBY138" s="181"/>
      <c r="JBZ138" s="181"/>
      <c r="JCA138" s="239"/>
      <c r="JCB138" s="181"/>
      <c r="JCC138" s="181"/>
      <c r="JCD138" s="239"/>
      <c r="JCE138" s="181"/>
      <c r="JCF138" s="181"/>
      <c r="JCG138" s="239"/>
      <c r="JCH138" s="181"/>
      <c r="JCI138" s="181"/>
      <c r="JCJ138" s="239"/>
      <c r="JCK138" s="181"/>
      <c r="JCL138" s="181"/>
      <c r="JCM138" s="239"/>
      <c r="JCN138" s="181"/>
      <c r="JCO138" s="181"/>
      <c r="JCP138" s="239"/>
      <c r="JCQ138" s="181"/>
      <c r="JCR138" s="181"/>
      <c r="JCS138" s="239"/>
      <c r="JCT138" s="181"/>
      <c r="JCU138" s="181"/>
      <c r="JCV138" s="239"/>
      <c r="JCW138" s="181"/>
      <c r="JCX138" s="181"/>
      <c r="JCY138" s="239"/>
      <c r="JCZ138" s="181"/>
      <c r="JDA138" s="181"/>
      <c r="JDB138" s="239"/>
      <c r="JDC138" s="181"/>
      <c r="JDD138" s="181"/>
      <c r="JDE138" s="239"/>
      <c r="JDF138" s="181"/>
      <c r="JDG138" s="181"/>
      <c r="JDH138" s="239"/>
      <c r="JDI138" s="181"/>
      <c r="JDJ138" s="181"/>
      <c r="JDK138" s="239"/>
      <c r="JDL138" s="181"/>
      <c r="JDM138" s="181"/>
      <c r="JDN138" s="239"/>
      <c r="JDO138" s="181"/>
      <c r="JDP138" s="181"/>
      <c r="JDQ138" s="239"/>
      <c r="JDR138" s="181"/>
      <c r="JDS138" s="181"/>
      <c r="JDT138" s="239"/>
      <c r="JDU138" s="181"/>
      <c r="JDV138" s="181"/>
      <c r="JDW138" s="239"/>
      <c r="JDX138" s="181"/>
      <c r="JDY138" s="181"/>
      <c r="JDZ138" s="239"/>
      <c r="JEA138" s="181"/>
      <c r="JEB138" s="181"/>
      <c r="JEC138" s="239"/>
      <c r="JED138" s="181"/>
      <c r="JEE138" s="181"/>
      <c r="JEF138" s="239"/>
      <c r="JEG138" s="181"/>
      <c r="JEH138" s="181"/>
      <c r="JEI138" s="239"/>
      <c r="JEJ138" s="181"/>
      <c r="JEK138" s="181"/>
      <c r="JEL138" s="239"/>
      <c r="JEM138" s="181"/>
      <c r="JEN138" s="181"/>
      <c r="JEO138" s="239"/>
      <c r="JEP138" s="181"/>
      <c r="JEQ138" s="181"/>
      <c r="JER138" s="239"/>
      <c r="JES138" s="181"/>
      <c r="JET138" s="181"/>
      <c r="JEU138" s="239"/>
      <c r="JEV138" s="181"/>
      <c r="JEW138" s="181"/>
      <c r="JEX138" s="239"/>
      <c r="JEY138" s="181"/>
      <c r="JEZ138" s="181"/>
      <c r="JFA138" s="239"/>
      <c r="JFB138" s="181"/>
      <c r="JFC138" s="181"/>
      <c r="JFD138" s="239"/>
      <c r="JFE138" s="181"/>
      <c r="JFF138" s="181"/>
      <c r="JFG138" s="239"/>
      <c r="JFH138" s="181"/>
      <c r="JFI138" s="181"/>
      <c r="JFJ138" s="239"/>
      <c r="JFK138" s="181"/>
      <c r="JFL138" s="181"/>
      <c r="JFM138" s="239"/>
      <c r="JFN138" s="181"/>
      <c r="JFO138" s="181"/>
      <c r="JFP138" s="239"/>
      <c r="JFQ138" s="181"/>
      <c r="JFR138" s="181"/>
      <c r="JFS138" s="239"/>
      <c r="JFT138" s="181"/>
      <c r="JFU138" s="181"/>
      <c r="JFV138" s="239"/>
      <c r="JFW138" s="181"/>
      <c r="JFX138" s="181"/>
      <c r="JFY138" s="239"/>
      <c r="JFZ138" s="181"/>
      <c r="JGA138" s="181"/>
      <c r="JGB138" s="239"/>
      <c r="JGC138" s="181"/>
      <c r="JGD138" s="181"/>
      <c r="JGE138" s="239"/>
      <c r="JGF138" s="181"/>
      <c r="JGG138" s="181"/>
      <c r="JGH138" s="239"/>
      <c r="JGI138" s="181"/>
      <c r="JGJ138" s="181"/>
      <c r="JGK138" s="239"/>
      <c r="JGL138" s="181"/>
      <c r="JGM138" s="181"/>
      <c r="JGN138" s="239"/>
      <c r="JGO138" s="181"/>
      <c r="JGP138" s="181"/>
      <c r="JGQ138" s="239"/>
      <c r="JGR138" s="181"/>
      <c r="JGS138" s="181"/>
      <c r="JGT138" s="239"/>
      <c r="JGU138" s="181"/>
      <c r="JGV138" s="181"/>
      <c r="JGW138" s="239"/>
      <c r="JGX138" s="181"/>
      <c r="JGY138" s="181"/>
      <c r="JGZ138" s="239"/>
      <c r="JHA138" s="181"/>
      <c r="JHB138" s="181"/>
      <c r="JHC138" s="239"/>
      <c r="JHD138" s="181"/>
      <c r="JHE138" s="181"/>
      <c r="JHF138" s="239"/>
      <c r="JHG138" s="181"/>
      <c r="JHH138" s="181"/>
      <c r="JHI138" s="239"/>
      <c r="JHJ138" s="181"/>
      <c r="JHK138" s="181"/>
      <c r="JHL138" s="239"/>
      <c r="JHM138" s="181"/>
      <c r="JHN138" s="181"/>
      <c r="JHO138" s="239"/>
      <c r="JHP138" s="181"/>
      <c r="JHQ138" s="181"/>
      <c r="JHR138" s="239"/>
      <c r="JHS138" s="181"/>
      <c r="JHT138" s="181"/>
      <c r="JHU138" s="239"/>
      <c r="JHV138" s="181"/>
      <c r="JHW138" s="181"/>
      <c r="JHX138" s="239"/>
      <c r="JHY138" s="181"/>
      <c r="JHZ138" s="181"/>
      <c r="JIA138" s="239"/>
      <c r="JIB138" s="181"/>
      <c r="JIC138" s="181"/>
      <c r="JID138" s="239"/>
      <c r="JIE138" s="181"/>
      <c r="JIF138" s="181"/>
      <c r="JIG138" s="239"/>
      <c r="JIH138" s="181"/>
      <c r="JII138" s="181"/>
      <c r="JIJ138" s="239"/>
      <c r="JIK138" s="181"/>
      <c r="JIL138" s="181"/>
      <c r="JIM138" s="239"/>
      <c r="JIN138" s="181"/>
      <c r="JIO138" s="181"/>
      <c r="JIP138" s="239"/>
      <c r="JIQ138" s="181"/>
      <c r="JIR138" s="181"/>
      <c r="JIS138" s="239"/>
      <c r="JIT138" s="181"/>
      <c r="JIU138" s="181"/>
      <c r="JIV138" s="239"/>
      <c r="JIW138" s="181"/>
      <c r="JIX138" s="181"/>
      <c r="JIY138" s="239"/>
      <c r="JIZ138" s="181"/>
      <c r="JJA138" s="181"/>
      <c r="JJB138" s="239"/>
      <c r="JJC138" s="181"/>
      <c r="JJD138" s="181"/>
      <c r="JJE138" s="239"/>
      <c r="JJF138" s="181"/>
      <c r="JJG138" s="181"/>
      <c r="JJH138" s="239"/>
      <c r="JJI138" s="181"/>
      <c r="JJJ138" s="181"/>
      <c r="JJK138" s="239"/>
      <c r="JJL138" s="181"/>
      <c r="JJM138" s="181"/>
      <c r="JJN138" s="239"/>
      <c r="JJO138" s="181"/>
      <c r="JJP138" s="181"/>
      <c r="JJQ138" s="239"/>
      <c r="JJR138" s="181"/>
      <c r="JJS138" s="181"/>
      <c r="JJT138" s="239"/>
      <c r="JJU138" s="181"/>
      <c r="JJV138" s="181"/>
      <c r="JJW138" s="239"/>
      <c r="JJX138" s="181"/>
      <c r="JJY138" s="181"/>
      <c r="JJZ138" s="239"/>
      <c r="JKA138" s="181"/>
      <c r="JKB138" s="181"/>
      <c r="JKC138" s="239"/>
      <c r="JKD138" s="181"/>
      <c r="JKE138" s="181"/>
      <c r="JKF138" s="239"/>
      <c r="JKG138" s="181"/>
      <c r="JKH138" s="181"/>
      <c r="JKI138" s="239"/>
      <c r="JKJ138" s="181"/>
      <c r="JKK138" s="181"/>
      <c r="JKL138" s="239"/>
      <c r="JKM138" s="181"/>
      <c r="JKN138" s="181"/>
      <c r="JKO138" s="239"/>
      <c r="JKP138" s="181"/>
      <c r="JKQ138" s="181"/>
      <c r="JKR138" s="239"/>
      <c r="JKS138" s="181"/>
      <c r="JKT138" s="181"/>
      <c r="JKU138" s="239"/>
      <c r="JKV138" s="181"/>
      <c r="JKW138" s="181"/>
      <c r="JKX138" s="239"/>
      <c r="JKY138" s="181"/>
      <c r="JKZ138" s="181"/>
      <c r="JLA138" s="239"/>
      <c r="JLB138" s="181"/>
      <c r="JLC138" s="181"/>
      <c r="JLD138" s="239"/>
      <c r="JLE138" s="181"/>
      <c r="JLF138" s="181"/>
      <c r="JLG138" s="239"/>
      <c r="JLH138" s="181"/>
      <c r="JLI138" s="181"/>
      <c r="JLJ138" s="239"/>
      <c r="JLK138" s="181"/>
      <c r="JLL138" s="181"/>
      <c r="JLM138" s="239"/>
      <c r="JLN138" s="181"/>
      <c r="JLO138" s="181"/>
      <c r="JLP138" s="239"/>
      <c r="JLQ138" s="181"/>
      <c r="JLR138" s="181"/>
      <c r="JLS138" s="239"/>
      <c r="JLT138" s="181"/>
      <c r="JLU138" s="181"/>
      <c r="JLV138" s="239"/>
      <c r="JLW138" s="181"/>
      <c r="JLX138" s="181"/>
      <c r="JLY138" s="239"/>
      <c r="JLZ138" s="181"/>
      <c r="JMA138" s="181"/>
      <c r="JMB138" s="239"/>
      <c r="JMC138" s="181"/>
      <c r="JMD138" s="181"/>
      <c r="JME138" s="239"/>
      <c r="JMF138" s="181"/>
      <c r="JMG138" s="181"/>
      <c r="JMH138" s="239"/>
      <c r="JMI138" s="181"/>
      <c r="JMJ138" s="181"/>
      <c r="JMK138" s="239"/>
      <c r="JML138" s="181"/>
      <c r="JMM138" s="181"/>
      <c r="JMN138" s="239"/>
      <c r="JMO138" s="181"/>
      <c r="JMP138" s="181"/>
      <c r="JMQ138" s="239"/>
      <c r="JMR138" s="181"/>
      <c r="JMS138" s="181"/>
      <c r="JMT138" s="239"/>
      <c r="JMU138" s="181"/>
      <c r="JMV138" s="181"/>
      <c r="JMW138" s="239"/>
      <c r="JMX138" s="181"/>
      <c r="JMY138" s="181"/>
      <c r="JMZ138" s="239"/>
      <c r="JNA138" s="181"/>
      <c r="JNB138" s="181"/>
      <c r="JNC138" s="239"/>
      <c r="JND138" s="181"/>
      <c r="JNE138" s="181"/>
      <c r="JNF138" s="239"/>
      <c r="JNG138" s="181"/>
      <c r="JNH138" s="181"/>
      <c r="JNI138" s="239"/>
      <c r="JNJ138" s="181"/>
      <c r="JNK138" s="181"/>
      <c r="JNL138" s="239"/>
      <c r="JNM138" s="181"/>
      <c r="JNN138" s="181"/>
      <c r="JNO138" s="239"/>
      <c r="JNP138" s="181"/>
      <c r="JNQ138" s="181"/>
      <c r="JNR138" s="239"/>
      <c r="JNS138" s="181"/>
      <c r="JNT138" s="181"/>
      <c r="JNU138" s="239"/>
      <c r="JNV138" s="181"/>
      <c r="JNW138" s="181"/>
      <c r="JNX138" s="239"/>
      <c r="JNY138" s="181"/>
      <c r="JNZ138" s="181"/>
      <c r="JOA138" s="239"/>
      <c r="JOB138" s="181"/>
      <c r="JOC138" s="181"/>
      <c r="JOD138" s="239"/>
      <c r="JOE138" s="181"/>
      <c r="JOF138" s="181"/>
      <c r="JOG138" s="239"/>
      <c r="JOH138" s="181"/>
      <c r="JOI138" s="181"/>
      <c r="JOJ138" s="239"/>
      <c r="JOK138" s="181"/>
      <c r="JOL138" s="181"/>
      <c r="JOM138" s="239"/>
      <c r="JON138" s="181"/>
      <c r="JOO138" s="181"/>
      <c r="JOP138" s="239"/>
      <c r="JOQ138" s="181"/>
      <c r="JOR138" s="181"/>
      <c r="JOS138" s="239"/>
      <c r="JOT138" s="181"/>
      <c r="JOU138" s="181"/>
      <c r="JOV138" s="239"/>
      <c r="JOW138" s="181"/>
      <c r="JOX138" s="181"/>
      <c r="JOY138" s="239"/>
      <c r="JOZ138" s="181"/>
      <c r="JPA138" s="181"/>
      <c r="JPB138" s="239"/>
      <c r="JPC138" s="181"/>
      <c r="JPD138" s="181"/>
      <c r="JPE138" s="239"/>
      <c r="JPF138" s="181"/>
      <c r="JPG138" s="181"/>
      <c r="JPH138" s="239"/>
      <c r="JPI138" s="181"/>
      <c r="JPJ138" s="181"/>
      <c r="JPK138" s="239"/>
      <c r="JPL138" s="181"/>
      <c r="JPM138" s="181"/>
      <c r="JPN138" s="239"/>
      <c r="JPO138" s="181"/>
      <c r="JPP138" s="181"/>
      <c r="JPQ138" s="239"/>
      <c r="JPR138" s="181"/>
      <c r="JPS138" s="181"/>
      <c r="JPT138" s="239"/>
      <c r="JPU138" s="181"/>
      <c r="JPV138" s="181"/>
      <c r="JPW138" s="239"/>
      <c r="JPX138" s="181"/>
      <c r="JPY138" s="181"/>
      <c r="JPZ138" s="239"/>
      <c r="JQA138" s="181"/>
      <c r="JQB138" s="181"/>
      <c r="JQC138" s="239"/>
      <c r="JQD138" s="181"/>
      <c r="JQE138" s="181"/>
      <c r="JQF138" s="239"/>
      <c r="JQG138" s="181"/>
      <c r="JQH138" s="181"/>
      <c r="JQI138" s="239"/>
      <c r="JQJ138" s="181"/>
      <c r="JQK138" s="181"/>
      <c r="JQL138" s="239"/>
      <c r="JQM138" s="181"/>
      <c r="JQN138" s="181"/>
      <c r="JQO138" s="239"/>
      <c r="JQP138" s="181"/>
      <c r="JQQ138" s="181"/>
      <c r="JQR138" s="239"/>
      <c r="JQS138" s="181"/>
      <c r="JQT138" s="181"/>
      <c r="JQU138" s="239"/>
      <c r="JQV138" s="181"/>
      <c r="JQW138" s="181"/>
      <c r="JQX138" s="239"/>
      <c r="JQY138" s="181"/>
      <c r="JQZ138" s="181"/>
      <c r="JRA138" s="239"/>
      <c r="JRB138" s="181"/>
      <c r="JRC138" s="181"/>
      <c r="JRD138" s="239"/>
      <c r="JRE138" s="181"/>
      <c r="JRF138" s="181"/>
      <c r="JRG138" s="239"/>
      <c r="JRH138" s="181"/>
      <c r="JRI138" s="181"/>
      <c r="JRJ138" s="239"/>
      <c r="JRK138" s="181"/>
      <c r="JRL138" s="181"/>
      <c r="JRM138" s="239"/>
      <c r="JRN138" s="181"/>
      <c r="JRO138" s="181"/>
      <c r="JRP138" s="239"/>
      <c r="JRQ138" s="181"/>
      <c r="JRR138" s="181"/>
      <c r="JRS138" s="239"/>
      <c r="JRT138" s="181"/>
      <c r="JRU138" s="181"/>
      <c r="JRV138" s="239"/>
      <c r="JRW138" s="181"/>
      <c r="JRX138" s="181"/>
      <c r="JRY138" s="239"/>
      <c r="JRZ138" s="181"/>
      <c r="JSA138" s="181"/>
      <c r="JSB138" s="239"/>
      <c r="JSC138" s="181"/>
      <c r="JSD138" s="181"/>
      <c r="JSE138" s="239"/>
      <c r="JSF138" s="181"/>
      <c r="JSG138" s="181"/>
      <c r="JSH138" s="239"/>
      <c r="JSI138" s="181"/>
      <c r="JSJ138" s="181"/>
      <c r="JSK138" s="239"/>
      <c r="JSL138" s="181"/>
      <c r="JSM138" s="181"/>
      <c r="JSN138" s="239"/>
      <c r="JSO138" s="181"/>
      <c r="JSP138" s="181"/>
      <c r="JSQ138" s="239"/>
      <c r="JSR138" s="181"/>
      <c r="JSS138" s="181"/>
      <c r="JST138" s="239"/>
      <c r="JSU138" s="181"/>
      <c r="JSV138" s="181"/>
      <c r="JSW138" s="239"/>
      <c r="JSX138" s="181"/>
      <c r="JSY138" s="181"/>
      <c r="JSZ138" s="239"/>
      <c r="JTA138" s="181"/>
      <c r="JTB138" s="181"/>
      <c r="JTC138" s="239"/>
      <c r="JTD138" s="181"/>
      <c r="JTE138" s="181"/>
      <c r="JTF138" s="239"/>
      <c r="JTG138" s="181"/>
      <c r="JTH138" s="181"/>
      <c r="JTI138" s="239"/>
      <c r="JTJ138" s="181"/>
      <c r="JTK138" s="181"/>
      <c r="JTL138" s="239"/>
      <c r="JTM138" s="181"/>
      <c r="JTN138" s="181"/>
      <c r="JTO138" s="239"/>
      <c r="JTP138" s="181"/>
      <c r="JTQ138" s="181"/>
      <c r="JTR138" s="239"/>
      <c r="JTS138" s="181"/>
      <c r="JTT138" s="181"/>
      <c r="JTU138" s="239"/>
      <c r="JTV138" s="181"/>
      <c r="JTW138" s="181"/>
      <c r="JTX138" s="239"/>
      <c r="JTY138" s="181"/>
      <c r="JTZ138" s="181"/>
      <c r="JUA138" s="239"/>
      <c r="JUB138" s="181"/>
      <c r="JUC138" s="181"/>
      <c r="JUD138" s="239"/>
      <c r="JUE138" s="181"/>
      <c r="JUF138" s="181"/>
      <c r="JUG138" s="239"/>
      <c r="JUH138" s="181"/>
      <c r="JUI138" s="181"/>
      <c r="JUJ138" s="239"/>
      <c r="JUK138" s="181"/>
      <c r="JUL138" s="181"/>
      <c r="JUM138" s="239"/>
      <c r="JUN138" s="181"/>
      <c r="JUO138" s="181"/>
      <c r="JUP138" s="239"/>
      <c r="JUQ138" s="181"/>
      <c r="JUR138" s="181"/>
      <c r="JUS138" s="239"/>
      <c r="JUT138" s="181"/>
      <c r="JUU138" s="181"/>
      <c r="JUV138" s="239"/>
      <c r="JUW138" s="181"/>
      <c r="JUX138" s="181"/>
      <c r="JUY138" s="239"/>
      <c r="JUZ138" s="181"/>
      <c r="JVA138" s="181"/>
      <c r="JVB138" s="239"/>
      <c r="JVC138" s="181"/>
      <c r="JVD138" s="181"/>
      <c r="JVE138" s="239"/>
      <c r="JVF138" s="181"/>
      <c r="JVG138" s="181"/>
      <c r="JVH138" s="239"/>
      <c r="JVI138" s="181"/>
      <c r="JVJ138" s="181"/>
      <c r="JVK138" s="239"/>
      <c r="JVL138" s="181"/>
      <c r="JVM138" s="181"/>
      <c r="JVN138" s="239"/>
      <c r="JVO138" s="181"/>
      <c r="JVP138" s="181"/>
      <c r="JVQ138" s="239"/>
      <c r="JVR138" s="181"/>
      <c r="JVS138" s="181"/>
      <c r="JVT138" s="239"/>
      <c r="JVU138" s="181"/>
      <c r="JVV138" s="181"/>
      <c r="JVW138" s="239"/>
      <c r="JVX138" s="181"/>
      <c r="JVY138" s="181"/>
      <c r="JVZ138" s="239"/>
      <c r="JWA138" s="181"/>
      <c r="JWB138" s="181"/>
      <c r="JWC138" s="239"/>
      <c r="JWD138" s="181"/>
      <c r="JWE138" s="181"/>
      <c r="JWF138" s="239"/>
      <c r="JWG138" s="181"/>
      <c r="JWH138" s="181"/>
      <c r="JWI138" s="239"/>
      <c r="JWJ138" s="181"/>
      <c r="JWK138" s="181"/>
      <c r="JWL138" s="239"/>
      <c r="JWM138" s="181"/>
      <c r="JWN138" s="181"/>
      <c r="JWO138" s="239"/>
      <c r="JWP138" s="181"/>
      <c r="JWQ138" s="181"/>
      <c r="JWR138" s="239"/>
      <c r="JWS138" s="181"/>
      <c r="JWT138" s="181"/>
      <c r="JWU138" s="239"/>
      <c r="JWV138" s="181"/>
      <c r="JWW138" s="181"/>
      <c r="JWX138" s="239"/>
      <c r="JWY138" s="181"/>
      <c r="JWZ138" s="181"/>
      <c r="JXA138" s="239"/>
      <c r="JXB138" s="181"/>
      <c r="JXC138" s="181"/>
      <c r="JXD138" s="239"/>
      <c r="JXE138" s="181"/>
      <c r="JXF138" s="181"/>
      <c r="JXG138" s="239"/>
      <c r="JXH138" s="181"/>
      <c r="JXI138" s="181"/>
      <c r="JXJ138" s="239"/>
      <c r="JXK138" s="181"/>
      <c r="JXL138" s="181"/>
      <c r="JXM138" s="239"/>
      <c r="JXN138" s="181"/>
      <c r="JXO138" s="181"/>
      <c r="JXP138" s="239"/>
      <c r="JXQ138" s="181"/>
      <c r="JXR138" s="181"/>
      <c r="JXS138" s="239"/>
      <c r="JXT138" s="181"/>
      <c r="JXU138" s="181"/>
      <c r="JXV138" s="239"/>
      <c r="JXW138" s="181"/>
      <c r="JXX138" s="181"/>
      <c r="JXY138" s="239"/>
      <c r="JXZ138" s="181"/>
      <c r="JYA138" s="181"/>
      <c r="JYB138" s="239"/>
      <c r="JYC138" s="181"/>
      <c r="JYD138" s="181"/>
      <c r="JYE138" s="239"/>
      <c r="JYF138" s="181"/>
      <c r="JYG138" s="181"/>
      <c r="JYH138" s="239"/>
      <c r="JYI138" s="181"/>
      <c r="JYJ138" s="181"/>
      <c r="JYK138" s="239"/>
      <c r="JYL138" s="181"/>
      <c r="JYM138" s="181"/>
      <c r="JYN138" s="239"/>
      <c r="JYO138" s="181"/>
      <c r="JYP138" s="181"/>
      <c r="JYQ138" s="239"/>
      <c r="JYR138" s="181"/>
      <c r="JYS138" s="181"/>
      <c r="JYT138" s="239"/>
      <c r="JYU138" s="181"/>
      <c r="JYV138" s="181"/>
      <c r="JYW138" s="239"/>
      <c r="JYX138" s="181"/>
      <c r="JYY138" s="181"/>
      <c r="JYZ138" s="239"/>
      <c r="JZA138" s="181"/>
      <c r="JZB138" s="181"/>
      <c r="JZC138" s="239"/>
      <c r="JZD138" s="181"/>
      <c r="JZE138" s="181"/>
      <c r="JZF138" s="239"/>
      <c r="JZG138" s="181"/>
      <c r="JZH138" s="181"/>
      <c r="JZI138" s="239"/>
      <c r="JZJ138" s="181"/>
      <c r="JZK138" s="181"/>
      <c r="JZL138" s="239"/>
      <c r="JZM138" s="181"/>
      <c r="JZN138" s="181"/>
      <c r="JZO138" s="239"/>
      <c r="JZP138" s="181"/>
      <c r="JZQ138" s="181"/>
      <c r="JZR138" s="239"/>
      <c r="JZS138" s="181"/>
      <c r="JZT138" s="181"/>
      <c r="JZU138" s="239"/>
      <c r="JZV138" s="181"/>
      <c r="JZW138" s="181"/>
      <c r="JZX138" s="239"/>
      <c r="JZY138" s="181"/>
      <c r="JZZ138" s="181"/>
      <c r="KAA138" s="239"/>
      <c r="KAB138" s="181"/>
      <c r="KAC138" s="181"/>
      <c r="KAD138" s="239"/>
      <c r="KAE138" s="181"/>
      <c r="KAF138" s="181"/>
      <c r="KAG138" s="239"/>
      <c r="KAH138" s="181"/>
      <c r="KAI138" s="181"/>
      <c r="KAJ138" s="239"/>
      <c r="KAK138" s="181"/>
      <c r="KAL138" s="181"/>
      <c r="KAM138" s="239"/>
      <c r="KAN138" s="181"/>
      <c r="KAO138" s="181"/>
      <c r="KAP138" s="239"/>
      <c r="KAQ138" s="181"/>
      <c r="KAR138" s="181"/>
      <c r="KAS138" s="239"/>
      <c r="KAT138" s="181"/>
      <c r="KAU138" s="181"/>
      <c r="KAV138" s="239"/>
      <c r="KAW138" s="181"/>
      <c r="KAX138" s="181"/>
      <c r="KAY138" s="239"/>
      <c r="KAZ138" s="181"/>
      <c r="KBA138" s="181"/>
      <c r="KBB138" s="239"/>
      <c r="KBC138" s="181"/>
      <c r="KBD138" s="181"/>
      <c r="KBE138" s="239"/>
      <c r="KBF138" s="181"/>
      <c r="KBG138" s="181"/>
      <c r="KBH138" s="239"/>
      <c r="KBI138" s="181"/>
      <c r="KBJ138" s="181"/>
      <c r="KBK138" s="239"/>
      <c r="KBL138" s="181"/>
      <c r="KBM138" s="181"/>
      <c r="KBN138" s="239"/>
      <c r="KBO138" s="181"/>
      <c r="KBP138" s="181"/>
      <c r="KBQ138" s="239"/>
      <c r="KBR138" s="181"/>
      <c r="KBS138" s="181"/>
      <c r="KBT138" s="239"/>
      <c r="KBU138" s="181"/>
      <c r="KBV138" s="181"/>
      <c r="KBW138" s="239"/>
      <c r="KBX138" s="181"/>
      <c r="KBY138" s="181"/>
      <c r="KBZ138" s="239"/>
      <c r="KCA138" s="181"/>
      <c r="KCB138" s="181"/>
      <c r="KCC138" s="239"/>
      <c r="KCD138" s="181"/>
      <c r="KCE138" s="181"/>
      <c r="KCF138" s="239"/>
      <c r="KCG138" s="181"/>
      <c r="KCH138" s="181"/>
      <c r="KCI138" s="239"/>
      <c r="KCJ138" s="181"/>
      <c r="KCK138" s="181"/>
      <c r="KCL138" s="239"/>
      <c r="KCM138" s="181"/>
      <c r="KCN138" s="181"/>
      <c r="KCO138" s="239"/>
      <c r="KCP138" s="181"/>
      <c r="KCQ138" s="181"/>
      <c r="KCR138" s="239"/>
      <c r="KCS138" s="181"/>
      <c r="KCT138" s="181"/>
      <c r="KCU138" s="239"/>
      <c r="KCV138" s="181"/>
      <c r="KCW138" s="181"/>
      <c r="KCX138" s="239"/>
      <c r="KCY138" s="181"/>
      <c r="KCZ138" s="181"/>
      <c r="KDA138" s="239"/>
      <c r="KDB138" s="181"/>
      <c r="KDC138" s="181"/>
      <c r="KDD138" s="239"/>
      <c r="KDE138" s="181"/>
      <c r="KDF138" s="181"/>
      <c r="KDG138" s="239"/>
      <c r="KDH138" s="181"/>
      <c r="KDI138" s="181"/>
      <c r="KDJ138" s="239"/>
      <c r="KDK138" s="181"/>
      <c r="KDL138" s="181"/>
      <c r="KDM138" s="239"/>
      <c r="KDN138" s="181"/>
      <c r="KDO138" s="181"/>
      <c r="KDP138" s="239"/>
      <c r="KDQ138" s="181"/>
      <c r="KDR138" s="181"/>
      <c r="KDS138" s="239"/>
      <c r="KDT138" s="181"/>
      <c r="KDU138" s="181"/>
      <c r="KDV138" s="239"/>
      <c r="KDW138" s="181"/>
      <c r="KDX138" s="181"/>
      <c r="KDY138" s="239"/>
      <c r="KDZ138" s="181"/>
      <c r="KEA138" s="181"/>
      <c r="KEB138" s="239"/>
      <c r="KEC138" s="181"/>
      <c r="KED138" s="181"/>
      <c r="KEE138" s="239"/>
      <c r="KEF138" s="181"/>
      <c r="KEG138" s="181"/>
      <c r="KEH138" s="239"/>
      <c r="KEI138" s="181"/>
      <c r="KEJ138" s="181"/>
      <c r="KEK138" s="239"/>
      <c r="KEL138" s="181"/>
      <c r="KEM138" s="181"/>
      <c r="KEN138" s="239"/>
      <c r="KEO138" s="181"/>
      <c r="KEP138" s="181"/>
      <c r="KEQ138" s="239"/>
      <c r="KER138" s="181"/>
      <c r="KES138" s="181"/>
      <c r="KET138" s="239"/>
      <c r="KEU138" s="181"/>
      <c r="KEV138" s="181"/>
      <c r="KEW138" s="239"/>
      <c r="KEX138" s="181"/>
      <c r="KEY138" s="181"/>
      <c r="KEZ138" s="239"/>
      <c r="KFA138" s="181"/>
      <c r="KFB138" s="181"/>
      <c r="KFC138" s="239"/>
      <c r="KFD138" s="181"/>
      <c r="KFE138" s="181"/>
      <c r="KFF138" s="239"/>
      <c r="KFG138" s="181"/>
      <c r="KFH138" s="181"/>
      <c r="KFI138" s="239"/>
      <c r="KFJ138" s="181"/>
      <c r="KFK138" s="181"/>
      <c r="KFL138" s="239"/>
      <c r="KFM138" s="181"/>
      <c r="KFN138" s="181"/>
      <c r="KFO138" s="239"/>
      <c r="KFP138" s="181"/>
      <c r="KFQ138" s="181"/>
      <c r="KFR138" s="239"/>
      <c r="KFS138" s="181"/>
      <c r="KFT138" s="181"/>
      <c r="KFU138" s="239"/>
      <c r="KFV138" s="181"/>
      <c r="KFW138" s="181"/>
      <c r="KFX138" s="239"/>
      <c r="KFY138" s="181"/>
      <c r="KFZ138" s="181"/>
      <c r="KGA138" s="239"/>
      <c r="KGB138" s="181"/>
      <c r="KGC138" s="181"/>
      <c r="KGD138" s="239"/>
      <c r="KGE138" s="181"/>
      <c r="KGF138" s="181"/>
      <c r="KGG138" s="239"/>
      <c r="KGH138" s="181"/>
      <c r="KGI138" s="181"/>
      <c r="KGJ138" s="239"/>
      <c r="KGK138" s="181"/>
      <c r="KGL138" s="181"/>
      <c r="KGM138" s="239"/>
      <c r="KGN138" s="181"/>
      <c r="KGO138" s="181"/>
      <c r="KGP138" s="239"/>
      <c r="KGQ138" s="181"/>
      <c r="KGR138" s="181"/>
      <c r="KGS138" s="239"/>
      <c r="KGT138" s="181"/>
      <c r="KGU138" s="181"/>
      <c r="KGV138" s="239"/>
      <c r="KGW138" s="181"/>
      <c r="KGX138" s="181"/>
      <c r="KGY138" s="239"/>
      <c r="KGZ138" s="181"/>
      <c r="KHA138" s="181"/>
      <c r="KHB138" s="239"/>
      <c r="KHC138" s="181"/>
      <c r="KHD138" s="181"/>
      <c r="KHE138" s="239"/>
      <c r="KHF138" s="181"/>
      <c r="KHG138" s="181"/>
      <c r="KHH138" s="239"/>
      <c r="KHI138" s="181"/>
      <c r="KHJ138" s="181"/>
      <c r="KHK138" s="239"/>
      <c r="KHL138" s="181"/>
      <c r="KHM138" s="181"/>
      <c r="KHN138" s="239"/>
      <c r="KHO138" s="181"/>
      <c r="KHP138" s="181"/>
      <c r="KHQ138" s="239"/>
      <c r="KHR138" s="181"/>
      <c r="KHS138" s="181"/>
      <c r="KHT138" s="239"/>
      <c r="KHU138" s="181"/>
      <c r="KHV138" s="181"/>
      <c r="KHW138" s="239"/>
      <c r="KHX138" s="181"/>
      <c r="KHY138" s="181"/>
      <c r="KHZ138" s="239"/>
      <c r="KIA138" s="181"/>
      <c r="KIB138" s="181"/>
      <c r="KIC138" s="239"/>
      <c r="KID138" s="181"/>
      <c r="KIE138" s="181"/>
      <c r="KIF138" s="239"/>
      <c r="KIG138" s="181"/>
      <c r="KIH138" s="181"/>
      <c r="KII138" s="239"/>
      <c r="KIJ138" s="181"/>
      <c r="KIK138" s="181"/>
      <c r="KIL138" s="239"/>
      <c r="KIM138" s="181"/>
      <c r="KIN138" s="181"/>
      <c r="KIO138" s="239"/>
      <c r="KIP138" s="181"/>
      <c r="KIQ138" s="181"/>
      <c r="KIR138" s="239"/>
      <c r="KIS138" s="181"/>
      <c r="KIT138" s="181"/>
      <c r="KIU138" s="239"/>
      <c r="KIV138" s="181"/>
      <c r="KIW138" s="181"/>
      <c r="KIX138" s="239"/>
      <c r="KIY138" s="181"/>
      <c r="KIZ138" s="181"/>
      <c r="KJA138" s="239"/>
      <c r="KJB138" s="181"/>
      <c r="KJC138" s="181"/>
      <c r="KJD138" s="239"/>
      <c r="KJE138" s="181"/>
      <c r="KJF138" s="181"/>
      <c r="KJG138" s="239"/>
      <c r="KJH138" s="181"/>
      <c r="KJI138" s="181"/>
      <c r="KJJ138" s="239"/>
      <c r="KJK138" s="181"/>
      <c r="KJL138" s="181"/>
      <c r="KJM138" s="239"/>
      <c r="KJN138" s="181"/>
      <c r="KJO138" s="181"/>
      <c r="KJP138" s="239"/>
      <c r="KJQ138" s="181"/>
      <c r="KJR138" s="181"/>
      <c r="KJS138" s="239"/>
      <c r="KJT138" s="181"/>
      <c r="KJU138" s="181"/>
      <c r="KJV138" s="239"/>
      <c r="KJW138" s="181"/>
      <c r="KJX138" s="181"/>
      <c r="KJY138" s="239"/>
      <c r="KJZ138" s="181"/>
      <c r="KKA138" s="181"/>
      <c r="KKB138" s="239"/>
      <c r="KKC138" s="181"/>
      <c r="KKD138" s="181"/>
      <c r="KKE138" s="239"/>
      <c r="KKF138" s="181"/>
      <c r="KKG138" s="181"/>
      <c r="KKH138" s="239"/>
      <c r="KKI138" s="181"/>
      <c r="KKJ138" s="181"/>
      <c r="KKK138" s="239"/>
      <c r="KKL138" s="181"/>
      <c r="KKM138" s="181"/>
      <c r="KKN138" s="239"/>
      <c r="KKO138" s="181"/>
      <c r="KKP138" s="181"/>
      <c r="KKQ138" s="239"/>
      <c r="KKR138" s="181"/>
      <c r="KKS138" s="181"/>
      <c r="KKT138" s="239"/>
      <c r="KKU138" s="181"/>
      <c r="KKV138" s="181"/>
      <c r="KKW138" s="239"/>
      <c r="KKX138" s="181"/>
      <c r="KKY138" s="181"/>
      <c r="KKZ138" s="239"/>
      <c r="KLA138" s="181"/>
      <c r="KLB138" s="181"/>
      <c r="KLC138" s="239"/>
      <c r="KLD138" s="181"/>
      <c r="KLE138" s="181"/>
      <c r="KLF138" s="239"/>
      <c r="KLG138" s="181"/>
      <c r="KLH138" s="181"/>
      <c r="KLI138" s="239"/>
      <c r="KLJ138" s="181"/>
      <c r="KLK138" s="181"/>
      <c r="KLL138" s="239"/>
      <c r="KLM138" s="181"/>
      <c r="KLN138" s="181"/>
      <c r="KLO138" s="239"/>
      <c r="KLP138" s="181"/>
      <c r="KLQ138" s="181"/>
      <c r="KLR138" s="239"/>
      <c r="KLS138" s="181"/>
      <c r="KLT138" s="181"/>
      <c r="KLU138" s="239"/>
      <c r="KLV138" s="181"/>
      <c r="KLW138" s="181"/>
      <c r="KLX138" s="239"/>
      <c r="KLY138" s="181"/>
      <c r="KLZ138" s="181"/>
      <c r="KMA138" s="239"/>
      <c r="KMB138" s="181"/>
      <c r="KMC138" s="181"/>
      <c r="KMD138" s="239"/>
      <c r="KME138" s="181"/>
      <c r="KMF138" s="181"/>
      <c r="KMG138" s="239"/>
      <c r="KMH138" s="181"/>
      <c r="KMI138" s="181"/>
      <c r="KMJ138" s="239"/>
      <c r="KMK138" s="181"/>
      <c r="KML138" s="181"/>
      <c r="KMM138" s="239"/>
      <c r="KMN138" s="181"/>
      <c r="KMO138" s="181"/>
      <c r="KMP138" s="239"/>
      <c r="KMQ138" s="181"/>
      <c r="KMR138" s="181"/>
      <c r="KMS138" s="239"/>
      <c r="KMT138" s="181"/>
      <c r="KMU138" s="181"/>
      <c r="KMV138" s="239"/>
      <c r="KMW138" s="181"/>
      <c r="KMX138" s="181"/>
      <c r="KMY138" s="239"/>
      <c r="KMZ138" s="181"/>
      <c r="KNA138" s="181"/>
      <c r="KNB138" s="239"/>
      <c r="KNC138" s="181"/>
      <c r="KND138" s="181"/>
      <c r="KNE138" s="239"/>
      <c r="KNF138" s="181"/>
      <c r="KNG138" s="181"/>
      <c r="KNH138" s="239"/>
      <c r="KNI138" s="181"/>
      <c r="KNJ138" s="181"/>
      <c r="KNK138" s="239"/>
      <c r="KNL138" s="181"/>
      <c r="KNM138" s="181"/>
      <c r="KNN138" s="239"/>
      <c r="KNO138" s="181"/>
      <c r="KNP138" s="181"/>
      <c r="KNQ138" s="239"/>
      <c r="KNR138" s="181"/>
      <c r="KNS138" s="181"/>
      <c r="KNT138" s="239"/>
      <c r="KNU138" s="181"/>
      <c r="KNV138" s="181"/>
      <c r="KNW138" s="239"/>
      <c r="KNX138" s="181"/>
      <c r="KNY138" s="181"/>
      <c r="KNZ138" s="239"/>
      <c r="KOA138" s="181"/>
      <c r="KOB138" s="181"/>
      <c r="KOC138" s="239"/>
      <c r="KOD138" s="181"/>
      <c r="KOE138" s="181"/>
      <c r="KOF138" s="239"/>
      <c r="KOG138" s="181"/>
      <c r="KOH138" s="181"/>
      <c r="KOI138" s="239"/>
      <c r="KOJ138" s="181"/>
      <c r="KOK138" s="181"/>
      <c r="KOL138" s="239"/>
      <c r="KOM138" s="181"/>
      <c r="KON138" s="181"/>
      <c r="KOO138" s="239"/>
      <c r="KOP138" s="181"/>
      <c r="KOQ138" s="181"/>
      <c r="KOR138" s="239"/>
      <c r="KOS138" s="181"/>
      <c r="KOT138" s="181"/>
      <c r="KOU138" s="239"/>
      <c r="KOV138" s="181"/>
      <c r="KOW138" s="181"/>
      <c r="KOX138" s="239"/>
      <c r="KOY138" s="181"/>
      <c r="KOZ138" s="181"/>
      <c r="KPA138" s="239"/>
      <c r="KPB138" s="181"/>
      <c r="KPC138" s="181"/>
      <c r="KPD138" s="239"/>
      <c r="KPE138" s="181"/>
      <c r="KPF138" s="181"/>
      <c r="KPG138" s="239"/>
      <c r="KPH138" s="181"/>
      <c r="KPI138" s="181"/>
      <c r="KPJ138" s="239"/>
      <c r="KPK138" s="181"/>
      <c r="KPL138" s="181"/>
      <c r="KPM138" s="239"/>
      <c r="KPN138" s="181"/>
      <c r="KPO138" s="181"/>
      <c r="KPP138" s="239"/>
      <c r="KPQ138" s="181"/>
      <c r="KPR138" s="181"/>
      <c r="KPS138" s="239"/>
      <c r="KPT138" s="181"/>
      <c r="KPU138" s="181"/>
      <c r="KPV138" s="239"/>
      <c r="KPW138" s="181"/>
      <c r="KPX138" s="181"/>
      <c r="KPY138" s="239"/>
      <c r="KPZ138" s="181"/>
      <c r="KQA138" s="181"/>
      <c r="KQB138" s="239"/>
      <c r="KQC138" s="181"/>
      <c r="KQD138" s="181"/>
      <c r="KQE138" s="239"/>
      <c r="KQF138" s="181"/>
      <c r="KQG138" s="181"/>
      <c r="KQH138" s="239"/>
      <c r="KQI138" s="181"/>
      <c r="KQJ138" s="181"/>
      <c r="KQK138" s="239"/>
      <c r="KQL138" s="181"/>
      <c r="KQM138" s="181"/>
      <c r="KQN138" s="239"/>
      <c r="KQO138" s="181"/>
      <c r="KQP138" s="181"/>
      <c r="KQQ138" s="239"/>
      <c r="KQR138" s="181"/>
      <c r="KQS138" s="181"/>
      <c r="KQT138" s="239"/>
      <c r="KQU138" s="181"/>
      <c r="KQV138" s="181"/>
      <c r="KQW138" s="239"/>
      <c r="KQX138" s="181"/>
      <c r="KQY138" s="181"/>
      <c r="KQZ138" s="239"/>
      <c r="KRA138" s="181"/>
      <c r="KRB138" s="181"/>
      <c r="KRC138" s="239"/>
      <c r="KRD138" s="181"/>
      <c r="KRE138" s="181"/>
      <c r="KRF138" s="239"/>
      <c r="KRG138" s="181"/>
      <c r="KRH138" s="181"/>
      <c r="KRI138" s="239"/>
      <c r="KRJ138" s="181"/>
      <c r="KRK138" s="181"/>
      <c r="KRL138" s="239"/>
      <c r="KRM138" s="181"/>
      <c r="KRN138" s="181"/>
      <c r="KRO138" s="239"/>
      <c r="KRP138" s="181"/>
      <c r="KRQ138" s="181"/>
      <c r="KRR138" s="239"/>
      <c r="KRS138" s="181"/>
      <c r="KRT138" s="181"/>
      <c r="KRU138" s="239"/>
      <c r="KRV138" s="181"/>
      <c r="KRW138" s="181"/>
      <c r="KRX138" s="239"/>
      <c r="KRY138" s="181"/>
      <c r="KRZ138" s="181"/>
      <c r="KSA138" s="239"/>
      <c r="KSB138" s="181"/>
      <c r="KSC138" s="181"/>
      <c r="KSD138" s="239"/>
      <c r="KSE138" s="181"/>
      <c r="KSF138" s="181"/>
      <c r="KSG138" s="239"/>
      <c r="KSH138" s="181"/>
      <c r="KSI138" s="181"/>
      <c r="KSJ138" s="239"/>
      <c r="KSK138" s="181"/>
      <c r="KSL138" s="181"/>
      <c r="KSM138" s="239"/>
      <c r="KSN138" s="181"/>
      <c r="KSO138" s="181"/>
      <c r="KSP138" s="239"/>
      <c r="KSQ138" s="181"/>
      <c r="KSR138" s="181"/>
      <c r="KSS138" s="239"/>
      <c r="KST138" s="181"/>
      <c r="KSU138" s="181"/>
      <c r="KSV138" s="239"/>
      <c r="KSW138" s="181"/>
      <c r="KSX138" s="181"/>
      <c r="KSY138" s="239"/>
      <c r="KSZ138" s="181"/>
      <c r="KTA138" s="181"/>
      <c r="KTB138" s="239"/>
      <c r="KTC138" s="181"/>
      <c r="KTD138" s="181"/>
      <c r="KTE138" s="239"/>
      <c r="KTF138" s="181"/>
      <c r="KTG138" s="181"/>
      <c r="KTH138" s="239"/>
      <c r="KTI138" s="181"/>
      <c r="KTJ138" s="181"/>
      <c r="KTK138" s="239"/>
      <c r="KTL138" s="181"/>
      <c r="KTM138" s="181"/>
      <c r="KTN138" s="239"/>
      <c r="KTO138" s="181"/>
      <c r="KTP138" s="181"/>
      <c r="KTQ138" s="239"/>
      <c r="KTR138" s="181"/>
      <c r="KTS138" s="181"/>
      <c r="KTT138" s="239"/>
      <c r="KTU138" s="181"/>
      <c r="KTV138" s="181"/>
      <c r="KTW138" s="239"/>
      <c r="KTX138" s="181"/>
      <c r="KTY138" s="181"/>
      <c r="KTZ138" s="239"/>
      <c r="KUA138" s="181"/>
      <c r="KUB138" s="181"/>
      <c r="KUC138" s="239"/>
      <c r="KUD138" s="181"/>
      <c r="KUE138" s="181"/>
      <c r="KUF138" s="239"/>
      <c r="KUG138" s="181"/>
      <c r="KUH138" s="181"/>
      <c r="KUI138" s="239"/>
      <c r="KUJ138" s="181"/>
      <c r="KUK138" s="181"/>
      <c r="KUL138" s="239"/>
      <c r="KUM138" s="181"/>
      <c r="KUN138" s="181"/>
      <c r="KUO138" s="239"/>
      <c r="KUP138" s="181"/>
      <c r="KUQ138" s="181"/>
      <c r="KUR138" s="239"/>
      <c r="KUS138" s="181"/>
      <c r="KUT138" s="181"/>
      <c r="KUU138" s="239"/>
      <c r="KUV138" s="181"/>
      <c r="KUW138" s="181"/>
      <c r="KUX138" s="239"/>
      <c r="KUY138" s="181"/>
      <c r="KUZ138" s="181"/>
      <c r="KVA138" s="239"/>
      <c r="KVB138" s="181"/>
      <c r="KVC138" s="181"/>
      <c r="KVD138" s="239"/>
      <c r="KVE138" s="181"/>
      <c r="KVF138" s="181"/>
      <c r="KVG138" s="239"/>
      <c r="KVH138" s="181"/>
      <c r="KVI138" s="181"/>
      <c r="KVJ138" s="239"/>
      <c r="KVK138" s="181"/>
      <c r="KVL138" s="181"/>
      <c r="KVM138" s="239"/>
      <c r="KVN138" s="181"/>
      <c r="KVO138" s="181"/>
      <c r="KVP138" s="239"/>
      <c r="KVQ138" s="181"/>
      <c r="KVR138" s="181"/>
      <c r="KVS138" s="239"/>
      <c r="KVT138" s="181"/>
      <c r="KVU138" s="181"/>
      <c r="KVV138" s="239"/>
      <c r="KVW138" s="181"/>
      <c r="KVX138" s="181"/>
      <c r="KVY138" s="239"/>
      <c r="KVZ138" s="181"/>
      <c r="KWA138" s="181"/>
      <c r="KWB138" s="239"/>
      <c r="KWC138" s="181"/>
      <c r="KWD138" s="181"/>
      <c r="KWE138" s="239"/>
      <c r="KWF138" s="181"/>
      <c r="KWG138" s="181"/>
      <c r="KWH138" s="239"/>
      <c r="KWI138" s="181"/>
      <c r="KWJ138" s="181"/>
      <c r="KWK138" s="239"/>
      <c r="KWL138" s="181"/>
      <c r="KWM138" s="181"/>
      <c r="KWN138" s="239"/>
      <c r="KWO138" s="181"/>
      <c r="KWP138" s="181"/>
      <c r="KWQ138" s="239"/>
      <c r="KWR138" s="181"/>
      <c r="KWS138" s="181"/>
      <c r="KWT138" s="239"/>
      <c r="KWU138" s="181"/>
      <c r="KWV138" s="181"/>
      <c r="KWW138" s="239"/>
      <c r="KWX138" s="181"/>
      <c r="KWY138" s="181"/>
      <c r="KWZ138" s="239"/>
      <c r="KXA138" s="181"/>
      <c r="KXB138" s="181"/>
      <c r="KXC138" s="239"/>
      <c r="KXD138" s="181"/>
      <c r="KXE138" s="181"/>
      <c r="KXF138" s="239"/>
      <c r="KXG138" s="181"/>
      <c r="KXH138" s="181"/>
      <c r="KXI138" s="239"/>
      <c r="KXJ138" s="181"/>
      <c r="KXK138" s="181"/>
      <c r="KXL138" s="239"/>
      <c r="KXM138" s="181"/>
      <c r="KXN138" s="181"/>
      <c r="KXO138" s="239"/>
      <c r="KXP138" s="181"/>
      <c r="KXQ138" s="181"/>
      <c r="KXR138" s="239"/>
      <c r="KXS138" s="181"/>
      <c r="KXT138" s="181"/>
      <c r="KXU138" s="239"/>
      <c r="KXV138" s="181"/>
      <c r="KXW138" s="181"/>
      <c r="KXX138" s="239"/>
      <c r="KXY138" s="181"/>
      <c r="KXZ138" s="181"/>
      <c r="KYA138" s="239"/>
      <c r="KYB138" s="181"/>
      <c r="KYC138" s="181"/>
      <c r="KYD138" s="239"/>
      <c r="KYE138" s="181"/>
      <c r="KYF138" s="181"/>
      <c r="KYG138" s="239"/>
      <c r="KYH138" s="181"/>
      <c r="KYI138" s="181"/>
      <c r="KYJ138" s="239"/>
      <c r="KYK138" s="181"/>
      <c r="KYL138" s="181"/>
      <c r="KYM138" s="239"/>
      <c r="KYN138" s="181"/>
      <c r="KYO138" s="181"/>
      <c r="KYP138" s="239"/>
      <c r="KYQ138" s="181"/>
      <c r="KYR138" s="181"/>
      <c r="KYS138" s="239"/>
      <c r="KYT138" s="181"/>
      <c r="KYU138" s="181"/>
      <c r="KYV138" s="239"/>
      <c r="KYW138" s="181"/>
      <c r="KYX138" s="181"/>
      <c r="KYY138" s="239"/>
      <c r="KYZ138" s="181"/>
      <c r="KZA138" s="181"/>
      <c r="KZB138" s="239"/>
      <c r="KZC138" s="181"/>
      <c r="KZD138" s="181"/>
      <c r="KZE138" s="239"/>
      <c r="KZF138" s="181"/>
      <c r="KZG138" s="181"/>
      <c r="KZH138" s="239"/>
      <c r="KZI138" s="181"/>
      <c r="KZJ138" s="181"/>
      <c r="KZK138" s="239"/>
      <c r="KZL138" s="181"/>
      <c r="KZM138" s="181"/>
      <c r="KZN138" s="239"/>
      <c r="KZO138" s="181"/>
      <c r="KZP138" s="181"/>
      <c r="KZQ138" s="239"/>
      <c r="KZR138" s="181"/>
      <c r="KZS138" s="181"/>
      <c r="KZT138" s="239"/>
      <c r="KZU138" s="181"/>
      <c r="KZV138" s="181"/>
      <c r="KZW138" s="239"/>
      <c r="KZX138" s="181"/>
      <c r="KZY138" s="181"/>
      <c r="KZZ138" s="239"/>
      <c r="LAA138" s="181"/>
      <c r="LAB138" s="181"/>
      <c r="LAC138" s="239"/>
      <c r="LAD138" s="181"/>
      <c r="LAE138" s="181"/>
      <c r="LAF138" s="239"/>
      <c r="LAG138" s="181"/>
      <c r="LAH138" s="181"/>
      <c r="LAI138" s="239"/>
      <c r="LAJ138" s="181"/>
      <c r="LAK138" s="181"/>
      <c r="LAL138" s="239"/>
      <c r="LAM138" s="181"/>
      <c r="LAN138" s="181"/>
      <c r="LAO138" s="239"/>
      <c r="LAP138" s="181"/>
      <c r="LAQ138" s="181"/>
      <c r="LAR138" s="239"/>
      <c r="LAS138" s="181"/>
      <c r="LAT138" s="181"/>
      <c r="LAU138" s="239"/>
      <c r="LAV138" s="181"/>
      <c r="LAW138" s="181"/>
      <c r="LAX138" s="239"/>
      <c r="LAY138" s="181"/>
      <c r="LAZ138" s="181"/>
      <c r="LBA138" s="239"/>
      <c r="LBB138" s="181"/>
      <c r="LBC138" s="181"/>
      <c r="LBD138" s="239"/>
      <c r="LBE138" s="181"/>
      <c r="LBF138" s="181"/>
      <c r="LBG138" s="239"/>
      <c r="LBH138" s="181"/>
      <c r="LBI138" s="181"/>
      <c r="LBJ138" s="239"/>
      <c r="LBK138" s="181"/>
      <c r="LBL138" s="181"/>
      <c r="LBM138" s="239"/>
      <c r="LBN138" s="181"/>
      <c r="LBO138" s="181"/>
      <c r="LBP138" s="239"/>
      <c r="LBQ138" s="181"/>
      <c r="LBR138" s="181"/>
      <c r="LBS138" s="239"/>
      <c r="LBT138" s="181"/>
      <c r="LBU138" s="181"/>
      <c r="LBV138" s="239"/>
      <c r="LBW138" s="181"/>
      <c r="LBX138" s="181"/>
      <c r="LBY138" s="239"/>
      <c r="LBZ138" s="181"/>
      <c r="LCA138" s="181"/>
      <c r="LCB138" s="239"/>
      <c r="LCC138" s="181"/>
      <c r="LCD138" s="181"/>
      <c r="LCE138" s="239"/>
      <c r="LCF138" s="181"/>
      <c r="LCG138" s="181"/>
      <c r="LCH138" s="239"/>
      <c r="LCI138" s="181"/>
      <c r="LCJ138" s="181"/>
      <c r="LCK138" s="239"/>
      <c r="LCL138" s="181"/>
      <c r="LCM138" s="181"/>
      <c r="LCN138" s="239"/>
      <c r="LCO138" s="181"/>
      <c r="LCP138" s="181"/>
      <c r="LCQ138" s="239"/>
      <c r="LCR138" s="181"/>
      <c r="LCS138" s="181"/>
      <c r="LCT138" s="239"/>
      <c r="LCU138" s="181"/>
      <c r="LCV138" s="181"/>
      <c r="LCW138" s="239"/>
      <c r="LCX138" s="181"/>
      <c r="LCY138" s="181"/>
      <c r="LCZ138" s="239"/>
      <c r="LDA138" s="181"/>
      <c r="LDB138" s="181"/>
      <c r="LDC138" s="239"/>
      <c r="LDD138" s="181"/>
      <c r="LDE138" s="181"/>
      <c r="LDF138" s="239"/>
      <c r="LDG138" s="181"/>
      <c r="LDH138" s="181"/>
      <c r="LDI138" s="239"/>
      <c r="LDJ138" s="181"/>
      <c r="LDK138" s="181"/>
      <c r="LDL138" s="239"/>
      <c r="LDM138" s="181"/>
      <c r="LDN138" s="181"/>
      <c r="LDO138" s="239"/>
      <c r="LDP138" s="181"/>
      <c r="LDQ138" s="181"/>
      <c r="LDR138" s="239"/>
      <c r="LDS138" s="181"/>
      <c r="LDT138" s="181"/>
      <c r="LDU138" s="239"/>
      <c r="LDV138" s="181"/>
      <c r="LDW138" s="181"/>
      <c r="LDX138" s="239"/>
      <c r="LDY138" s="181"/>
      <c r="LDZ138" s="181"/>
      <c r="LEA138" s="239"/>
      <c r="LEB138" s="181"/>
      <c r="LEC138" s="181"/>
      <c r="LED138" s="239"/>
      <c r="LEE138" s="181"/>
      <c r="LEF138" s="181"/>
      <c r="LEG138" s="239"/>
      <c r="LEH138" s="181"/>
      <c r="LEI138" s="181"/>
      <c r="LEJ138" s="239"/>
      <c r="LEK138" s="181"/>
      <c r="LEL138" s="181"/>
      <c r="LEM138" s="239"/>
      <c r="LEN138" s="181"/>
      <c r="LEO138" s="181"/>
      <c r="LEP138" s="239"/>
      <c r="LEQ138" s="181"/>
      <c r="LER138" s="181"/>
      <c r="LES138" s="239"/>
      <c r="LET138" s="181"/>
      <c r="LEU138" s="181"/>
      <c r="LEV138" s="239"/>
      <c r="LEW138" s="181"/>
      <c r="LEX138" s="181"/>
      <c r="LEY138" s="239"/>
      <c r="LEZ138" s="181"/>
      <c r="LFA138" s="181"/>
      <c r="LFB138" s="239"/>
      <c r="LFC138" s="181"/>
      <c r="LFD138" s="181"/>
      <c r="LFE138" s="239"/>
      <c r="LFF138" s="181"/>
      <c r="LFG138" s="181"/>
      <c r="LFH138" s="239"/>
      <c r="LFI138" s="181"/>
      <c r="LFJ138" s="181"/>
      <c r="LFK138" s="239"/>
      <c r="LFL138" s="181"/>
      <c r="LFM138" s="181"/>
      <c r="LFN138" s="239"/>
      <c r="LFO138" s="181"/>
      <c r="LFP138" s="181"/>
      <c r="LFQ138" s="239"/>
      <c r="LFR138" s="181"/>
      <c r="LFS138" s="181"/>
      <c r="LFT138" s="239"/>
      <c r="LFU138" s="181"/>
      <c r="LFV138" s="181"/>
      <c r="LFW138" s="239"/>
      <c r="LFX138" s="181"/>
      <c r="LFY138" s="181"/>
      <c r="LFZ138" s="239"/>
      <c r="LGA138" s="181"/>
      <c r="LGB138" s="181"/>
      <c r="LGC138" s="239"/>
      <c r="LGD138" s="181"/>
      <c r="LGE138" s="181"/>
      <c r="LGF138" s="239"/>
      <c r="LGG138" s="181"/>
      <c r="LGH138" s="181"/>
      <c r="LGI138" s="239"/>
      <c r="LGJ138" s="181"/>
      <c r="LGK138" s="181"/>
      <c r="LGL138" s="239"/>
      <c r="LGM138" s="181"/>
      <c r="LGN138" s="181"/>
      <c r="LGO138" s="239"/>
      <c r="LGP138" s="181"/>
      <c r="LGQ138" s="181"/>
      <c r="LGR138" s="239"/>
      <c r="LGS138" s="181"/>
      <c r="LGT138" s="181"/>
      <c r="LGU138" s="239"/>
      <c r="LGV138" s="181"/>
      <c r="LGW138" s="181"/>
      <c r="LGX138" s="239"/>
      <c r="LGY138" s="181"/>
      <c r="LGZ138" s="181"/>
      <c r="LHA138" s="239"/>
      <c r="LHB138" s="181"/>
      <c r="LHC138" s="181"/>
      <c r="LHD138" s="239"/>
      <c r="LHE138" s="181"/>
      <c r="LHF138" s="181"/>
      <c r="LHG138" s="239"/>
      <c r="LHH138" s="181"/>
      <c r="LHI138" s="181"/>
      <c r="LHJ138" s="239"/>
      <c r="LHK138" s="181"/>
      <c r="LHL138" s="181"/>
      <c r="LHM138" s="239"/>
      <c r="LHN138" s="181"/>
      <c r="LHO138" s="181"/>
      <c r="LHP138" s="239"/>
      <c r="LHQ138" s="181"/>
      <c r="LHR138" s="181"/>
      <c r="LHS138" s="239"/>
      <c r="LHT138" s="181"/>
      <c r="LHU138" s="181"/>
      <c r="LHV138" s="239"/>
      <c r="LHW138" s="181"/>
      <c r="LHX138" s="181"/>
      <c r="LHY138" s="239"/>
      <c r="LHZ138" s="181"/>
      <c r="LIA138" s="181"/>
      <c r="LIB138" s="239"/>
      <c r="LIC138" s="181"/>
      <c r="LID138" s="181"/>
      <c r="LIE138" s="239"/>
      <c r="LIF138" s="181"/>
      <c r="LIG138" s="181"/>
      <c r="LIH138" s="239"/>
      <c r="LII138" s="181"/>
      <c r="LIJ138" s="181"/>
      <c r="LIK138" s="239"/>
      <c r="LIL138" s="181"/>
      <c r="LIM138" s="181"/>
      <c r="LIN138" s="239"/>
      <c r="LIO138" s="181"/>
      <c r="LIP138" s="181"/>
      <c r="LIQ138" s="239"/>
      <c r="LIR138" s="181"/>
      <c r="LIS138" s="181"/>
      <c r="LIT138" s="239"/>
      <c r="LIU138" s="181"/>
      <c r="LIV138" s="181"/>
      <c r="LIW138" s="239"/>
      <c r="LIX138" s="181"/>
      <c r="LIY138" s="181"/>
      <c r="LIZ138" s="239"/>
      <c r="LJA138" s="181"/>
      <c r="LJB138" s="181"/>
      <c r="LJC138" s="239"/>
      <c r="LJD138" s="181"/>
      <c r="LJE138" s="181"/>
      <c r="LJF138" s="239"/>
      <c r="LJG138" s="181"/>
      <c r="LJH138" s="181"/>
      <c r="LJI138" s="239"/>
      <c r="LJJ138" s="181"/>
      <c r="LJK138" s="181"/>
      <c r="LJL138" s="239"/>
      <c r="LJM138" s="181"/>
      <c r="LJN138" s="181"/>
      <c r="LJO138" s="239"/>
      <c r="LJP138" s="181"/>
      <c r="LJQ138" s="181"/>
      <c r="LJR138" s="239"/>
      <c r="LJS138" s="181"/>
      <c r="LJT138" s="181"/>
      <c r="LJU138" s="239"/>
      <c r="LJV138" s="181"/>
      <c r="LJW138" s="181"/>
      <c r="LJX138" s="239"/>
      <c r="LJY138" s="181"/>
      <c r="LJZ138" s="181"/>
      <c r="LKA138" s="239"/>
      <c r="LKB138" s="181"/>
      <c r="LKC138" s="181"/>
      <c r="LKD138" s="239"/>
      <c r="LKE138" s="181"/>
      <c r="LKF138" s="181"/>
      <c r="LKG138" s="239"/>
      <c r="LKH138" s="181"/>
      <c r="LKI138" s="181"/>
      <c r="LKJ138" s="239"/>
      <c r="LKK138" s="181"/>
      <c r="LKL138" s="181"/>
      <c r="LKM138" s="239"/>
      <c r="LKN138" s="181"/>
      <c r="LKO138" s="181"/>
      <c r="LKP138" s="239"/>
      <c r="LKQ138" s="181"/>
      <c r="LKR138" s="181"/>
      <c r="LKS138" s="239"/>
      <c r="LKT138" s="181"/>
      <c r="LKU138" s="181"/>
      <c r="LKV138" s="239"/>
      <c r="LKW138" s="181"/>
      <c r="LKX138" s="181"/>
      <c r="LKY138" s="239"/>
      <c r="LKZ138" s="181"/>
      <c r="LLA138" s="181"/>
      <c r="LLB138" s="239"/>
      <c r="LLC138" s="181"/>
      <c r="LLD138" s="181"/>
      <c r="LLE138" s="239"/>
      <c r="LLF138" s="181"/>
      <c r="LLG138" s="181"/>
      <c r="LLH138" s="239"/>
      <c r="LLI138" s="181"/>
      <c r="LLJ138" s="181"/>
      <c r="LLK138" s="239"/>
      <c r="LLL138" s="181"/>
      <c r="LLM138" s="181"/>
      <c r="LLN138" s="239"/>
      <c r="LLO138" s="181"/>
      <c r="LLP138" s="181"/>
      <c r="LLQ138" s="239"/>
      <c r="LLR138" s="181"/>
      <c r="LLS138" s="181"/>
      <c r="LLT138" s="239"/>
      <c r="LLU138" s="181"/>
      <c r="LLV138" s="181"/>
      <c r="LLW138" s="239"/>
      <c r="LLX138" s="181"/>
      <c r="LLY138" s="181"/>
      <c r="LLZ138" s="239"/>
      <c r="LMA138" s="181"/>
      <c r="LMB138" s="181"/>
      <c r="LMC138" s="239"/>
      <c r="LMD138" s="181"/>
      <c r="LME138" s="181"/>
      <c r="LMF138" s="239"/>
      <c r="LMG138" s="181"/>
      <c r="LMH138" s="181"/>
      <c r="LMI138" s="239"/>
      <c r="LMJ138" s="181"/>
      <c r="LMK138" s="181"/>
      <c r="LML138" s="239"/>
      <c r="LMM138" s="181"/>
      <c r="LMN138" s="181"/>
      <c r="LMO138" s="239"/>
      <c r="LMP138" s="181"/>
      <c r="LMQ138" s="181"/>
      <c r="LMR138" s="239"/>
      <c r="LMS138" s="181"/>
      <c r="LMT138" s="181"/>
      <c r="LMU138" s="239"/>
      <c r="LMV138" s="181"/>
      <c r="LMW138" s="181"/>
      <c r="LMX138" s="239"/>
      <c r="LMY138" s="181"/>
      <c r="LMZ138" s="181"/>
      <c r="LNA138" s="239"/>
      <c r="LNB138" s="181"/>
      <c r="LNC138" s="181"/>
      <c r="LND138" s="239"/>
      <c r="LNE138" s="181"/>
      <c r="LNF138" s="181"/>
      <c r="LNG138" s="239"/>
      <c r="LNH138" s="181"/>
      <c r="LNI138" s="181"/>
      <c r="LNJ138" s="239"/>
      <c r="LNK138" s="181"/>
      <c r="LNL138" s="181"/>
      <c r="LNM138" s="239"/>
      <c r="LNN138" s="181"/>
      <c r="LNO138" s="181"/>
      <c r="LNP138" s="239"/>
      <c r="LNQ138" s="181"/>
      <c r="LNR138" s="181"/>
      <c r="LNS138" s="239"/>
      <c r="LNT138" s="181"/>
      <c r="LNU138" s="181"/>
      <c r="LNV138" s="239"/>
      <c r="LNW138" s="181"/>
      <c r="LNX138" s="181"/>
      <c r="LNY138" s="239"/>
      <c r="LNZ138" s="181"/>
      <c r="LOA138" s="181"/>
      <c r="LOB138" s="239"/>
      <c r="LOC138" s="181"/>
      <c r="LOD138" s="181"/>
      <c r="LOE138" s="239"/>
      <c r="LOF138" s="181"/>
      <c r="LOG138" s="181"/>
      <c r="LOH138" s="239"/>
      <c r="LOI138" s="181"/>
      <c r="LOJ138" s="181"/>
      <c r="LOK138" s="239"/>
      <c r="LOL138" s="181"/>
      <c r="LOM138" s="181"/>
      <c r="LON138" s="239"/>
      <c r="LOO138" s="181"/>
      <c r="LOP138" s="181"/>
      <c r="LOQ138" s="239"/>
      <c r="LOR138" s="181"/>
      <c r="LOS138" s="181"/>
      <c r="LOT138" s="239"/>
      <c r="LOU138" s="181"/>
      <c r="LOV138" s="181"/>
      <c r="LOW138" s="239"/>
      <c r="LOX138" s="181"/>
      <c r="LOY138" s="181"/>
      <c r="LOZ138" s="239"/>
      <c r="LPA138" s="181"/>
      <c r="LPB138" s="181"/>
      <c r="LPC138" s="239"/>
      <c r="LPD138" s="181"/>
      <c r="LPE138" s="181"/>
      <c r="LPF138" s="239"/>
      <c r="LPG138" s="181"/>
      <c r="LPH138" s="181"/>
      <c r="LPI138" s="239"/>
      <c r="LPJ138" s="181"/>
      <c r="LPK138" s="181"/>
      <c r="LPL138" s="239"/>
      <c r="LPM138" s="181"/>
      <c r="LPN138" s="181"/>
      <c r="LPO138" s="239"/>
      <c r="LPP138" s="181"/>
      <c r="LPQ138" s="181"/>
      <c r="LPR138" s="239"/>
      <c r="LPS138" s="181"/>
      <c r="LPT138" s="181"/>
      <c r="LPU138" s="239"/>
      <c r="LPV138" s="181"/>
      <c r="LPW138" s="181"/>
      <c r="LPX138" s="239"/>
      <c r="LPY138" s="181"/>
      <c r="LPZ138" s="181"/>
      <c r="LQA138" s="239"/>
      <c r="LQB138" s="181"/>
      <c r="LQC138" s="181"/>
      <c r="LQD138" s="239"/>
      <c r="LQE138" s="181"/>
      <c r="LQF138" s="181"/>
      <c r="LQG138" s="239"/>
      <c r="LQH138" s="181"/>
      <c r="LQI138" s="181"/>
      <c r="LQJ138" s="239"/>
      <c r="LQK138" s="181"/>
      <c r="LQL138" s="181"/>
      <c r="LQM138" s="239"/>
      <c r="LQN138" s="181"/>
      <c r="LQO138" s="181"/>
      <c r="LQP138" s="239"/>
      <c r="LQQ138" s="181"/>
      <c r="LQR138" s="181"/>
      <c r="LQS138" s="239"/>
      <c r="LQT138" s="181"/>
      <c r="LQU138" s="181"/>
      <c r="LQV138" s="239"/>
      <c r="LQW138" s="181"/>
      <c r="LQX138" s="181"/>
      <c r="LQY138" s="239"/>
      <c r="LQZ138" s="181"/>
      <c r="LRA138" s="181"/>
      <c r="LRB138" s="239"/>
      <c r="LRC138" s="181"/>
      <c r="LRD138" s="181"/>
      <c r="LRE138" s="239"/>
      <c r="LRF138" s="181"/>
      <c r="LRG138" s="181"/>
      <c r="LRH138" s="239"/>
      <c r="LRI138" s="181"/>
      <c r="LRJ138" s="181"/>
      <c r="LRK138" s="239"/>
      <c r="LRL138" s="181"/>
      <c r="LRM138" s="181"/>
      <c r="LRN138" s="239"/>
      <c r="LRO138" s="181"/>
      <c r="LRP138" s="181"/>
      <c r="LRQ138" s="239"/>
      <c r="LRR138" s="181"/>
      <c r="LRS138" s="181"/>
      <c r="LRT138" s="239"/>
      <c r="LRU138" s="181"/>
      <c r="LRV138" s="181"/>
      <c r="LRW138" s="239"/>
      <c r="LRX138" s="181"/>
      <c r="LRY138" s="181"/>
      <c r="LRZ138" s="239"/>
      <c r="LSA138" s="181"/>
      <c r="LSB138" s="181"/>
      <c r="LSC138" s="239"/>
      <c r="LSD138" s="181"/>
      <c r="LSE138" s="181"/>
      <c r="LSF138" s="239"/>
      <c r="LSG138" s="181"/>
      <c r="LSH138" s="181"/>
      <c r="LSI138" s="239"/>
      <c r="LSJ138" s="181"/>
      <c r="LSK138" s="181"/>
      <c r="LSL138" s="239"/>
      <c r="LSM138" s="181"/>
      <c r="LSN138" s="181"/>
      <c r="LSO138" s="239"/>
      <c r="LSP138" s="181"/>
      <c r="LSQ138" s="181"/>
      <c r="LSR138" s="239"/>
      <c r="LSS138" s="181"/>
      <c r="LST138" s="181"/>
      <c r="LSU138" s="239"/>
      <c r="LSV138" s="181"/>
      <c r="LSW138" s="181"/>
      <c r="LSX138" s="239"/>
      <c r="LSY138" s="181"/>
      <c r="LSZ138" s="181"/>
      <c r="LTA138" s="239"/>
      <c r="LTB138" s="181"/>
      <c r="LTC138" s="181"/>
      <c r="LTD138" s="239"/>
      <c r="LTE138" s="181"/>
      <c r="LTF138" s="181"/>
      <c r="LTG138" s="239"/>
      <c r="LTH138" s="181"/>
      <c r="LTI138" s="181"/>
      <c r="LTJ138" s="239"/>
      <c r="LTK138" s="181"/>
      <c r="LTL138" s="181"/>
      <c r="LTM138" s="239"/>
      <c r="LTN138" s="181"/>
      <c r="LTO138" s="181"/>
      <c r="LTP138" s="239"/>
      <c r="LTQ138" s="181"/>
      <c r="LTR138" s="181"/>
      <c r="LTS138" s="239"/>
      <c r="LTT138" s="181"/>
      <c r="LTU138" s="181"/>
      <c r="LTV138" s="239"/>
      <c r="LTW138" s="181"/>
      <c r="LTX138" s="181"/>
      <c r="LTY138" s="239"/>
      <c r="LTZ138" s="181"/>
      <c r="LUA138" s="181"/>
      <c r="LUB138" s="239"/>
      <c r="LUC138" s="181"/>
      <c r="LUD138" s="181"/>
      <c r="LUE138" s="239"/>
      <c r="LUF138" s="181"/>
      <c r="LUG138" s="181"/>
      <c r="LUH138" s="239"/>
      <c r="LUI138" s="181"/>
      <c r="LUJ138" s="181"/>
      <c r="LUK138" s="239"/>
      <c r="LUL138" s="181"/>
      <c r="LUM138" s="181"/>
      <c r="LUN138" s="239"/>
      <c r="LUO138" s="181"/>
      <c r="LUP138" s="181"/>
      <c r="LUQ138" s="239"/>
      <c r="LUR138" s="181"/>
      <c r="LUS138" s="181"/>
      <c r="LUT138" s="239"/>
      <c r="LUU138" s="181"/>
      <c r="LUV138" s="181"/>
      <c r="LUW138" s="239"/>
      <c r="LUX138" s="181"/>
      <c r="LUY138" s="181"/>
      <c r="LUZ138" s="239"/>
      <c r="LVA138" s="181"/>
      <c r="LVB138" s="181"/>
      <c r="LVC138" s="239"/>
      <c r="LVD138" s="181"/>
      <c r="LVE138" s="181"/>
      <c r="LVF138" s="239"/>
      <c r="LVG138" s="181"/>
      <c r="LVH138" s="181"/>
      <c r="LVI138" s="239"/>
      <c r="LVJ138" s="181"/>
      <c r="LVK138" s="181"/>
      <c r="LVL138" s="239"/>
      <c r="LVM138" s="181"/>
      <c r="LVN138" s="181"/>
      <c r="LVO138" s="239"/>
      <c r="LVP138" s="181"/>
      <c r="LVQ138" s="181"/>
      <c r="LVR138" s="239"/>
      <c r="LVS138" s="181"/>
      <c r="LVT138" s="181"/>
      <c r="LVU138" s="239"/>
      <c r="LVV138" s="181"/>
      <c r="LVW138" s="181"/>
      <c r="LVX138" s="239"/>
      <c r="LVY138" s="181"/>
      <c r="LVZ138" s="181"/>
      <c r="LWA138" s="239"/>
      <c r="LWB138" s="181"/>
      <c r="LWC138" s="181"/>
      <c r="LWD138" s="239"/>
      <c r="LWE138" s="181"/>
      <c r="LWF138" s="181"/>
      <c r="LWG138" s="239"/>
      <c r="LWH138" s="181"/>
      <c r="LWI138" s="181"/>
      <c r="LWJ138" s="239"/>
      <c r="LWK138" s="181"/>
      <c r="LWL138" s="181"/>
      <c r="LWM138" s="239"/>
      <c r="LWN138" s="181"/>
      <c r="LWO138" s="181"/>
      <c r="LWP138" s="239"/>
      <c r="LWQ138" s="181"/>
      <c r="LWR138" s="181"/>
      <c r="LWS138" s="239"/>
      <c r="LWT138" s="181"/>
      <c r="LWU138" s="181"/>
      <c r="LWV138" s="239"/>
      <c r="LWW138" s="181"/>
      <c r="LWX138" s="181"/>
      <c r="LWY138" s="239"/>
      <c r="LWZ138" s="181"/>
      <c r="LXA138" s="181"/>
      <c r="LXB138" s="239"/>
      <c r="LXC138" s="181"/>
      <c r="LXD138" s="181"/>
      <c r="LXE138" s="239"/>
      <c r="LXF138" s="181"/>
      <c r="LXG138" s="181"/>
      <c r="LXH138" s="239"/>
      <c r="LXI138" s="181"/>
      <c r="LXJ138" s="181"/>
      <c r="LXK138" s="239"/>
      <c r="LXL138" s="181"/>
      <c r="LXM138" s="181"/>
      <c r="LXN138" s="239"/>
      <c r="LXO138" s="181"/>
      <c r="LXP138" s="181"/>
      <c r="LXQ138" s="239"/>
      <c r="LXR138" s="181"/>
      <c r="LXS138" s="181"/>
      <c r="LXT138" s="239"/>
      <c r="LXU138" s="181"/>
      <c r="LXV138" s="181"/>
      <c r="LXW138" s="239"/>
      <c r="LXX138" s="181"/>
      <c r="LXY138" s="181"/>
      <c r="LXZ138" s="239"/>
      <c r="LYA138" s="181"/>
      <c r="LYB138" s="181"/>
      <c r="LYC138" s="239"/>
      <c r="LYD138" s="181"/>
      <c r="LYE138" s="181"/>
      <c r="LYF138" s="239"/>
      <c r="LYG138" s="181"/>
      <c r="LYH138" s="181"/>
      <c r="LYI138" s="239"/>
      <c r="LYJ138" s="181"/>
      <c r="LYK138" s="181"/>
      <c r="LYL138" s="239"/>
      <c r="LYM138" s="181"/>
      <c r="LYN138" s="181"/>
      <c r="LYO138" s="239"/>
      <c r="LYP138" s="181"/>
      <c r="LYQ138" s="181"/>
      <c r="LYR138" s="239"/>
      <c r="LYS138" s="181"/>
      <c r="LYT138" s="181"/>
      <c r="LYU138" s="239"/>
      <c r="LYV138" s="181"/>
      <c r="LYW138" s="181"/>
      <c r="LYX138" s="239"/>
      <c r="LYY138" s="181"/>
      <c r="LYZ138" s="181"/>
      <c r="LZA138" s="239"/>
      <c r="LZB138" s="181"/>
      <c r="LZC138" s="181"/>
      <c r="LZD138" s="239"/>
      <c r="LZE138" s="181"/>
      <c r="LZF138" s="181"/>
      <c r="LZG138" s="239"/>
      <c r="LZH138" s="181"/>
      <c r="LZI138" s="181"/>
      <c r="LZJ138" s="239"/>
      <c r="LZK138" s="181"/>
      <c r="LZL138" s="181"/>
      <c r="LZM138" s="239"/>
      <c r="LZN138" s="181"/>
      <c r="LZO138" s="181"/>
      <c r="LZP138" s="239"/>
      <c r="LZQ138" s="181"/>
      <c r="LZR138" s="181"/>
      <c r="LZS138" s="239"/>
      <c r="LZT138" s="181"/>
      <c r="LZU138" s="181"/>
      <c r="LZV138" s="239"/>
      <c r="LZW138" s="181"/>
      <c r="LZX138" s="181"/>
      <c r="LZY138" s="239"/>
      <c r="LZZ138" s="181"/>
      <c r="MAA138" s="181"/>
      <c r="MAB138" s="239"/>
      <c r="MAC138" s="181"/>
      <c r="MAD138" s="181"/>
      <c r="MAE138" s="239"/>
      <c r="MAF138" s="181"/>
      <c r="MAG138" s="181"/>
      <c r="MAH138" s="239"/>
      <c r="MAI138" s="181"/>
      <c r="MAJ138" s="181"/>
      <c r="MAK138" s="239"/>
      <c r="MAL138" s="181"/>
      <c r="MAM138" s="181"/>
      <c r="MAN138" s="239"/>
      <c r="MAO138" s="181"/>
      <c r="MAP138" s="181"/>
      <c r="MAQ138" s="239"/>
      <c r="MAR138" s="181"/>
      <c r="MAS138" s="181"/>
      <c r="MAT138" s="239"/>
      <c r="MAU138" s="181"/>
      <c r="MAV138" s="181"/>
      <c r="MAW138" s="239"/>
      <c r="MAX138" s="181"/>
      <c r="MAY138" s="181"/>
      <c r="MAZ138" s="239"/>
      <c r="MBA138" s="181"/>
      <c r="MBB138" s="181"/>
      <c r="MBC138" s="239"/>
      <c r="MBD138" s="181"/>
      <c r="MBE138" s="181"/>
      <c r="MBF138" s="239"/>
      <c r="MBG138" s="181"/>
      <c r="MBH138" s="181"/>
      <c r="MBI138" s="239"/>
      <c r="MBJ138" s="181"/>
      <c r="MBK138" s="181"/>
      <c r="MBL138" s="239"/>
      <c r="MBM138" s="181"/>
      <c r="MBN138" s="181"/>
      <c r="MBO138" s="239"/>
      <c r="MBP138" s="181"/>
      <c r="MBQ138" s="181"/>
      <c r="MBR138" s="239"/>
      <c r="MBS138" s="181"/>
      <c r="MBT138" s="181"/>
      <c r="MBU138" s="239"/>
      <c r="MBV138" s="181"/>
      <c r="MBW138" s="181"/>
      <c r="MBX138" s="239"/>
      <c r="MBY138" s="181"/>
      <c r="MBZ138" s="181"/>
      <c r="MCA138" s="239"/>
      <c r="MCB138" s="181"/>
      <c r="MCC138" s="181"/>
      <c r="MCD138" s="239"/>
      <c r="MCE138" s="181"/>
      <c r="MCF138" s="181"/>
      <c r="MCG138" s="239"/>
      <c r="MCH138" s="181"/>
      <c r="MCI138" s="181"/>
      <c r="MCJ138" s="239"/>
      <c r="MCK138" s="181"/>
      <c r="MCL138" s="181"/>
      <c r="MCM138" s="239"/>
      <c r="MCN138" s="181"/>
      <c r="MCO138" s="181"/>
      <c r="MCP138" s="239"/>
      <c r="MCQ138" s="181"/>
      <c r="MCR138" s="181"/>
      <c r="MCS138" s="239"/>
      <c r="MCT138" s="181"/>
      <c r="MCU138" s="181"/>
      <c r="MCV138" s="239"/>
      <c r="MCW138" s="181"/>
      <c r="MCX138" s="181"/>
      <c r="MCY138" s="239"/>
      <c r="MCZ138" s="181"/>
      <c r="MDA138" s="181"/>
      <c r="MDB138" s="239"/>
      <c r="MDC138" s="181"/>
      <c r="MDD138" s="181"/>
      <c r="MDE138" s="239"/>
      <c r="MDF138" s="181"/>
      <c r="MDG138" s="181"/>
      <c r="MDH138" s="239"/>
      <c r="MDI138" s="181"/>
      <c r="MDJ138" s="181"/>
      <c r="MDK138" s="239"/>
      <c r="MDL138" s="181"/>
      <c r="MDM138" s="181"/>
      <c r="MDN138" s="239"/>
      <c r="MDO138" s="181"/>
      <c r="MDP138" s="181"/>
      <c r="MDQ138" s="239"/>
      <c r="MDR138" s="181"/>
      <c r="MDS138" s="181"/>
      <c r="MDT138" s="239"/>
      <c r="MDU138" s="181"/>
      <c r="MDV138" s="181"/>
      <c r="MDW138" s="239"/>
      <c r="MDX138" s="181"/>
      <c r="MDY138" s="181"/>
      <c r="MDZ138" s="239"/>
      <c r="MEA138" s="181"/>
      <c r="MEB138" s="181"/>
      <c r="MEC138" s="239"/>
      <c r="MED138" s="181"/>
      <c r="MEE138" s="181"/>
      <c r="MEF138" s="239"/>
      <c r="MEG138" s="181"/>
      <c r="MEH138" s="181"/>
      <c r="MEI138" s="239"/>
      <c r="MEJ138" s="181"/>
      <c r="MEK138" s="181"/>
      <c r="MEL138" s="239"/>
      <c r="MEM138" s="181"/>
      <c r="MEN138" s="181"/>
      <c r="MEO138" s="239"/>
      <c r="MEP138" s="181"/>
      <c r="MEQ138" s="181"/>
      <c r="MER138" s="239"/>
      <c r="MES138" s="181"/>
      <c r="MET138" s="181"/>
      <c r="MEU138" s="239"/>
      <c r="MEV138" s="181"/>
      <c r="MEW138" s="181"/>
      <c r="MEX138" s="239"/>
      <c r="MEY138" s="181"/>
      <c r="MEZ138" s="181"/>
      <c r="MFA138" s="239"/>
      <c r="MFB138" s="181"/>
      <c r="MFC138" s="181"/>
      <c r="MFD138" s="239"/>
      <c r="MFE138" s="181"/>
      <c r="MFF138" s="181"/>
      <c r="MFG138" s="239"/>
      <c r="MFH138" s="181"/>
      <c r="MFI138" s="181"/>
      <c r="MFJ138" s="239"/>
      <c r="MFK138" s="181"/>
      <c r="MFL138" s="181"/>
      <c r="MFM138" s="239"/>
      <c r="MFN138" s="181"/>
      <c r="MFO138" s="181"/>
      <c r="MFP138" s="239"/>
      <c r="MFQ138" s="181"/>
      <c r="MFR138" s="181"/>
      <c r="MFS138" s="239"/>
      <c r="MFT138" s="181"/>
      <c r="MFU138" s="181"/>
      <c r="MFV138" s="239"/>
      <c r="MFW138" s="181"/>
      <c r="MFX138" s="181"/>
      <c r="MFY138" s="239"/>
      <c r="MFZ138" s="181"/>
      <c r="MGA138" s="181"/>
      <c r="MGB138" s="239"/>
      <c r="MGC138" s="181"/>
      <c r="MGD138" s="181"/>
      <c r="MGE138" s="239"/>
      <c r="MGF138" s="181"/>
      <c r="MGG138" s="181"/>
      <c r="MGH138" s="239"/>
      <c r="MGI138" s="181"/>
      <c r="MGJ138" s="181"/>
      <c r="MGK138" s="239"/>
      <c r="MGL138" s="181"/>
      <c r="MGM138" s="181"/>
      <c r="MGN138" s="239"/>
      <c r="MGO138" s="181"/>
      <c r="MGP138" s="181"/>
      <c r="MGQ138" s="239"/>
      <c r="MGR138" s="181"/>
      <c r="MGS138" s="181"/>
      <c r="MGT138" s="239"/>
      <c r="MGU138" s="181"/>
      <c r="MGV138" s="181"/>
      <c r="MGW138" s="239"/>
      <c r="MGX138" s="181"/>
      <c r="MGY138" s="181"/>
      <c r="MGZ138" s="239"/>
      <c r="MHA138" s="181"/>
      <c r="MHB138" s="181"/>
      <c r="MHC138" s="239"/>
      <c r="MHD138" s="181"/>
      <c r="MHE138" s="181"/>
      <c r="MHF138" s="239"/>
      <c r="MHG138" s="181"/>
      <c r="MHH138" s="181"/>
      <c r="MHI138" s="239"/>
      <c r="MHJ138" s="181"/>
      <c r="MHK138" s="181"/>
      <c r="MHL138" s="239"/>
      <c r="MHM138" s="181"/>
      <c r="MHN138" s="181"/>
      <c r="MHO138" s="239"/>
      <c r="MHP138" s="181"/>
      <c r="MHQ138" s="181"/>
      <c r="MHR138" s="239"/>
      <c r="MHS138" s="181"/>
      <c r="MHT138" s="181"/>
      <c r="MHU138" s="239"/>
      <c r="MHV138" s="181"/>
      <c r="MHW138" s="181"/>
      <c r="MHX138" s="239"/>
      <c r="MHY138" s="181"/>
      <c r="MHZ138" s="181"/>
      <c r="MIA138" s="239"/>
      <c r="MIB138" s="181"/>
      <c r="MIC138" s="181"/>
      <c r="MID138" s="239"/>
      <c r="MIE138" s="181"/>
      <c r="MIF138" s="181"/>
      <c r="MIG138" s="239"/>
      <c r="MIH138" s="181"/>
      <c r="MII138" s="181"/>
      <c r="MIJ138" s="239"/>
      <c r="MIK138" s="181"/>
      <c r="MIL138" s="181"/>
      <c r="MIM138" s="239"/>
      <c r="MIN138" s="181"/>
      <c r="MIO138" s="181"/>
      <c r="MIP138" s="239"/>
      <c r="MIQ138" s="181"/>
      <c r="MIR138" s="181"/>
      <c r="MIS138" s="239"/>
      <c r="MIT138" s="181"/>
      <c r="MIU138" s="181"/>
      <c r="MIV138" s="239"/>
      <c r="MIW138" s="181"/>
      <c r="MIX138" s="181"/>
      <c r="MIY138" s="239"/>
      <c r="MIZ138" s="181"/>
      <c r="MJA138" s="181"/>
      <c r="MJB138" s="239"/>
      <c r="MJC138" s="181"/>
      <c r="MJD138" s="181"/>
      <c r="MJE138" s="239"/>
      <c r="MJF138" s="181"/>
      <c r="MJG138" s="181"/>
      <c r="MJH138" s="239"/>
      <c r="MJI138" s="181"/>
      <c r="MJJ138" s="181"/>
      <c r="MJK138" s="239"/>
      <c r="MJL138" s="181"/>
      <c r="MJM138" s="181"/>
      <c r="MJN138" s="239"/>
      <c r="MJO138" s="181"/>
      <c r="MJP138" s="181"/>
      <c r="MJQ138" s="239"/>
      <c r="MJR138" s="181"/>
      <c r="MJS138" s="181"/>
      <c r="MJT138" s="239"/>
      <c r="MJU138" s="181"/>
      <c r="MJV138" s="181"/>
      <c r="MJW138" s="239"/>
      <c r="MJX138" s="181"/>
      <c r="MJY138" s="181"/>
      <c r="MJZ138" s="239"/>
      <c r="MKA138" s="181"/>
      <c r="MKB138" s="181"/>
      <c r="MKC138" s="239"/>
      <c r="MKD138" s="181"/>
      <c r="MKE138" s="181"/>
      <c r="MKF138" s="239"/>
      <c r="MKG138" s="181"/>
      <c r="MKH138" s="181"/>
      <c r="MKI138" s="239"/>
      <c r="MKJ138" s="181"/>
      <c r="MKK138" s="181"/>
      <c r="MKL138" s="239"/>
      <c r="MKM138" s="181"/>
      <c r="MKN138" s="181"/>
      <c r="MKO138" s="239"/>
      <c r="MKP138" s="181"/>
      <c r="MKQ138" s="181"/>
      <c r="MKR138" s="239"/>
      <c r="MKS138" s="181"/>
      <c r="MKT138" s="181"/>
      <c r="MKU138" s="239"/>
      <c r="MKV138" s="181"/>
      <c r="MKW138" s="181"/>
      <c r="MKX138" s="239"/>
      <c r="MKY138" s="181"/>
      <c r="MKZ138" s="181"/>
      <c r="MLA138" s="239"/>
      <c r="MLB138" s="181"/>
      <c r="MLC138" s="181"/>
      <c r="MLD138" s="239"/>
      <c r="MLE138" s="181"/>
      <c r="MLF138" s="181"/>
      <c r="MLG138" s="239"/>
      <c r="MLH138" s="181"/>
      <c r="MLI138" s="181"/>
      <c r="MLJ138" s="239"/>
      <c r="MLK138" s="181"/>
      <c r="MLL138" s="181"/>
      <c r="MLM138" s="239"/>
      <c r="MLN138" s="181"/>
      <c r="MLO138" s="181"/>
      <c r="MLP138" s="239"/>
      <c r="MLQ138" s="181"/>
      <c r="MLR138" s="181"/>
      <c r="MLS138" s="239"/>
      <c r="MLT138" s="181"/>
      <c r="MLU138" s="181"/>
      <c r="MLV138" s="239"/>
      <c r="MLW138" s="181"/>
      <c r="MLX138" s="181"/>
      <c r="MLY138" s="239"/>
      <c r="MLZ138" s="181"/>
      <c r="MMA138" s="181"/>
      <c r="MMB138" s="239"/>
      <c r="MMC138" s="181"/>
      <c r="MMD138" s="181"/>
      <c r="MME138" s="239"/>
      <c r="MMF138" s="181"/>
      <c r="MMG138" s="181"/>
      <c r="MMH138" s="239"/>
      <c r="MMI138" s="181"/>
      <c r="MMJ138" s="181"/>
      <c r="MMK138" s="239"/>
      <c r="MML138" s="181"/>
      <c r="MMM138" s="181"/>
      <c r="MMN138" s="239"/>
      <c r="MMO138" s="181"/>
      <c r="MMP138" s="181"/>
      <c r="MMQ138" s="239"/>
      <c r="MMR138" s="181"/>
      <c r="MMS138" s="181"/>
      <c r="MMT138" s="239"/>
      <c r="MMU138" s="181"/>
      <c r="MMV138" s="181"/>
      <c r="MMW138" s="239"/>
      <c r="MMX138" s="181"/>
      <c r="MMY138" s="181"/>
      <c r="MMZ138" s="239"/>
      <c r="MNA138" s="181"/>
      <c r="MNB138" s="181"/>
      <c r="MNC138" s="239"/>
      <c r="MND138" s="181"/>
      <c r="MNE138" s="181"/>
      <c r="MNF138" s="239"/>
      <c r="MNG138" s="181"/>
      <c r="MNH138" s="181"/>
      <c r="MNI138" s="239"/>
      <c r="MNJ138" s="181"/>
      <c r="MNK138" s="181"/>
      <c r="MNL138" s="239"/>
      <c r="MNM138" s="181"/>
      <c r="MNN138" s="181"/>
      <c r="MNO138" s="239"/>
      <c r="MNP138" s="181"/>
      <c r="MNQ138" s="181"/>
      <c r="MNR138" s="239"/>
      <c r="MNS138" s="181"/>
      <c r="MNT138" s="181"/>
      <c r="MNU138" s="239"/>
      <c r="MNV138" s="181"/>
      <c r="MNW138" s="181"/>
      <c r="MNX138" s="239"/>
      <c r="MNY138" s="181"/>
      <c r="MNZ138" s="181"/>
      <c r="MOA138" s="239"/>
      <c r="MOB138" s="181"/>
      <c r="MOC138" s="181"/>
      <c r="MOD138" s="239"/>
      <c r="MOE138" s="181"/>
      <c r="MOF138" s="181"/>
      <c r="MOG138" s="239"/>
      <c r="MOH138" s="181"/>
      <c r="MOI138" s="181"/>
      <c r="MOJ138" s="239"/>
      <c r="MOK138" s="181"/>
      <c r="MOL138" s="181"/>
      <c r="MOM138" s="239"/>
      <c r="MON138" s="181"/>
      <c r="MOO138" s="181"/>
      <c r="MOP138" s="239"/>
      <c r="MOQ138" s="181"/>
      <c r="MOR138" s="181"/>
      <c r="MOS138" s="239"/>
      <c r="MOT138" s="181"/>
      <c r="MOU138" s="181"/>
      <c r="MOV138" s="239"/>
      <c r="MOW138" s="181"/>
      <c r="MOX138" s="181"/>
      <c r="MOY138" s="239"/>
      <c r="MOZ138" s="181"/>
      <c r="MPA138" s="181"/>
      <c r="MPB138" s="239"/>
      <c r="MPC138" s="181"/>
      <c r="MPD138" s="181"/>
      <c r="MPE138" s="239"/>
      <c r="MPF138" s="181"/>
      <c r="MPG138" s="181"/>
      <c r="MPH138" s="239"/>
      <c r="MPI138" s="181"/>
      <c r="MPJ138" s="181"/>
      <c r="MPK138" s="239"/>
      <c r="MPL138" s="181"/>
      <c r="MPM138" s="181"/>
      <c r="MPN138" s="239"/>
      <c r="MPO138" s="181"/>
      <c r="MPP138" s="181"/>
      <c r="MPQ138" s="239"/>
      <c r="MPR138" s="181"/>
      <c r="MPS138" s="181"/>
      <c r="MPT138" s="239"/>
      <c r="MPU138" s="181"/>
      <c r="MPV138" s="181"/>
      <c r="MPW138" s="239"/>
      <c r="MPX138" s="181"/>
      <c r="MPY138" s="181"/>
      <c r="MPZ138" s="239"/>
      <c r="MQA138" s="181"/>
      <c r="MQB138" s="181"/>
      <c r="MQC138" s="239"/>
      <c r="MQD138" s="181"/>
      <c r="MQE138" s="181"/>
      <c r="MQF138" s="239"/>
      <c r="MQG138" s="181"/>
      <c r="MQH138" s="181"/>
      <c r="MQI138" s="239"/>
      <c r="MQJ138" s="181"/>
      <c r="MQK138" s="181"/>
      <c r="MQL138" s="239"/>
      <c r="MQM138" s="181"/>
      <c r="MQN138" s="181"/>
      <c r="MQO138" s="239"/>
      <c r="MQP138" s="181"/>
      <c r="MQQ138" s="181"/>
      <c r="MQR138" s="239"/>
      <c r="MQS138" s="181"/>
      <c r="MQT138" s="181"/>
      <c r="MQU138" s="239"/>
      <c r="MQV138" s="181"/>
      <c r="MQW138" s="181"/>
      <c r="MQX138" s="239"/>
      <c r="MQY138" s="181"/>
      <c r="MQZ138" s="181"/>
      <c r="MRA138" s="239"/>
      <c r="MRB138" s="181"/>
      <c r="MRC138" s="181"/>
      <c r="MRD138" s="239"/>
      <c r="MRE138" s="181"/>
      <c r="MRF138" s="181"/>
      <c r="MRG138" s="239"/>
      <c r="MRH138" s="181"/>
      <c r="MRI138" s="181"/>
      <c r="MRJ138" s="239"/>
      <c r="MRK138" s="181"/>
      <c r="MRL138" s="181"/>
      <c r="MRM138" s="239"/>
      <c r="MRN138" s="181"/>
      <c r="MRO138" s="181"/>
      <c r="MRP138" s="239"/>
      <c r="MRQ138" s="181"/>
      <c r="MRR138" s="181"/>
      <c r="MRS138" s="239"/>
      <c r="MRT138" s="181"/>
      <c r="MRU138" s="181"/>
      <c r="MRV138" s="239"/>
      <c r="MRW138" s="181"/>
      <c r="MRX138" s="181"/>
      <c r="MRY138" s="239"/>
      <c r="MRZ138" s="181"/>
      <c r="MSA138" s="181"/>
      <c r="MSB138" s="239"/>
      <c r="MSC138" s="181"/>
      <c r="MSD138" s="181"/>
      <c r="MSE138" s="239"/>
      <c r="MSF138" s="181"/>
      <c r="MSG138" s="181"/>
      <c r="MSH138" s="239"/>
      <c r="MSI138" s="181"/>
      <c r="MSJ138" s="181"/>
      <c r="MSK138" s="239"/>
      <c r="MSL138" s="181"/>
      <c r="MSM138" s="181"/>
      <c r="MSN138" s="239"/>
      <c r="MSO138" s="181"/>
      <c r="MSP138" s="181"/>
      <c r="MSQ138" s="239"/>
      <c r="MSR138" s="181"/>
      <c r="MSS138" s="181"/>
      <c r="MST138" s="239"/>
      <c r="MSU138" s="181"/>
      <c r="MSV138" s="181"/>
      <c r="MSW138" s="239"/>
      <c r="MSX138" s="181"/>
      <c r="MSY138" s="181"/>
      <c r="MSZ138" s="239"/>
      <c r="MTA138" s="181"/>
      <c r="MTB138" s="181"/>
      <c r="MTC138" s="239"/>
      <c r="MTD138" s="181"/>
      <c r="MTE138" s="181"/>
      <c r="MTF138" s="239"/>
      <c r="MTG138" s="181"/>
      <c r="MTH138" s="181"/>
      <c r="MTI138" s="239"/>
      <c r="MTJ138" s="181"/>
      <c r="MTK138" s="181"/>
      <c r="MTL138" s="239"/>
      <c r="MTM138" s="181"/>
      <c r="MTN138" s="181"/>
      <c r="MTO138" s="239"/>
      <c r="MTP138" s="181"/>
      <c r="MTQ138" s="181"/>
      <c r="MTR138" s="239"/>
      <c r="MTS138" s="181"/>
      <c r="MTT138" s="181"/>
      <c r="MTU138" s="239"/>
      <c r="MTV138" s="181"/>
      <c r="MTW138" s="181"/>
      <c r="MTX138" s="239"/>
      <c r="MTY138" s="181"/>
      <c r="MTZ138" s="181"/>
      <c r="MUA138" s="239"/>
      <c r="MUB138" s="181"/>
      <c r="MUC138" s="181"/>
      <c r="MUD138" s="239"/>
      <c r="MUE138" s="181"/>
      <c r="MUF138" s="181"/>
      <c r="MUG138" s="239"/>
      <c r="MUH138" s="181"/>
      <c r="MUI138" s="181"/>
      <c r="MUJ138" s="239"/>
      <c r="MUK138" s="181"/>
      <c r="MUL138" s="181"/>
      <c r="MUM138" s="239"/>
      <c r="MUN138" s="181"/>
      <c r="MUO138" s="181"/>
      <c r="MUP138" s="239"/>
      <c r="MUQ138" s="181"/>
      <c r="MUR138" s="181"/>
      <c r="MUS138" s="239"/>
      <c r="MUT138" s="181"/>
      <c r="MUU138" s="181"/>
      <c r="MUV138" s="239"/>
      <c r="MUW138" s="181"/>
      <c r="MUX138" s="181"/>
      <c r="MUY138" s="239"/>
      <c r="MUZ138" s="181"/>
      <c r="MVA138" s="181"/>
      <c r="MVB138" s="239"/>
      <c r="MVC138" s="181"/>
      <c r="MVD138" s="181"/>
      <c r="MVE138" s="239"/>
      <c r="MVF138" s="181"/>
      <c r="MVG138" s="181"/>
      <c r="MVH138" s="239"/>
      <c r="MVI138" s="181"/>
      <c r="MVJ138" s="181"/>
      <c r="MVK138" s="239"/>
      <c r="MVL138" s="181"/>
      <c r="MVM138" s="181"/>
      <c r="MVN138" s="239"/>
      <c r="MVO138" s="181"/>
      <c r="MVP138" s="181"/>
      <c r="MVQ138" s="239"/>
      <c r="MVR138" s="181"/>
      <c r="MVS138" s="181"/>
      <c r="MVT138" s="239"/>
      <c r="MVU138" s="181"/>
      <c r="MVV138" s="181"/>
      <c r="MVW138" s="239"/>
      <c r="MVX138" s="181"/>
      <c r="MVY138" s="181"/>
      <c r="MVZ138" s="239"/>
      <c r="MWA138" s="181"/>
      <c r="MWB138" s="181"/>
      <c r="MWC138" s="239"/>
      <c r="MWD138" s="181"/>
      <c r="MWE138" s="181"/>
      <c r="MWF138" s="239"/>
      <c r="MWG138" s="181"/>
      <c r="MWH138" s="181"/>
      <c r="MWI138" s="239"/>
      <c r="MWJ138" s="181"/>
      <c r="MWK138" s="181"/>
      <c r="MWL138" s="239"/>
      <c r="MWM138" s="181"/>
      <c r="MWN138" s="181"/>
      <c r="MWO138" s="239"/>
      <c r="MWP138" s="181"/>
      <c r="MWQ138" s="181"/>
      <c r="MWR138" s="239"/>
      <c r="MWS138" s="181"/>
      <c r="MWT138" s="181"/>
      <c r="MWU138" s="239"/>
      <c r="MWV138" s="181"/>
      <c r="MWW138" s="181"/>
      <c r="MWX138" s="239"/>
      <c r="MWY138" s="181"/>
      <c r="MWZ138" s="181"/>
      <c r="MXA138" s="239"/>
      <c r="MXB138" s="181"/>
      <c r="MXC138" s="181"/>
      <c r="MXD138" s="239"/>
      <c r="MXE138" s="181"/>
      <c r="MXF138" s="181"/>
      <c r="MXG138" s="239"/>
      <c r="MXH138" s="181"/>
      <c r="MXI138" s="181"/>
      <c r="MXJ138" s="239"/>
      <c r="MXK138" s="181"/>
      <c r="MXL138" s="181"/>
      <c r="MXM138" s="239"/>
      <c r="MXN138" s="181"/>
      <c r="MXO138" s="181"/>
      <c r="MXP138" s="239"/>
      <c r="MXQ138" s="181"/>
      <c r="MXR138" s="181"/>
      <c r="MXS138" s="239"/>
      <c r="MXT138" s="181"/>
      <c r="MXU138" s="181"/>
      <c r="MXV138" s="239"/>
      <c r="MXW138" s="181"/>
      <c r="MXX138" s="181"/>
      <c r="MXY138" s="239"/>
      <c r="MXZ138" s="181"/>
      <c r="MYA138" s="181"/>
      <c r="MYB138" s="239"/>
      <c r="MYC138" s="181"/>
      <c r="MYD138" s="181"/>
      <c r="MYE138" s="239"/>
      <c r="MYF138" s="181"/>
      <c r="MYG138" s="181"/>
      <c r="MYH138" s="239"/>
      <c r="MYI138" s="181"/>
      <c r="MYJ138" s="181"/>
      <c r="MYK138" s="239"/>
      <c r="MYL138" s="181"/>
      <c r="MYM138" s="181"/>
      <c r="MYN138" s="239"/>
      <c r="MYO138" s="181"/>
      <c r="MYP138" s="181"/>
      <c r="MYQ138" s="239"/>
      <c r="MYR138" s="181"/>
      <c r="MYS138" s="181"/>
      <c r="MYT138" s="239"/>
      <c r="MYU138" s="181"/>
      <c r="MYV138" s="181"/>
      <c r="MYW138" s="239"/>
      <c r="MYX138" s="181"/>
      <c r="MYY138" s="181"/>
      <c r="MYZ138" s="239"/>
      <c r="MZA138" s="181"/>
      <c r="MZB138" s="181"/>
      <c r="MZC138" s="239"/>
      <c r="MZD138" s="181"/>
      <c r="MZE138" s="181"/>
      <c r="MZF138" s="239"/>
      <c r="MZG138" s="181"/>
      <c r="MZH138" s="181"/>
      <c r="MZI138" s="239"/>
      <c r="MZJ138" s="181"/>
      <c r="MZK138" s="181"/>
      <c r="MZL138" s="239"/>
      <c r="MZM138" s="181"/>
      <c r="MZN138" s="181"/>
      <c r="MZO138" s="239"/>
      <c r="MZP138" s="181"/>
      <c r="MZQ138" s="181"/>
      <c r="MZR138" s="239"/>
      <c r="MZS138" s="181"/>
      <c r="MZT138" s="181"/>
      <c r="MZU138" s="239"/>
      <c r="MZV138" s="181"/>
      <c r="MZW138" s="181"/>
      <c r="MZX138" s="239"/>
      <c r="MZY138" s="181"/>
      <c r="MZZ138" s="181"/>
      <c r="NAA138" s="239"/>
      <c r="NAB138" s="181"/>
      <c r="NAC138" s="181"/>
      <c r="NAD138" s="239"/>
      <c r="NAE138" s="181"/>
      <c r="NAF138" s="181"/>
      <c r="NAG138" s="239"/>
      <c r="NAH138" s="181"/>
      <c r="NAI138" s="181"/>
      <c r="NAJ138" s="239"/>
      <c r="NAK138" s="181"/>
      <c r="NAL138" s="181"/>
      <c r="NAM138" s="239"/>
      <c r="NAN138" s="181"/>
      <c r="NAO138" s="181"/>
      <c r="NAP138" s="239"/>
      <c r="NAQ138" s="181"/>
      <c r="NAR138" s="181"/>
      <c r="NAS138" s="239"/>
      <c r="NAT138" s="181"/>
      <c r="NAU138" s="181"/>
      <c r="NAV138" s="239"/>
      <c r="NAW138" s="181"/>
      <c r="NAX138" s="181"/>
      <c r="NAY138" s="239"/>
      <c r="NAZ138" s="181"/>
      <c r="NBA138" s="181"/>
      <c r="NBB138" s="239"/>
      <c r="NBC138" s="181"/>
      <c r="NBD138" s="181"/>
      <c r="NBE138" s="239"/>
      <c r="NBF138" s="181"/>
      <c r="NBG138" s="181"/>
      <c r="NBH138" s="239"/>
      <c r="NBI138" s="181"/>
      <c r="NBJ138" s="181"/>
      <c r="NBK138" s="239"/>
      <c r="NBL138" s="181"/>
      <c r="NBM138" s="181"/>
      <c r="NBN138" s="239"/>
      <c r="NBO138" s="181"/>
      <c r="NBP138" s="181"/>
      <c r="NBQ138" s="239"/>
      <c r="NBR138" s="181"/>
      <c r="NBS138" s="181"/>
      <c r="NBT138" s="239"/>
      <c r="NBU138" s="181"/>
      <c r="NBV138" s="181"/>
      <c r="NBW138" s="239"/>
      <c r="NBX138" s="181"/>
      <c r="NBY138" s="181"/>
      <c r="NBZ138" s="239"/>
      <c r="NCA138" s="181"/>
      <c r="NCB138" s="181"/>
      <c r="NCC138" s="239"/>
      <c r="NCD138" s="181"/>
      <c r="NCE138" s="181"/>
      <c r="NCF138" s="239"/>
      <c r="NCG138" s="181"/>
      <c r="NCH138" s="181"/>
      <c r="NCI138" s="239"/>
      <c r="NCJ138" s="181"/>
      <c r="NCK138" s="181"/>
      <c r="NCL138" s="239"/>
      <c r="NCM138" s="181"/>
      <c r="NCN138" s="181"/>
      <c r="NCO138" s="239"/>
      <c r="NCP138" s="181"/>
      <c r="NCQ138" s="181"/>
      <c r="NCR138" s="239"/>
      <c r="NCS138" s="181"/>
      <c r="NCT138" s="181"/>
      <c r="NCU138" s="239"/>
      <c r="NCV138" s="181"/>
      <c r="NCW138" s="181"/>
      <c r="NCX138" s="239"/>
      <c r="NCY138" s="181"/>
      <c r="NCZ138" s="181"/>
      <c r="NDA138" s="239"/>
      <c r="NDB138" s="181"/>
      <c r="NDC138" s="181"/>
      <c r="NDD138" s="239"/>
      <c r="NDE138" s="181"/>
      <c r="NDF138" s="181"/>
      <c r="NDG138" s="239"/>
      <c r="NDH138" s="181"/>
      <c r="NDI138" s="181"/>
      <c r="NDJ138" s="239"/>
      <c r="NDK138" s="181"/>
      <c r="NDL138" s="181"/>
      <c r="NDM138" s="239"/>
      <c r="NDN138" s="181"/>
      <c r="NDO138" s="181"/>
      <c r="NDP138" s="239"/>
      <c r="NDQ138" s="181"/>
      <c r="NDR138" s="181"/>
      <c r="NDS138" s="239"/>
      <c r="NDT138" s="181"/>
      <c r="NDU138" s="181"/>
      <c r="NDV138" s="239"/>
      <c r="NDW138" s="181"/>
      <c r="NDX138" s="181"/>
      <c r="NDY138" s="239"/>
      <c r="NDZ138" s="181"/>
      <c r="NEA138" s="181"/>
      <c r="NEB138" s="239"/>
      <c r="NEC138" s="181"/>
      <c r="NED138" s="181"/>
      <c r="NEE138" s="239"/>
      <c r="NEF138" s="181"/>
      <c r="NEG138" s="181"/>
      <c r="NEH138" s="239"/>
      <c r="NEI138" s="181"/>
      <c r="NEJ138" s="181"/>
      <c r="NEK138" s="239"/>
      <c r="NEL138" s="181"/>
      <c r="NEM138" s="181"/>
      <c r="NEN138" s="239"/>
      <c r="NEO138" s="181"/>
      <c r="NEP138" s="181"/>
      <c r="NEQ138" s="239"/>
      <c r="NER138" s="181"/>
      <c r="NES138" s="181"/>
      <c r="NET138" s="239"/>
      <c r="NEU138" s="181"/>
      <c r="NEV138" s="181"/>
      <c r="NEW138" s="239"/>
      <c r="NEX138" s="181"/>
      <c r="NEY138" s="181"/>
      <c r="NEZ138" s="239"/>
      <c r="NFA138" s="181"/>
      <c r="NFB138" s="181"/>
      <c r="NFC138" s="239"/>
      <c r="NFD138" s="181"/>
      <c r="NFE138" s="181"/>
      <c r="NFF138" s="239"/>
      <c r="NFG138" s="181"/>
      <c r="NFH138" s="181"/>
      <c r="NFI138" s="239"/>
      <c r="NFJ138" s="181"/>
      <c r="NFK138" s="181"/>
      <c r="NFL138" s="239"/>
      <c r="NFM138" s="181"/>
      <c r="NFN138" s="181"/>
      <c r="NFO138" s="239"/>
      <c r="NFP138" s="181"/>
      <c r="NFQ138" s="181"/>
      <c r="NFR138" s="239"/>
      <c r="NFS138" s="181"/>
      <c r="NFT138" s="181"/>
      <c r="NFU138" s="239"/>
      <c r="NFV138" s="181"/>
      <c r="NFW138" s="181"/>
      <c r="NFX138" s="239"/>
      <c r="NFY138" s="181"/>
      <c r="NFZ138" s="181"/>
      <c r="NGA138" s="239"/>
      <c r="NGB138" s="181"/>
      <c r="NGC138" s="181"/>
      <c r="NGD138" s="239"/>
      <c r="NGE138" s="181"/>
      <c r="NGF138" s="181"/>
      <c r="NGG138" s="239"/>
      <c r="NGH138" s="181"/>
      <c r="NGI138" s="181"/>
      <c r="NGJ138" s="239"/>
      <c r="NGK138" s="181"/>
      <c r="NGL138" s="181"/>
      <c r="NGM138" s="239"/>
      <c r="NGN138" s="181"/>
      <c r="NGO138" s="181"/>
      <c r="NGP138" s="239"/>
      <c r="NGQ138" s="181"/>
      <c r="NGR138" s="181"/>
      <c r="NGS138" s="239"/>
      <c r="NGT138" s="181"/>
      <c r="NGU138" s="181"/>
      <c r="NGV138" s="239"/>
      <c r="NGW138" s="181"/>
      <c r="NGX138" s="181"/>
      <c r="NGY138" s="239"/>
      <c r="NGZ138" s="181"/>
      <c r="NHA138" s="181"/>
      <c r="NHB138" s="239"/>
      <c r="NHC138" s="181"/>
      <c r="NHD138" s="181"/>
      <c r="NHE138" s="239"/>
      <c r="NHF138" s="181"/>
      <c r="NHG138" s="181"/>
      <c r="NHH138" s="239"/>
      <c r="NHI138" s="181"/>
      <c r="NHJ138" s="181"/>
      <c r="NHK138" s="239"/>
      <c r="NHL138" s="181"/>
      <c r="NHM138" s="181"/>
      <c r="NHN138" s="239"/>
      <c r="NHO138" s="181"/>
      <c r="NHP138" s="181"/>
      <c r="NHQ138" s="239"/>
      <c r="NHR138" s="181"/>
      <c r="NHS138" s="181"/>
      <c r="NHT138" s="239"/>
      <c r="NHU138" s="181"/>
      <c r="NHV138" s="181"/>
      <c r="NHW138" s="239"/>
      <c r="NHX138" s="181"/>
      <c r="NHY138" s="181"/>
      <c r="NHZ138" s="239"/>
      <c r="NIA138" s="181"/>
      <c r="NIB138" s="181"/>
      <c r="NIC138" s="239"/>
      <c r="NID138" s="181"/>
      <c r="NIE138" s="181"/>
      <c r="NIF138" s="239"/>
      <c r="NIG138" s="181"/>
      <c r="NIH138" s="181"/>
      <c r="NII138" s="239"/>
      <c r="NIJ138" s="181"/>
      <c r="NIK138" s="181"/>
      <c r="NIL138" s="239"/>
      <c r="NIM138" s="181"/>
      <c r="NIN138" s="181"/>
      <c r="NIO138" s="239"/>
      <c r="NIP138" s="181"/>
      <c r="NIQ138" s="181"/>
      <c r="NIR138" s="239"/>
      <c r="NIS138" s="181"/>
      <c r="NIT138" s="181"/>
      <c r="NIU138" s="239"/>
      <c r="NIV138" s="181"/>
      <c r="NIW138" s="181"/>
      <c r="NIX138" s="239"/>
      <c r="NIY138" s="181"/>
      <c r="NIZ138" s="181"/>
      <c r="NJA138" s="239"/>
      <c r="NJB138" s="181"/>
      <c r="NJC138" s="181"/>
      <c r="NJD138" s="239"/>
      <c r="NJE138" s="181"/>
      <c r="NJF138" s="181"/>
      <c r="NJG138" s="239"/>
      <c r="NJH138" s="181"/>
      <c r="NJI138" s="181"/>
      <c r="NJJ138" s="239"/>
      <c r="NJK138" s="181"/>
      <c r="NJL138" s="181"/>
      <c r="NJM138" s="239"/>
      <c r="NJN138" s="181"/>
      <c r="NJO138" s="181"/>
      <c r="NJP138" s="239"/>
      <c r="NJQ138" s="181"/>
      <c r="NJR138" s="181"/>
      <c r="NJS138" s="239"/>
      <c r="NJT138" s="181"/>
      <c r="NJU138" s="181"/>
      <c r="NJV138" s="239"/>
      <c r="NJW138" s="181"/>
      <c r="NJX138" s="181"/>
      <c r="NJY138" s="239"/>
      <c r="NJZ138" s="181"/>
      <c r="NKA138" s="181"/>
      <c r="NKB138" s="239"/>
      <c r="NKC138" s="181"/>
      <c r="NKD138" s="181"/>
      <c r="NKE138" s="239"/>
      <c r="NKF138" s="181"/>
      <c r="NKG138" s="181"/>
      <c r="NKH138" s="239"/>
      <c r="NKI138" s="181"/>
      <c r="NKJ138" s="181"/>
      <c r="NKK138" s="239"/>
      <c r="NKL138" s="181"/>
      <c r="NKM138" s="181"/>
      <c r="NKN138" s="239"/>
      <c r="NKO138" s="181"/>
      <c r="NKP138" s="181"/>
      <c r="NKQ138" s="239"/>
      <c r="NKR138" s="181"/>
      <c r="NKS138" s="181"/>
      <c r="NKT138" s="239"/>
      <c r="NKU138" s="181"/>
      <c r="NKV138" s="181"/>
      <c r="NKW138" s="239"/>
      <c r="NKX138" s="181"/>
      <c r="NKY138" s="181"/>
      <c r="NKZ138" s="239"/>
      <c r="NLA138" s="181"/>
      <c r="NLB138" s="181"/>
      <c r="NLC138" s="239"/>
      <c r="NLD138" s="181"/>
      <c r="NLE138" s="181"/>
      <c r="NLF138" s="239"/>
      <c r="NLG138" s="181"/>
      <c r="NLH138" s="181"/>
      <c r="NLI138" s="239"/>
      <c r="NLJ138" s="181"/>
      <c r="NLK138" s="181"/>
      <c r="NLL138" s="239"/>
      <c r="NLM138" s="181"/>
      <c r="NLN138" s="181"/>
      <c r="NLO138" s="239"/>
      <c r="NLP138" s="181"/>
      <c r="NLQ138" s="181"/>
      <c r="NLR138" s="239"/>
      <c r="NLS138" s="181"/>
      <c r="NLT138" s="181"/>
      <c r="NLU138" s="239"/>
      <c r="NLV138" s="181"/>
      <c r="NLW138" s="181"/>
      <c r="NLX138" s="239"/>
      <c r="NLY138" s="181"/>
      <c r="NLZ138" s="181"/>
      <c r="NMA138" s="239"/>
      <c r="NMB138" s="181"/>
      <c r="NMC138" s="181"/>
      <c r="NMD138" s="239"/>
      <c r="NME138" s="181"/>
      <c r="NMF138" s="181"/>
      <c r="NMG138" s="239"/>
      <c r="NMH138" s="181"/>
      <c r="NMI138" s="181"/>
      <c r="NMJ138" s="239"/>
      <c r="NMK138" s="181"/>
      <c r="NML138" s="181"/>
      <c r="NMM138" s="239"/>
      <c r="NMN138" s="181"/>
      <c r="NMO138" s="181"/>
      <c r="NMP138" s="239"/>
      <c r="NMQ138" s="181"/>
      <c r="NMR138" s="181"/>
      <c r="NMS138" s="239"/>
      <c r="NMT138" s="181"/>
      <c r="NMU138" s="181"/>
      <c r="NMV138" s="239"/>
      <c r="NMW138" s="181"/>
      <c r="NMX138" s="181"/>
      <c r="NMY138" s="239"/>
      <c r="NMZ138" s="181"/>
      <c r="NNA138" s="181"/>
      <c r="NNB138" s="239"/>
      <c r="NNC138" s="181"/>
      <c r="NND138" s="181"/>
      <c r="NNE138" s="239"/>
      <c r="NNF138" s="181"/>
      <c r="NNG138" s="181"/>
      <c r="NNH138" s="239"/>
      <c r="NNI138" s="181"/>
      <c r="NNJ138" s="181"/>
      <c r="NNK138" s="239"/>
      <c r="NNL138" s="181"/>
      <c r="NNM138" s="181"/>
      <c r="NNN138" s="239"/>
      <c r="NNO138" s="181"/>
      <c r="NNP138" s="181"/>
      <c r="NNQ138" s="239"/>
      <c r="NNR138" s="181"/>
      <c r="NNS138" s="181"/>
      <c r="NNT138" s="239"/>
      <c r="NNU138" s="181"/>
      <c r="NNV138" s="181"/>
      <c r="NNW138" s="239"/>
      <c r="NNX138" s="181"/>
      <c r="NNY138" s="181"/>
      <c r="NNZ138" s="239"/>
      <c r="NOA138" s="181"/>
      <c r="NOB138" s="181"/>
      <c r="NOC138" s="239"/>
      <c r="NOD138" s="181"/>
      <c r="NOE138" s="181"/>
      <c r="NOF138" s="239"/>
      <c r="NOG138" s="181"/>
      <c r="NOH138" s="181"/>
      <c r="NOI138" s="239"/>
      <c r="NOJ138" s="181"/>
      <c r="NOK138" s="181"/>
      <c r="NOL138" s="239"/>
      <c r="NOM138" s="181"/>
      <c r="NON138" s="181"/>
      <c r="NOO138" s="239"/>
      <c r="NOP138" s="181"/>
      <c r="NOQ138" s="181"/>
      <c r="NOR138" s="239"/>
      <c r="NOS138" s="181"/>
      <c r="NOT138" s="181"/>
      <c r="NOU138" s="239"/>
      <c r="NOV138" s="181"/>
      <c r="NOW138" s="181"/>
      <c r="NOX138" s="239"/>
      <c r="NOY138" s="181"/>
      <c r="NOZ138" s="181"/>
      <c r="NPA138" s="239"/>
      <c r="NPB138" s="181"/>
      <c r="NPC138" s="181"/>
      <c r="NPD138" s="239"/>
      <c r="NPE138" s="181"/>
      <c r="NPF138" s="181"/>
      <c r="NPG138" s="239"/>
      <c r="NPH138" s="181"/>
      <c r="NPI138" s="181"/>
      <c r="NPJ138" s="239"/>
      <c r="NPK138" s="181"/>
      <c r="NPL138" s="181"/>
      <c r="NPM138" s="239"/>
      <c r="NPN138" s="181"/>
      <c r="NPO138" s="181"/>
      <c r="NPP138" s="239"/>
      <c r="NPQ138" s="181"/>
      <c r="NPR138" s="181"/>
      <c r="NPS138" s="239"/>
      <c r="NPT138" s="181"/>
      <c r="NPU138" s="181"/>
      <c r="NPV138" s="239"/>
      <c r="NPW138" s="181"/>
      <c r="NPX138" s="181"/>
      <c r="NPY138" s="239"/>
      <c r="NPZ138" s="181"/>
      <c r="NQA138" s="181"/>
      <c r="NQB138" s="239"/>
      <c r="NQC138" s="181"/>
      <c r="NQD138" s="181"/>
      <c r="NQE138" s="239"/>
      <c r="NQF138" s="181"/>
      <c r="NQG138" s="181"/>
      <c r="NQH138" s="239"/>
      <c r="NQI138" s="181"/>
      <c r="NQJ138" s="181"/>
      <c r="NQK138" s="239"/>
      <c r="NQL138" s="181"/>
      <c r="NQM138" s="181"/>
      <c r="NQN138" s="239"/>
      <c r="NQO138" s="181"/>
      <c r="NQP138" s="181"/>
      <c r="NQQ138" s="239"/>
      <c r="NQR138" s="181"/>
      <c r="NQS138" s="181"/>
      <c r="NQT138" s="239"/>
      <c r="NQU138" s="181"/>
      <c r="NQV138" s="181"/>
      <c r="NQW138" s="239"/>
      <c r="NQX138" s="181"/>
      <c r="NQY138" s="181"/>
      <c r="NQZ138" s="239"/>
      <c r="NRA138" s="181"/>
      <c r="NRB138" s="181"/>
      <c r="NRC138" s="239"/>
      <c r="NRD138" s="181"/>
      <c r="NRE138" s="181"/>
      <c r="NRF138" s="239"/>
      <c r="NRG138" s="181"/>
      <c r="NRH138" s="181"/>
      <c r="NRI138" s="239"/>
      <c r="NRJ138" s="181"/>
      <c r="NRK138" s="181"/>
      <c r="NRL138" s="239"/>
      <c r="NRM138" s="181"/>
      <c r="NRN138" s="181"/>
      <c r="NRO138" s="239"/>
      <c r="NRP138" s="181"/>
      <c r="NRQ138" s="181"/>
      <c r="NRR138" s="239"/>
      <c r="NRS138" s="181"/>
      <c r="NRT138" s="181"/>
      <c r="NRU138" s="239"/>
      <c r="NRV138" s="181"/>
      <c r="NRW138" s="181"/>
      <c r="NRX138" s="239"/>
      <c r="NRY138" s="181"/>
      <c r="NRZ138" s="181"/>
      <c r="NSA138" s="239"/>
      <c r="NSB138" s="181"/>
      <c r="NSC138" s="181"/>
      <c r="NSD138" s="239"/>
      <c r="NSE138" s="181"/>
      <c r="NSF138" s="181"/>
      <c r="NSG138" s="239"/>
      <c r="NSH138" s="181"/>
      <c r="NSI138" s="181"/>
      <c r="NSJ138" s="239"/>
      <c r="NSK138" s="181"/>
      <c r="NSL138" s="181"/>
      <c r="NSM138" s="239"/>
      <c r="NSN138" s="181"/>
      <c r="NSO138" s="181"/>
      <c r="NSP138" s="239"/>
      <c r="NSQ138" s="181"/>
      <c r="NSR138" s="181"/>
      <c r="NSS138" s="239"/>
      <c r="NST138" s="181"/>
      <c r="NSU138" s="181"/>
      <c r="NSV138" s="239"/>
      <c r="NSW138" s="181"/>
      <c r="NSX138" s="181"/>
      <c r="NSY138" s="239"/>
      <c r="NSZ138" s="181"/>
      <c r="NTA138" s="181"/>
      <c r="NTB138" s="239"/>
      <c r="NTC138" s="181"/>
      <c r="NTD138" s="181"/>
      <c r="NTE138" s="239"/>
      <c r="NTF138" s="181"/>
      <c r="NTG138" s="181"/>
      <c r="NTH138" s="239"/>
      <c r="NTI138" s="181"/>
      <c r="NTJ138" s="181"/>
      <c r="NTK138" s="239"/>
      <c r="NTL138" s="181"/>
      <c r="NTM138" s="181"/>
      <c r="NTN138" s="239"/>
      <c r="NTO138" s="181"/>
      <c r="NTP138" s="181"/>
      <c r="NTQ138" s="239"/>
      <c r="NTR138" s="181"/>
      <c r="NTS138" s="181"/>
      <c r="NTT138" s="239"/>
      <c r="NTU138" s="181"/>
      <c r="NTV138" s="181"/>
      <c r="NTW138" s="239"/>
      <c r="NTX138" s="181"/>
      <c r="NTY138" s="181"/>
      <c r="NTZ138" s="239"/>
      <c r="NUA138" s="181"/>
      <c r="NUB138" s="181"/>
      <c r="NUC138" s="239"/>
      <c r="NUD138" s="181"/>
      <c r="NUE138" s="181"/>
      <c r="NUF138" s="239"/>
      <c r="NUG138" s="181"/>
      <c r="NUH138" s="181"/>
      <c r="NUI138" s="239"/>
      <c r="NUJ138" s="181"/>
      <c r="NUK138" s="181"/>
      <c r="NUL138" s="239"/>
      <c r="NUM138" s="181"/>
      <c r="NUN138" s="181"/>
      <c r="NUO138" s="239"/>
      <c r="NUP138" s="181"/>
      <c r="NUQ138" s="181"/>
      <c r="NUR138" s="239"/>
      <c r="NUS138" s="181"/>
      <c r="NUT138" s="181"/>
      <c r="NUU138" s="239"/>
      <c r="NUV138" s="181"/>
      <c r="NUW138" s="181"/>
      <c r="NUX138" s="239"/>
      <c r="NUY138" s="181"/>
      <c r="NUZ138" s="181"/>
      <c r="NVA138" s="239"/>
      <c r="NVB138" s="181"/>
      <c r="NVC138" s="181"/>
      <c r="NVD138" s="239"/>
      <c r="NVE138" s="181"/>
      <c r="NVF138" s="181"/>
      <c r="NVG138" s="239"/>
      <c r="NVH138" s="181"/>
      <c r="NVI138" s="181"/>
      <c r="NVJ138" s="239"/>
      <c r="NVK138" s="181"/>
      <c r="NVL138" s="181"/>
      <c r="NVM138" s="239"/>
      <c r="NVN138" s="181"/>
      <c r="NVO138" s="181"/>
      <c r="NVP138" s="239"/>
      <c r="NVQ138" s="181"/>
      <c r="NVR138" s="181"/>
      <c r="NVS138" s="239"/>
      <c r="NVT138" s="181"/>
      <c r="NVU138" s="181"/>
      <c r="NVV138" s="239"/>
      <c r="NVW138" s="181"/>
      <c r="NVX138" s="181"/>
      <c r="NVY138" s="239"/>
      <c r="NVZ138" s="181"/>
      <c r="NWA138" s="181"/>
      <c r="NWB138" s="239"/>
      <c r="NWC138" s="181"/>
      <c r="NWD138" s="181"/>
      <c r="NWE138" s="239"/>
      <c r="NWF138" s="181"/>
      <c r="NWG138" s="181"/>
      <c r="NWH138" s="239"/>
      <c r="NWI138" s="181"/>
      <c r="NWJ138" s="181"/>
      <c r="NWK138" s="239"/>
      <c r="NWL138" s="181"/>
      <c r="NWM138" s="181"/>
      <c r="NWN138" s="239"/>
      <c r="NWO138" s="181"/>
      <c r="NWP138" s="181"/>
      <c r="NWQ138" s="239"/>
      <c r="NWR138" s="181"/>
      <c r="NWS138" s="181"/>
      <c r="NWT138" s="239"/>
      <c r="NWU138" s="181"/>
      <c r="NWV138" s="181"/>
      <c r="NWW138" s="239"/>
      <c r="NWX138" s="181"/>
      <c r="NWY138" s="181"/>
      <c r="NWZ138" s="239"/>
      <c r="NXA138" s="181"/>
      <c r="NXB138" s="181"/>
      <c r="NXC138" s="239"/>
      <c r="NXD138" s="181"/>
      <c r="NXE138" s="181"/>
      <c r="NXF138" s="239"/>
      <c r="NXG138" s="181"/>
      <c r="NXH138" s="181"/>
      <c r="NXI138" s="239"/>
      <c r="NXJ138" s="181"/>
      <c r="NXK138" s="181"/>
      <c r="NXL138" s="239"/>
      <c r="NXM138" s="181"/>
      <c r="NXN138" s="181"/>
      <c r="NXO138" s="239"/>
      <c r="NXP138" s="181"/>
      <c r="NXQ138" s="181"/>
      <c r="NXR138" s="239"/>
      <c r="NXS138" s="181"/>
      <c r="NXT138" s="181"/>
      <c r="NXU138" s="239"/>
      <c r="NXV138" s="181"/>
      <c r="NXW138" s="181"/>
      <c r="NXX138" s="239"/>
      <c r="NXY138" s="181"/>
      <c r="NXZ138" s="181"/>
      <c r="NYA138" s="239"/>
      <c r="NYB138" s="181"/>
      <c r="NYC138" s="181"/>
      <c r="NYD138" s="239"/>
      <c r="NYE138" s="181"/>
      <c r="NYF138" s="181"/>
      <c r="NYG138" s="239"/>
      <c r="NYH138" s="181"/>
      <c r="NYI138" s="181"/>
      <c r="NYJ138" s="239"/>
      <c r="NYK138" s="181"/>
      <c r="NYL138" s="181"/>
      <c r="NYM138" s="239"/>
      <c r="NYN138" s="181"/>
      <c r="NYO138" s="181"/>
      <c r="NYP138" s="239"/>
      <c r="NYQ138" s="181"/>
      <c r="NYR138" s="181"/>
      <c r="NYS138" s="239"/>
      <c r="NYT138" s="181"/>
      <c r="NYU138" s="181"/>
      <c r="NYV138" s="239"/>
      <c r="NYW138" s="181"/>
      <c r="NYX138" s="181"/>
      <c r="NYY138" s="239"/>
      <c r="NYZ138" s="181"/>
      <c r="NZA138" s="181"/>
      <c r="NZB138" s="239"/>
      <c r="NZC138" s="181"/>
      <c r="NZD138" s="181"/>
      <c r="NZE138" s="239"/>
      <c r="NZF138" s="181"/>
      <c r="NZG138" s="181"/>
      <c r="NZH138" s="239"/>
      <c r="NZI138" s="181"/>
      <c r="NZJ138" s="181"/>
      <c r="NZK138" s="239"/>
      <c r="NZL138" s="181"/>
      <c r="NZM138" s="181"/>
      <c r="NZN138" s="239"/>
      <c r="NZO138" s="181"/>
      <c r="NZP138" s="181"/>
      <c r="NZQ138" s="239"/>
      <c r="NZR138" s="181"/>
      <c r="NZS138" s="181"/>
      <c r="NZT138" s="239"/>
      <c r="NZU138" s="181"/>
      <c r="NZV138" s="181"/>
      <c r="NZW138" s="239"/>
      <c r="NZX138" s="181"/>
      <c r="NZY138" s="181"/>
      <c r="NZZ138" s="239"/>
      <c r="OAA138" s="181"/>
      <c r="OAB138" s="181"/>
      <c r="OAC138" s="239"/>
      <c r="OAD138" s="181"/>
      <c r="OAE138" s="181"/>
      <c r="OAF138" s="239"/>
      <c r="OAG138" s="181"/>
      <c r="OAH138" s="181"/>
      <c r="OAI138" s="239"/>
      <c r="OAJ138" s="181"/>
      <c r="OAK138" s="181"/>
      <c r="OAL138" s="239"/>
      <c r="OAM138" s="181"/>
      <c r="OAN138" s="181"/>
      <c r="OAO138" s="239"/>
      <c r="OAP138" s="181"/>
      <c r="OAQ138" s="181"/>
      <c r="OAR138" s="239"/>
      <c r="OAS138" s="181"/>
      <c r="OAT138" s="181"/>
      <c r="OAU138" s="239"/>
      <c r="OAV138" s="181"/>
      <c r="OAW138" s="181"/>
      <c r="OAX138" s="239"/>
      <c r="OAY138" s="181"/>
      <c r="OAZ138" s="181"/>
      <c r="OBA138" s="239"/>
      <c r="OBB138" s="181"/>
      <c r="OBC138" s="181"/>
      <c r="OBD138" s="239"/>
      <c r="OBE138" s="181"/>
      <c r="OBF138" s="181"/>
      <c r="OBG138" s="239"/>
      <c r="OBH138" s="181"/>
      <c r="OBI138" s="181"/>
      <c r="OBJ138" s="239"/>
      <c r="OBK138" s="181"/>
      <c r="OBL138" s="181"/>
      <c r="OBM138" s="239"/>
      <c r="OBN138" s="181"/>
      <c r="OBO138" s="181"/>
      <c r="OBP138" s="239"/>
      <c r="OBQ138" s="181"/>
      <c r="OBR138" s="181"/>
      <c r="OBS138" s="239"/>
      <c r="OBT138" s="181"/>
      <c r="OBU138" s="181"/>
      <c r="OBV138" s="239"/>
      <c r="OBW138" s="181"/>
      <c r="OBX138" s="181"/>
      <c r="OBY138" s="239"/>
      <c r="OBZ138" s="181"/>
      <c r="OCA138" s="181"/>
      <c r="OCB138" s="239"/>
      <c r="OCC138" s="181"/>
      <c r="OCD138" s="181"/>
      <c r="OCE138" s="239"/>
      <c r="OCF138" s="181"/>
      <c r="OCG138" s="181"/>
      <c r="OCH138" s="239"/>
      <c r="OCI138" s="181"/>
      <c r="OCJ138" s="181"/>
      <c r="OCK138" s="239"/>
      <c r="OCL138" s="181"/>
      <c r="OCM138" s="181"/>
      <c r="OCN138" s="239"/>
      <c r="OCO138" s="181"/>
      <c r="OCP138" s="181"/>
      <c r="OCQ138" s="239"/>
      <c r="OCR138" s="181"/>
      <c r="OCS138" s="181"/>
      <c r="OCT138" s="239"/>
      <c r="OCU138" s="181"/>
      <c r="OCV138" s="181"/>
      <c r="OCW138" s="239"/>
      <c r="OCX138" s="181"/>
      <c r="OCY138" s="181"/>
      <c r="OCZ138" s="239"/>
      <c r="ODA138" s="181"/>
      <c r="ODB138" s="181"/>
      <c r="ODC138" s="239"/>
      <c r="ODD138" s="181"/>
      <c r="ODE138" s="181"/>
      <c r="ODF138" s="239"/>
      <c r="ODG138" s="181"/>
      <c r="ODH138" s="181"/>
      <c r="ODI138" s="239"/>
      <c r="ODJ138" s="181"/>
      <c r="ODK138" s="181"/>
      <c r="ODL138" s="239"/>
      <c r="ODM138" s="181"/>
      <c r="ODN138" s="181"/>
      <c r="ODO138" s="239"/>
      <c r="ODP138" s="181"/>
      <c r="ODQ138" s="181"/>
      <c r="ODR138" s="239"/>
      <c r="ODS138" s="181"/>
      <c r="ODT138" s="181"/>
      <c r="ODU138" s="239"/>
      <c r="ODV138" s="181"/>
      <c r="ODW138" s="181"/>
      <c r="ODX138" s="239"/>
      <c r="ODY138" s="181"/>
      <c r="ODZ138" s="181"/>
      <c r="OEA138" s="239"/>
      <c r="OEB138" s="181"/>
      <c r="OEC138" s="181"/>
      <c r="OED138" s="239"/>
      <c r="OEE138" s="181"/>
      <c r="OEF138" s="181"/>
      <c r="OEG138" s="239"/>
      <c r="OEH138" s="181"/>
      <c r="OEI138" s="181"/>
      <c r="OEJ138" s="239"/>
      <c r="OEK138" s="181"/>
      <c r="OEL138" s="181"/>
      <c r="OEM138" s="239"/>
      <c r="OEN138" s="181"/>
      <c r="OEO138" s="181"/>
      <c r="OEP138" s="239"/>
      <c r="OEQ138" s="181"/>
      <c r="OER138" s="181"/>
      <c r="OES138" s="239"/>
      <c r="OET138" s="181"/>
      <c r="OEU138" s="181"/>
      <c r="OEV138" s="239"/>
      <c r="OEW138" s="181"/>
      <c r="OEX138" s="181"/>
      <c r="OEY138" s="239"/>
      <c r="OEZ138" s="181"/>
      <c r="OFA138" s="181"/>
      <c r="OFB138" s="239"/>
      <c r="OFC138" s="181"/>
      <c r="OFD138" s="181"/>
      <c r="OFE138" s="239"/>
      <c r="OFF138" s="181"/>
      <c r="OFG138" s="181"/>
      <c r="OFH138" s="239"/>
      <c r="OFI138" s="181"/>
      <c r="OFJ138" s="181"/>
      <c r="OFK138" s="239"/>
      <c r="OFL138" s="181"/>
      <c r="OFM138" s="181"/>
      <c r="OFN138" s="239"/>
      <c r="OFO138" s="181"/>
      <c r="OFP138" s="181"/>
      <c r="OFQ138" s="239"/>
      <c r="OFR138" s="181"/>
      <c r="OFS138" s="181"/>
      <c r="OFT138" s="239"/>
      <c r="OFU138" s="181"/>
      <c r="OFV138" s="181"/>
      <c r="OFW138" s="239"/>
      <c r="OFX138" s="181"/>
      <c r="OFY138" s="181"/>
      <c r="OFZ138" s="239"/>
      <c r="OGA138" s="181"/>
      <c r="OGB138" s="181"/>
      <c r="OGC138" s="239"/>
      <c r="OGD138" s="181"/>
      <c r="OGE138" s="181"/>
      <c r="OGF138" s="239"/>
      <c r="OGG138" s="181"/>
      <c r="OGH138" s="181"/>
      <c r="OGI138" s="239"/>
      <c r="OGJ138" s="181"/>
      <c r="OGK138" s="181"/>
      <c r="OGL138" s="239"/>
      <c r="OGM138" s="181"/>
      <c r="OGN138" s="181"/>
      <c r="OGO138" s="239"/>
      <c r="OGP138" s="181"/>
      <c r="OGQ138" s="181"/>
      <c r="OGR138" s="239"/>
      <c r="OGS138" s="181"/>
      <c r="OGT138" s="181"/>
      <c r="OGU138" s="239"/>
      <c r="OGV138" s="181"/>
      <c r="OGW138" s="181"/>
      <c r="OGX138" s="239"/>
      <c r="OGY138" s="181"/>
      <c r="OGZ138" s="181"/>
      <c r="OHA138" s="239"/>
      <c r="OHB138" s="181"/>
      <c r="OHC138" s="181"/>
      <c r="OHD138" s="239"/>
      <c r="OHE138" s="181"/>
      <c r="OHF138" s="181"/>
      <c r="OHG138" s="239"/>
      <c r="OHH138" s="181"/>
      <c r="OHI138" s="181"/>
      <c r="OHJ138" s="239"/>
      <c r="OHK138" s="181"/>
      <c r="OHL138" s="181"/>
      <c r="OHM138" s="239"/>
      <c r="OHN138" s="181"/>
      <c r="OHO138" s="181"/>
      <c r="OHP138" s="239"/>
      <c r="OHQ138" s="181"/>
      <c r="OHR138" s="181"/>
      <c r="OHS138" s="239"/>
      <c r="OHT138" s="181"/>
      <c r="OHU138" s="181"/>
      <c r="OHV138" s="239"/>
      <c r="OHW138" s="181"/>
      <c r="OHX138" s="181"/>
      <c r="OHY138" s="239"/>
      <c r="OHZ138" s="181"/>
      <c r="OIA138" s="181"/>
      <c r="OIB138" s="239"/>
      <c r="OIC138" s="181"/>
      <c r="OID138" s="181"/>
      <c r="OIE138" s="239"/>
      <c r="OIF138" s="181"/>
      <c r="OIG138" s="181"/>
      <c r="OIH138" s="239"/>
      <c r="OII138" s="181"/>
      <c r="OIJ138" s="181"/>
      <c r="OIK138" s="239"/>
      <c r="OIL138" s="181"/>
      <c r="OIM138" s="181"/>
      <c r="OIN138" s="239"/>
      <c r="OIO138" s="181"/>
      <c r="OIP138" s="181"/>
      <c r="OIQ138" s="239"/>
      <c r="OIR138" s="181"/>
      <c r="OIS138" s="181"/>
      <c r="OIT138" s="239"/>
      <c r="OIU138" s="181"/>
      <c r="OIV138" s="181"/>
      <c r="OIW138" s="239"/>
      <c r="OIX138" s="181"/>
      <c r="OIY138" s="181"/>
      <c r="OIZ138" s="239"/>
      <c r="OJA138" s="181"/>
      <c r="OJB138" s="181"/>
      <c r="OJC138" s="239"/>
      <c r="OJD138" s="181"/>
      <c r="OJE138" s="181"/>
      <c r="OJF138" s="239"/>
      <c r="OJG138" s="181"/>
      <c r="OJH138" s="181"/>
      <c r="OJI138" s="239"/>
      <c r="OJJ138" s="181"/>
      <c r="OJK138" s="181"/>
      <c r="OJL138" s="239"/>
      <c r="OJM138" s="181"/>
      <c r="OJN138" s="181"/>
      <c r="OJO138" s="239"/>
      <c r="OJP138" s="181"/>
      <c r="OJQ138" s="181"/>
      <c r="OJR138" s="239"/>
      <c r="OJS138" s="181"/>
      <c r="OJT138" s="181"/>
      <c r="OJU138" s="239"/>
      <c r="OJV138" s="181"/>
      <c r="OJW138" s="181"/>
      <c r="OJX138" s="239"/>
      <c r="OJY138" s="181"/>
      <c r="OJZ138" s="181"/>
      <c r="OKA138" s="239"/>
      <c r="OKB138" s="181"/>
      <c r="OKC138" s="181"/>
      <c r="OKD138" s="239"/>
      <c r="OKE138" s="181"/>
      <c r="OKF138" s="181"/>
      <c r="OKG138" s="239"/>
      <c r="OKH138" s="181"/>
      <c r="OKI138" s="181"/>
      <c r="OKJ138" s="239"/>
      <c r="OKK138" s="181"/>
      <c r="OKL138" s="181"/>
      <c r="OKM138" s="239"/>
      <c r="OKN138" s="181"/>
      <c r="OKO138" s="181"/>
      <c r="OKP138" s="239"/>
      <c r="OKQ138" s="181"/>
      <c r="OKR138" s="181"/>
      <c r="OKS138" s="239"/>
      <c r="OKT138" s="181"/>
      <c r="OKU138" s="181"/>
      <c r="OKV138" s="239"/>
      <c r="OKW138" s="181"/>
      <c r="OKX138" s="181"/>
      <c r="OKY138" s="239"/>
      <c r="OKZ138" s="181"/>
      <c r="OLA138" s="181"/>
      <c r="OLB138" s="239"/>
      <c r="OLC138" s="181"/>
      <c r="OLD138" s="181"/>
      <c r="OLE138" s="239"/>
      <c r="OLF138" s="181"/>
      <c r="OLG138" s="181"/>
      <c r="OLH138" s="239"/>
      <c r="OLI138" s="181"/>
      <c r="OLJ138" s="181"/>
      <c r="OLK138" s="239"/>
      <c r="OLL138" s="181"/>
      <c r="OLM138" s="181"/>
      <c r="OLN138" s="239"/>
      <c r="OLO138" s="181"/>
      <c r="OLP138" s="181"/>
      <c r="OLQ138" s="239"/>
      <c r="OLR138" s="181"/>
      <c r="OLS138" s="181"/>
      <c r="OLT138" s="239"/>
      <c r="OLU138" s="181"/>
      <c r="OLV138" s="181"/>
      <c r="OLW138" s="239"/>
      <c r="OLX138" s="181"/>
      <c r="OLY138" s="181"/>
      <c r="OLZ138" s="239"/>
      <c r="OMA138" s="181"/>
      <c r="OMB138" s="181"/>
      <c r="OMC138" s="239"/>
      <c r="OMD138" s="181"/>
      <c r="OME138" s="181"/>
      <c r="OMF138" s="239"/>
      <c r="OMG138" s="181"/>
      <c r="OMH138" s="181"/>
      <c r="OMI138" s="239"/>
      <c r="OMJ138" s="181"/>
      <c r="OMK138" s="181"/>
      <c r="OML138" s="239"/>
      <c r="OMM138" s="181"/>
      <c r="OMN138" s="181"/>
      <c r="OMO138" s="239"/>
      <c r="OMP138" s="181"/>
      <c r="OMQ138" s="181"/>
      <c r="OMR138" s="239"/>
      <c r="OMS138" s="181"/>
      <c r="OMT138" s="181"/>
      <c r="OMU138" s="239"/>
      <c r="OMV138" s="181"/>
      <c r="OMW138" s="181"/>
      <c r="OMX138" s="239"/>
      <c r="OMY138" s="181"/>
      <c r="OMZ138" s="181"/>
      <c r="ONA138" s="239"/>
      <c r="ONB138" s="181"/>
      <c r="ONC138" s="181"/>
      <c r="OND138" s="239"/>
      <c r="ONE138" s="181"/>
      <c r="ONF138" s="181"/>
      <c r="ONG138" s="239"/>
      <c r="ONH138" s="181"/>
      <c r="ONI138" s="181"/>
      <c r="ONJ138" s="239"/>
      <c r="ONK138" s="181"/>
      <c r="ONL138" s="181"/>
      <c r="ONM138" s="239"/>
      <c r="ONN138" s="181"/>
      <c r="ONO138" s="181"/>
      <c r="ONP138" s="239"/>
      <c r="ONQ138" s="181"/>
      <c r="ONR138" s="181"/>
      <c r="ONS138" s="239"/>
      <c r="ONT138" s="181"/>
      <c r="ONU138" s="181"/>
      <c r="ONV138" s="239"/>
      <c r="ONW138" s="181"/>
      <c r="ONX138" s="181"/>
      <c r="ONY138" s="239"/>
      <c r="ONZ138" s="181"/>
      <c r="OOA138" s="181"/>
      <c r="OOB138" s="239"/>
      <c r="OOC138" s="181"/>
      <c r="OOD138" s="181"/>
      <c r="OOE138" s="239"/>
      <c r="OOF138" s="181"/>
      <c r="OOG138" s="181"/>
      <c r="OOH138" s="239"/>
      <c r="OOI138" s="181"/>
      <c r="OOJ138" s="181"/>
      <c r="OOK138" s="239"/>
      <c r="OOL138" s="181"/>
      <c r="OOM138" s="181"/>
      <c r="OON138" s="239"/>
      <c r="OOO138" s="181"/>
      <c r="OOP138" s="181"/>
      <c r="OOQ138" s="239"/>
      <c r="OOR138" s="181"/>
      <c r="OOS138" s="181"/>
      <c r="OOT138" s="239"/>
      <c r="OOU138" s="181"/>
      <c r="OOV138" s="181"/>
      <c r="OOW138" s="239"/>
      <c r="OOX138" s="181"/>
      <c r="OOY138" s="181"/>
      <c r="OOZ138" s="239"/>
      <c r="OPA138" s="181"/>
      <c r="OPB138" s="181"/>
      <c r="OPC138" s="239"/>
      <c r="OPD138" s="181"/>
      <c r="OPE138" s="181"/>
      <c r="OPF138" s="239"/>
      <c r="OPG138" s="181"/>
      <c r="OPH138" s="181"/>
      <c r="OPI138" s="239"/>
      <c r="OPJ138" s="181"/>
      <c r="OPK138" s="181"/>
      <c r="OPL138" s="239"/>
      <c r="OPM138" s="181"/>
      <c r="OPN138" s="181"/>
      <c r="OPO138" s="239"/>
      <c r="OPP138" s="181"/>
      <c r="OPQ138" s="181"/>
      <c r="OPR138" s="239"/>
      <c r="OPS138" s="181"/>
      <c r="OPT138" s="181"/>
      <c r="OPU138" s="239"/>
      <c r="OPV138" s="181"/>
      <c r="OPW138" s="181"/>
      <c r="OPX138" s="239"/>
      <c r="OPY138" s="181"/>
      <c r="OPZ138" s="181"/>
      <c r="OQA138" s="239"/>
      <c r="OQB138" s="181"/>
      <c r="OQC138" s="181"/>
      <c r="OQD138" s="239"/>
      <c r="OQE138" s="181"/>
      <c r="OQF138" s="181"/>
      <c r="OQG138" s="239"/>
      <c r="OQH138" s="181"/>
      <c r="OQI138" s="181"/>
      <c r="OQJ138" s="239"/>
      <c r="OQK138" s="181"/>
      <c r="OQL138" s="181"/>
      <c r="OQM138" s="239"/>
      <c r="OQN138" s="181"/>
      <c r="OQO138" s="181"/>
      <c r="OQP138" s="239"/>
      <c r="OQQ138" s="181"/>
      <c r="OQR138" s="181"/>
      <c r="OQS138" s="239"/>
      <c r="OQT138" s="181"/>
      <c r="OQU138" s="181"/>
      <c r="OQV138" s="239"/>
      <c r="OQW138" s="181"/>
      <c r="OQX138" s="181"/>
      <c r="OQY138" s="239"/>
      <c r="OQZ138" s="181"/>
      <c r="ORA138" s="181"/>
      <c r="ORB138" s="239"/>
      <c r="ORC138" s="181"/>
      <c r="ORD138" s="181"/>
      <c r="ORE138" s="239"/>
      <c r="ORF138" s="181"/>
      <c r="ORG138" s="181"/>
      <c r="ORH138" s="239"/>
      <c r="ORI138" s="181"/>
      <c r="ORJ138" s="181"/>
      <c r="ORK138" s="239"/>
      <c r="ORL138" s="181"/>
      <c r="ORM138" s="181"/>
      <c r="ORN138" s="239"/>
      <c r="ORO138" s="181"/>
      <c r="ORP138" s="181"/>
      <c r="ORQ138" s="239"/>
      <c r="ORR138" s="181"/>
      <c r="ORS138" s="181"/>
      <c r="ORT138" s="239"/>
      <c r="ORU138" s="181"/>
      <c r="ORV138" s="181"/>
      <c r="ORW138" s="239"/>
      <c r="ORX138" s="181"/>
      <c r="ORY138" s="181"/>
      <c r="ORZ138" s="239"/>
      <c r="OSA138" s="181"/>
      <c r="OSB138" s="181"/>
      <c r="OSC138" s="239"/>
      <c r="OSD138" s="181"/>
      <c r="OSE138" s="181"/>
      <c r="OSF138" s="239"/>
      <c r="OSG138" s="181"/>
      <c r="OSH138" s="181"/>
      <c r="OSI138" s="239"/>
      <c r="OSJ138" s="181"/>
      <c r="OSK138" s="181"/>
      <c r="OSL138" s="239"/>
      <c r="OSM138" s="181"/>
      <c r="OSN138" s="181"/>
      <c r="OSO138" s="239"/>
      <c r="OSP138" s="181"/>
      <c r="OSQ138" s="181"/>
      <c r="OSR138" s="239"/>
      <c r="OSS138" s="181"/>
      <c r="OST138" s="181"/>
      <c r="OSU138" s="239"/>
      <c r="OSV138" s="181"/>
      <c r="OSW138" s="181"/>
      <c r="OSX138" s="239"/>
      <c r="OSY138" s="181"/>
      <c r="OSZ138" s="181"/>
      <c r="OTA138" s="239"/>
      <c r="OTB138" s="181"/>
      <c r="OTC138" s="181"/>
      <c r="OTD138" s="239"/>
      <c r="OTE138" s="181"/>
      <c r="OTF138" s="181"/>
      <c r="OTG138" s="239"/>
      <c r="OTH138" s="181"/>
      <c r="OTI138" s="181"/>
      <c r="OTJ138" s="239"/>
      <c r="OTK138" s="181"/>
      <c r="OTL138" s="181"/>
      <c r="OTM138" s="239"/>
      <c r="OTN138" s="181"/>
      <c r="OTO138" s="181"/>
      <c r="OTP138" s="239"/>
      <c r="OTQ138" s="181"/>
      <c r="OTR138" s="181"/>
      <c r="OTS138" s="239"/>
      <c r="OTT138" s="181"/>
      <c r="OTU138" s="181"/>
      <c r="OTV138" s="239"/>
      <c r="OTW138" s="181"/>
      <c r="OTX138" s="181"/>
      <c r="OTY138" s="239"/>
      <c r="OTZ138" s="181"/>
      <c r="OUA138" s="181"/>
      <c r="OUB138" s="239"/>
      <c r="OUC138" s="181"/>
      <c r="OUD138" s="181"/>
      <c r="OUE138" s="239"/>
      <c r="OUF138" s="181"/>
      <c r="OUG138" s="181"/>
      <c r="OUH138" s="239"/>
      <c r="OUI138" s="181"/>
      <c r="OUJ138" s="181"/>
      <c r="OUK138" s="239"/>
      <c r="OUL138" s="181"/>
      <c r="OUM138" s="181"/>
      <c r="OUN138" s="239"/>
      <c r="OUO138" s="181"/>
      <c r="OUP138" s="181"/>
      <c r="OUQ138" s="239"/>
      <c r="OUR138" s="181"/>
      <c r="OUS138" s="181"/>
      <c r="OUT138" s="239"/>
      <c r="OUU138" s="181"/>
      <c r="OUV138" s="181"/>
      <c r="OUW138" s="239"/>
      <c r="OUX138" s="181"/>
      <c r="OUY138" s="181"/>
      <c r="OUZ138" s="239"/>
      <c r="OVA138" s="181"/>
      <c r="OVB138" s="181"/>
      <c r="OVC138" s="239"/>
      <c r="OVD138" s="181"/>
      <c r="OVE138" s="181"/>
      <c r="OVF138" s="239"/>
      <c r="OVG138" s="181"/>
      <c r="OVH138" s="181"/>
      <c r="OVI138" s="239"/>
      <c r="OVJ138" s="181"/>
      <c r="OVK138" s="181"/>
      <c r="OVL138" s="239"/>
      <c r="OVM138" s="181"/>
      <c r="OVN138" s="181"/>
      <c r="OVO138" s="239"/>
      <c r="OVP138" s="181"/>
      <c r="OVQ138" s="181"/>
      <c r="OVR138" s="239"/>
      <c r="OVS138" s="181"/>
      <c r="OVT138" s="181"/>
      <c r="OVU138" s="239"/>
      <c r="OVV138" s="181"/>
      <c r="OVW138" s="181"/>
      <c r="OVX138" s="239"/>
      <c r="OVY138" s="181"/>
      <c r="OVZ138" s="181"/>
      <c r="OWA138" s="239"/>
      <c r="OWB138" s="181"/>
      <c r="OWC138" s="181"/>
      <c r="OWD138" s="239"/>
      <c r="OWE138" s="181"/>
      <c r="OWF138" s="181"/>
      <c r="OWG138" s="239"/>
      <c r="OWH138" s="181"/>
      <c r="OWI138" s="181"/>
      <c r="OWJ138" s="239"/>
      <c r="OWK138" s="181"/>
      <c r="OWL138" s="181"/>
      <c r="OWM138" s="239"/>
      <c r="OWN138" s="181"/>
      <c r="OWO138" s="181"/>
      <c r="OWP138" s="239"/>
      <c r="OWQ138" s="181"/>
      <c r="OWR138" s="181"/>
      <c r="OWS138" s="239"/>
      <c r="OWT138" s="181"/>
      <c r="OWU138" s="181"/>
      <c r="OWV138" s="239"/>
      <c r="OWW138" s="181"/>
      <c r="OWX138" s="181"/>
      <c r="OWY138" s="239"/>
      <c r="OWZ138" s="181"/>
      <c r="OXA138" s="181"/>
      <c r="OXB138" s="239"/>
      <c r="OXC138" s="181"/>
      <c r="OXD138" s="181"/>
      <c r="OXE138" s="239"/>
      <c r="OXF138" s="181"/>
      <c r="OXG138" s="181"/>
      <c r="OXH138" s="239"/>
      <c r="OXI138" s="181"/>
      <c r="OXJ138" s="181"/>
      <c r="OXK138" s="239"/>
      <c r="OXL138" s="181"/>
      <c r="OXM138" s="181"/>
      <c r="OXN138" s="239"/>
      <c r="OXO138" s="181"/>
      <c r="OXP138" s="181"/>
      <c r="OXQ138" s="239"/>
      <c r="OXR138" s="181"/>
      <c r="OXS138" s="181"/>
      <c r="OXT138" s="239"/>
      <c r="OXU138" s="181"/>
      <c r="OXV138" s="181"/>
      <c r="OXW138" s="239"/>
      <c r="OXX138" s="181"/>
      <c r="OXY138" s="181"/>
      <c r="OXZ138" s="239"/>
      <c r="OYA138" s="181"/>
      <c r="OYB138" s="181"/>
      <c r="OYC138" s="239"/>
      <c r="OYD138" s="181"/>
      <c r="OYE138" s="181"/>
      <c r="OYF138" s="239"/>
      <c r="OYG138" s="181"/>
      <c r="OYH138" s="181"/>
      <c r="OYI138" s="239"/>
      <c r="OYJ138" s="181"/>
      <c r="OYK138" s="181"/>
      <c r="OYL138" s="239"/>
      <c r="OYM138" s="181"/>
      <c r="OYN138" s="181"/>
      <c r="OYO138" s="239"/>
      <c r="OYP138" s="181"/>
      <c r="OYQ138" s="181"/>
      <c r="OYR138" s="239"/>
      <c r="OYS138" s="181"/>
      <c r="OYT138" s="181"/>
      <c r="OYU138" s="239"/>
      <c r="OYV138" s="181"/>
      <c r="OYW138" s="181"/>
      <c r="OYX138" s="239"/>
      <c r="OYY138" s="181"/>
      <c r="OYZ138" s="181"/>
      <c r="OZA138" s="239"/>
      <c r="OZB138" s="181"/>
      <c r="OZC138" s="181"/>
      <c r="OZD138" s="239"/>
      <c r="OZE138" s="181"/>
      <c r="OZF138" s="181"/>
      <c r="OZG138" s="239"/>
      <c r="OZH138" s="181"/>
      <c r="OZI138" s="181"/>
      <c r="OZJ138" s="239"/>
      <c r="OZK138" s="181"/>
      <c r="OZL138" s="181"/>
      <c r="OZM138" s="239"/>
      <c r="OZN138" s="181"/>
      <c r="OZO138" s="181"/>
      <c r="OZP138" s="239"/>
      <c r="OZQ138" s="181"/>
      <c r="OZR138" s="181"/>
      <c r="OZS138" s="239"/>
      <c r="OZT138" s="181"/>
      <c r="OZU138" s="181"/>
      <c r="OZV138" s="239"/>
      <c r="OZW138" s="181"/>
      <c r="OZX138" s="181"/>
      <c r="OZY138" s="239"/>
      <c r="OZZ138" s="181"/>
      <c r="PAA138" s="181"/>
      <c r="PAB138" s="239"/>
      <c r="PAC138" s="181"/>
      <c r="PAD138" s="181"/>
      <c r="PAE138" s="239"/>
      <c r="PAF138" s="181"/>
      <c r="PAG138" s="181"/>
      <c r="PAH138" s="239"/>
      <c r="PAI138" s="181"/>
      <c r="PAJ138" s="181"/>
      <c r="PAK138" s="239"/>
      <c r="PAL138" s="181"/>
      <c r="PAM138" s="181"/>
      <c r="PAN138" s="239"/>
      <c r="PAO138" s="181"/>
      <c r="PAP138" s="181"/>
      <c r="PAQ138" s="239"/>
      <c r="PAR138" s="181"/>
      <c r="PAS138" s="181"/>
      <c r="PAT138" s="239"/>
      <c r="PAU138" s="181"/>
      <c r="PAV138" s="181"/>
      <c r="PAW138" s="239"/>
      <c r="PAX138" s="181"/>
      <c r="PAY138" s="181"/>
      <c r="PAZ138" s="239"/>
      <c r="PBA138" s="181"/>
      <c r="PBB138" s="181"/>
      <c r="PBC138" s="239"/>
      <c r="PBD138" s="181"/>
      <c r="PBE138" s="181"/>
      <c r="PBF138" s="239"/>
      <c r="PBG138" s="181"/>
      <c r="PBH138" s="181"/>
      <c r="PBI138" s="239"/>
      <c r="PBJ138" s="181"/>
      <c r="PBK138" s="181"/>
      <c r="PBL138" s="239"/>
      <c r="PBM138" s="181"/>
      <c r="PBN138" s="181"/>
      <c r="PBO138" s="239"/>
      <c r="PBP138" s="181"/>
      <c r="PBQ138" s="181"/>
      <c r="PBR138" s="239"/>
      <c r="PBS138" s="181"/>
      <c r="PBT138" s="181"/>
      <c r="PBU138" s="239"/>
      <c r="PBV138" s="181"/>
      <c r="PBW138" s="181"/>
      <c r="PBX138" s="239"/>
      <c r="PBY138" s="181"/>
      <c r="PBZ138" s="181"/>
      <c r="PCA138" s="239"/>
      <c r="PCB138" s="181"/>
      <c r="PCC138" s="181"/>
      <c r="PCD138" s="239"/>
      <c r="PCE138" s="181"/>
      <c r="PCF138" s="181"/>
      <c r="PCG138" s="239"/>
      <c r="PCH138" s="181"/>
      <c r="PCI138" s="181"/>
      <c r="PCJ138" s="239"/>
      <c r="PCK138" s="181"/>
      <c r="PCL138" s="181"/>
      <c r="PCM138" s="239"/>
      <c r="PCN138" s="181"/>
      <c r="PCO138" s="181"/>
      <c r="PCP138" s="239"/>
      <c r="PCQ138" s="181"/>
      <c r="PCR138" s="181"/>
      <c r="PCS138" s="239"/>
      <c r="PCT138" s="181"/>
      <c r="PCU138" s="181"/>
      <c r="PCV138" s="239"/>
      <c r="PCW138" s="181"/>
      <c r="PCX138" s="181"/>
      <c r="PCY138" s="239"/>
      <c r="PCZ138" s="181"/>
      <c r="PDA138" s="181"/>
      <c r="PDB138" s="239"/>
      <c r="PDC138" s="181"/>
      <c r="PDD138" s="181"/>
      <c r="PDE138" s="239"/>
      <c r="PDF138" s="181"/>
      <c r="PDG138" s="181"/>
      <c r="PDH138" s="239"/>
      <c r="PDI138" s="181"/>
      <c r="PDJ138" s="181"/>
      <c r="PDK138" s="239"/>
      <c r="PDL138" s="181"/>
      <c r="PDM138" s="181"/>
      <c r="PDN138" s="239"/>
      <c r="PDO138" s="181"/>
      <c r="PDP138" s="181"/>
      <c r="PDQ138" s="239"/>
      <c r="PDR138" s="181"/>
      <c r="PDS138" s="181"/>
      <c r="PDT138" s="239"/>
      <c r="PDU138" s="181"/>
      <c r="PDV138" s="181"/>
      <c r="PDW138" s="239"/>
      <c r="PDX138" s="181"/>
      <c r="PDY138" s="181"/>
      <c r="PDZ138" s="239"/>
      <c r="PEA138" s="181"/>
      <c r="PEB138" s="181"/>
      <c r="PEC138" s="239"/>
      <c r="PED138" s="181"/>
      <c r="PEE138" s="181"/>
      <c r="PEF138" s="239"/>
      <c r="PEG138" s="181"/>
      <c r="PEH138" s="181"/>
      <c r="PEI138" s="239"/>
      <c r="PEJ138" s="181"/>
      <c r="PEK138" s="181"/>
      <c r="PEL138" s="239"/>
      <c r="PEM138" s="181"/>
      <c r="PEN138" s="181"/>
      <c r="PEO138" s="239"/>
      <c r="PEP138" s="181"/>
      <c r="PEQ138" s="181"/>
      <c r="PER138" s="239"/>
      <c r="PES138" s="181"/>
      <c r="PET138" s="181"/>
      <c r="PEU138" s="239"/>
      <c r="PEV138" s="181"/>
      <c r="PEW138" s="181"/>
      <c r="PEX138" s="239"/>
      <c r="PEY138" s="181"/>
      <c r="PEZ138" s="181"/>
      <c r="PFA138" s="239"/>
      <c r="PFB138" s="181"/>
      <c r="PFC138" s="181"/>
      <c r="PFD138" s="239"/>
      <c r="PFE138" s="181"/>
      <c r="PFF138" s="181"/>
      <c r="PFG138" s="239"/>
      <c r="PFH138" s="181"/>
      <c r="PFI138" s="181"/>
      <c r="PFJ138" s="239"/>
      <c r="PFK138" s="181"/>
      <c r="PFL138" s="181"/>
      <c r="PFM138" s="239"/>
      <c r="PFN138" s="181"/>
      <c r="PFO138" s="181"/>
      <c r="PFP138" s="239"/>
      <c r="PFQ138" s="181"/>
      <c r="PFR138" s="181"/>
      <c r="PFS138" s="239"/>
      <c r="PFT138" s="181"/>
      <c r="PFU138" s="181"/>
      <c r="PFV138" s="239"/>
      <c r="PFW138" s="181"/>
      <c r="PFX138" s="181"/>
      <c r="PFY138" s="239"/>
      <c r="PFZ138" s="181"/>
      <c r="PGA138" s="181"/>
      <c r="PGB138" s="239"/>
      <c r="PGC138" s="181"/>
      <c r="PGD138" s="181"/>
      <c r="PGE138" s="239"/>
      <c r="PGF138" s="181"/>
      <c r="PGG138" s="181"/>
      <c r="PGH138" s="239"/>
      <c r="PGI138" s="181"/>
      <c r="PGJ138" s="181"/>
      <c r="PGK138" s="239"/>
      <c r="PGL138" s="181"/>
      <c r="PGM138" s="181"/>
      <c r="PGN138" s="239"/>
      <c r="PGO138" s="181"/>
      <c r="PGP138" s="181"/>
      <c r="PGQ138" s="239"/>
      <c r="PGR138" s="181"/>
      <c r="PGS138" s="181"/>
      <c r="PGT138" s="239"/>
      <c r="PGU138" s="181"/>
      <c r="PGV138" s="181"/>
      <c r="PGW138" s="239"/>
      <c r="PGX138" s="181"/>
      <c r="PGY138" s="181"/>
      <c r="PGZ138" s="239"/>
      <c r="PHA138" s="181"/>
      <c r="PHB138" s="181"/>
      <c r="PHC138" s="239"/>
      <c r="PHD138" s="181"/>
      <c r="PHE138" s="181"/>
      <c r="PHF138" s="239"/>
      <c r="PHG138" s="181"/>
      <c r="PHH138" s="181"/>
      <c r="PHI138" s="239"/>
      <c r="PHJ138" s="181"/>
      <c r="PHK138" s="181"/>
      <c r="PHL138" s="239"/>
      <c r="PHM138" s="181"/>
      <c r="PHN138" s="181"/>
      <c r="PHO138" s="239"/>
      <c r="PHP138" s="181"/>
      <c r="PHQ138" s="181"/>
      <c r="PHR138" s="239"/>
      <c r="PHS138" s="181"/>
      <c r="PHT138" s="181"/>
      <c r="PHU138" s="239"/>
      <c r="PHV138" s="181"/>
      <c r="PHW138" s="181"/>
      <c r="PHX138" s="239"/>
      <c r="PHY138" s="181"/>
      <c r="PHZ138" s="181"/>
      <c r="PIA138" s="239"/>
      <c r="PIB138" s="181"/>
      <c r="PIC138" s="181"/>
      <c r="PID138" s="239"/>
      <c r="PIE138" s="181"/>
      <c r="PIF138" s="181"/>
      <c r="PIG138" s="239"/>
      <c r="PIH138" s="181"/>
      <c r="PII138" s="181"/>
      <c r="PIJ138" s="239"/>
      <c r="PIK138" s="181"/>
      <c r="PIL138" s="181"/>
      <c r="PIM138" s="239"/>
      <c r="PIN138" s="181"/>
      <c r="PIO138" s="181"/>
      <c r="PIP138" s="239"/>
      <c r="PIQ138" s="181"/>
      <c r="PIR138" s="181"/>
      <c r="PIS138" s="239"/>
      <c r="PIT138" s="181"/>
      <c r="PIU138" s="181"/>
      <c r="PIV138" s="239"/>
      <c r="PIW138" s="181"/>
      <c r="PIX138" s="181"/>
      <c r="PIY138" s="239"/>
      <c r="PIZ138" s="181"/>
      <c r="PJA138" s="181"/>
      <c r="PJB138" s="239"/>
      <c r="PJC138" s="181"/>
      <c r="PJD138" s="181"/>
      <c r="PJE138" s="239"/>
      <c r="PJF138" s="181"/>
      <c r="PJG138" s="181"/>
      <c r="PJH138" s="239"/>
      <c r="PJI138" s="181"/>
      <c r="PJJ138" s="181"/>
      <c r="PJK138" s="239"/>
      <c r="PJL138" s="181"/>
      <c r="PJM138" s="181"/>
      <c r="PJN138" s="239"/>
      <c r="PJO138" s="181"/>
      <c r="PJP138" s="181"/>
      <c r="PJQ138" s="239"/>
      <c r="PJR138" s="181"/>
      <c r="PJS138" s="181"/>
      <c r="PJT138" s="239"/>
      <c r="PJU138" s="181"/>
      <c r="PJV138" s="181"/>
      <c r="PJW138" s="239"/>
      <c r="PJX138" s="181"/>
      <c r="PJY138" s="181"/>
      <c r="PJZ138" s="239"/>
      <c r="PKA138" s="181"/>
      <c r="PKB138" s="181"/>
      <c r="PKC138" s="239"/>
      <c r="PKD138" s="181"/>
      <c r="PKE138" s="181"/>
      <c r="PKF138" s="239"/>
      <c r="PKG138" s="181"/>
      <c r="PKH138" s="181"/>
      <c r="PKI138" s="239"/>
      <c r="PKJ138" s="181"/>
      <c r="PKK138" s="181"/>
      <c r="PKL138" s="239"/>
      <c r="PKM138" s="181"/>
      <c r="PKN138" s="181"/>
      <c r="PKO138" s="239"/>
      <c r="PKP138" s="181"/>
      <c r="PKQ138" s="181"/>
      <c r="PKR138" s="239"/>
      <c r="PKS138" s="181"/>
      <c r="PKT138" s="181"/>
      <c r="PKU138" s="239"/>
      <c r="PKV138" s="181"/>
      <c r="PKW138" s="181"/>
      <c r="PKX138" s="239"/>
      <c r="PKY138" s="181"/>
      <c r="PKZ138" s="181"/>
      <c r="PLA138" s="239"/>
      <c r="PLB138" s="181"/>
      <c r="PLC138" s="181"/>
      <c r="PLD138" s="239"/>
      <c r="PLE138" s="181"/>
      <c r="PLF138" s="181"/>
      <c r="PLG138" s="239"/>
      <c r="PLH138" s="181"/>
      <c r="PLI138" s="181"/>
      <c r="PLJ138" s="239"/>
      <c r="PLK138" s="181"/>
      <c r="PLL138" s="181"/>
      <c r="PLM138" s="239"/>
      <c r="PLN138" s="181"/>
      <c r="PLO138" s="181"/>
      <c r="PLP138" s="239"/>
      <c r="PLQ138" s="181"/>
      <c r="PLR138" s="181"/>
      <c r="PLS138" s="239"/>
      <c r="PLT138" s="181"/>
      <c r="PLU138" s="181"/>
      <c r="PLV138" s="239"/>
      <c r="PLW138" s="181"/>
      <c r="PLX138" s="181"/>
      <c r="PLY138" s="239"/>
      <c r="PLZ138" s="181"/>
      <c r="PMA138" s="181"/>
      <c r="PMB138" s="239"/>
      <c r="PMC138" s="181"/>
      <c r="PMD138" s="181"/>
      <c r="PME138" s="239"/>
      <c r="PMF138" s="181"/>
      <c r="PMG138" s="181"/>
      <c r="PMH138" s="239"/>
      <c r="PMI138" s="181"/>
      <c r="PMJ138" s="181"/>
      <c r="PMK138" s="239"/>
      <c r="PML138" s="181"/>
      <c r="PMM138" s="181"/>
      <c r="PMN138" s="239"/>
      <c r="PMO138" s="181"/>
      <c r="PMP138" s="181"/>
      <c r="PMQ138" s="239"/>
      <c r="PMR138" s="181"/>
      <c r="PMS138" s="181"/>
      <c r="PMT138" s="239"/>
      <c r="PMU138" s="181"/>
      <c r="PMV138" s="181"/>
      <c r="PMW138" s="239"/>
      <c r="PMX138" s="181"/>
      <c r="PMY138" s="181"/>
      <c r="PMZ138" s="239"/>
      <c r="PNA138" s="181"/>
      <c r="PNB138" s="181"/>
      <c r="PNC138" s="239"/>
      <c r="PND138" s="181"/>
      <c r="PNE138" s="181"/>
      <c r="PNF138" s="239"/>
      <c r="PNG138" s="181"/>
      <c r="PNH138" s="181"/>
      <c r="PNI138" s="239"/>
      <c r="PNJ138" s="181"/>
      <c r="PNK138" s="181"/>
      <c r="PNL138" s="239"/>
      <c r="PNM138" s="181"/>
      <c r="PNN138" s="181"/>
      <c r="PNO138" s="239"/>
      <c r="PNP138" s="181"/>
      <c r="PNQ138" s="181"/>
      <c r="PNR138" s="239"/>
      <c r="PNS138" s="181"/>
      <c r="PNT138" s="181"/>
      <c r="PNU138" s="239"/>
      <c r="PNV138" s="181"/>
      <c r="PNW138" s="181"/>
      <c r="PNX138" s="239"/>
      <c r="PNY138" s="181"/>
      <c r="PNZ138" s="181"/>
      <c r="POA138" s="239"/>
      <c r="POB138" s="181"/>
      <c r="POC138" s="181"/>
      <c r="POD138" s="239"/>
      <c r="POE138" s="181"/>
      <c r="POF138" s="181"/>
      <c r="POG138" s="239"/>
      <c r="POH138" s="181"/>
      <c r="POI138" s="181"/>
      <c r="POJ138" s="239"/>
      <c r="POK138" s="181"/>
      <c r="POL138" s="181"/>
      <c r="POM138" s="239"/>
      <c r="PON138" s="181"/>
      <c r="POO138" s="181"/>
      <c r="POP138" s="239"/>
      <c r="POQ138" s="181"/>
      <c r="POR138" s="181"/>
      <c r="POS138" s="239"/>
      <c r="POT138" s="181"/>
      <c r="POU138" s="181"/>
      <c r="POV138" s="239"/>
      <c r="POW138" s="181"/>
      <c r="POX138" s="181"/>
      <c r="POY138" s="239"/>
      <c r="POZ138" s="181"/>
      <c r="PPA138" s="181"/>
      <c r="PPB138" s="239"/>
      <c r="PPC138" s="181"/>
      <c r="PPD138" s="181"/>
      <c r="PPE138" s="239"/>
      <c r="PPF138" s="181"/>
      <c r="PPG138" s="181"/>
      <c r="PPH138" s="239"/>
      <c r="PPI138" s="181"/>
      <c r="PPJ138" s="181"/>
      <c r="PPK138" s="239"/>
      <c r="PPL138" s="181"/>
      <c r="PPM138" s="181"/>
      <c r="PPN138" s="239"/>
      <c r="PPO138" s="181"/>
      <c r="PPP138" s="181"/>
      <c r="PPQ138" s="239"/>
      <c r="PPR138" s="181"/>
      <c r="PPS138" s="181"/>
      <c r="PPT138" s="239"/>
      <c r="PPU138" s="181"/>
      <c r="PPV138" s="181"/>
      <c r="PPW138" s="239"/>
      <c r="PPX138" s="181"/>
      <c r="PPY138" s="181"/>
      <c r="PPZ138" s="239"/>
      <c r="PQA138" s="181"/>
      <c r="PQB138" s="181"/>
      <c r="PQC138" s="239"/>
      <c r="PQD138" s="181"/>
      <c r="PQE138" s="181"/>
      <c r="PQF138" s="239"/>
      <c r="PQG138" s="181"/>
      <c r="PQH138" s="181"/>
      <c r="PQI138" s="239"/>
      <c r="PQJ138" s="181"/>
      <c r="PQK138" s="181"/>
      <c r="PQL138" s="239"/>
      <c r="PQM138" s="181"/>
      <c r="PQN138" s="181"/>
      <c r="PQO138" s="239"/>
      <c r="PQP138" s="181"/>
      <c r="PQQ138" s="181"/>
      <c r="PQR138" s="239"/>
      <c r="PQS138" s="181"/>
      <c r="PQT138" s="181"/>
      <c r="PQU138" s="239"/>
      <c r="PQV138" s="181"/>
      <c r="PQW138" s="181"/>
      <c r="PQX138" s="239"/>
      <c r="PQY138" s="181"/>
      <c r="PQZ138" s="181"/>
      <c r="PRA138" s="239"/>
      <c r="PRB138" s="181"/>
      <c r="PRC138" s="181"/>
      <c r="PRD138" s="239"/>
      <c r="PRE138" s="181"/>
      <c r="PRF138" s="181"/>
      <c r="PRG138" s="239"/>
      <c r="PRH138" s="181"/>
      <c r="PRI138" s="181"/>
      <c r="PRJ138" s="239"/>
      <c r="PRK138" s="181"/>
      <c r="PRL138" s="181"/>
      <c r="PRM138" s="239"/>
      <c r="PRN138" s="181"/>
      <c r="PRO138" s="181"/>
      <c r="PRP138" s="239"/>
      <c r="PRQ138" s="181"/>
      <c r="PRR138" s="181"/>
      <c r="PRS138" s="239"/>
      <c r="PRT138" s="181"/>
      <c r="PRU138" s="181"/>
      <c r="PRV138" s="239"/>
      <c r="PRW138" s="181"/>
      <c r="PRX138" s="181"/>
      <c r="PRY138" s="239"/>
      <c r="PRZ138" s="181"/>
      <c r="PSA138" s="181"/>
      <c r="PSB138" s="239"/>
      <c r="PSC138" s="181"/>
      <c r="PSD138" s="181"/>
      <c r="PSE138" s="239"/>
      <c r="PSF138" s="181"/>
      <c r="PSG138" s="181"/>
      <c r="PSH138" s="239"/>
      <c r="PSI138" s="181"/>
      <c r="PSJ138" s="181"/>
      <c r="PSK138" s="239"/>
      <c r="PSL138" s="181"/>
      <c r="PSM138" s="181"/>
      <c r="PSN138" s="239"/>
      <c r="PSO138" s="181"/>
      <c r="PSP138" s="181"/>
      <c r="PSQ138" s="239"/>
      <c r="PSR138" s="181"/>
      <c r="PSS138" s="181"/>
      <c r="PST138" s="239"/>
      <c r="PSU138" s="181"/>
      <c r="PSV138" s="181"/>
      <c r="PSW138" s="239"/>
      <c r="PSX138" s="181"/>
      <c r="PSY138" s="181"/>
      <c r="PSZ138" s="239"/>
      <c r="PTA138" s="181"/>
      <c r="PTB138" s="181"/>
      <c r="PTC138" s="239"/>
      <c r="PTD138" s="181"/>
      <c r="PTE138" s="181"/>
      <c r="PTF138" s="239"/>
      <c r="PTG138" s="181"/>
      <c r="PTH138" s="181"/>
      <c r="PTI138" s="239"/>
      <c r="PTJ138" s="181"/>
      <c r="PTK138" s="181"/>
      <c r="PTL138" s="239"/>
      <c r="PTM138" s="181"/>
      <c r="PTN138" s="181"/>
      <c r="PTO138" s="239"/>
      <c r="PTP138" s="181"/>
      <c r="PTQ138" s="181"/>
      <c r="PTR138" s="239"/>
      <c r="PTS138" s="181"/>
      <c r="PTT138" s="181"/>
      <c r="PTU138" s="239"/>
      <c r="PTV138" s="181"/>
      <c r="PTW138" s="181"/>
      <c r="PTX138" s="239"/>
      <c r="PTY138" s="181"/>
      <c r="PTZ138" s="181"/>
      <c r="PUA138" s="239"/>
      <c r="PUB138" s="181"/>
      <c r="PUC138" s="181"/>
      <c r="PUD138" s="239"/>
      <c r="PUE138" s="181"/>
      <c r="PUF138" s="181"/>
      <c r="PUG138" s="239"/>
      <c r="PUH138" s="181"/>
      <c r="PUI138" s="181"/>
      <c r="PUJ138" s="239"/>
      <c r="PUK138" s="181"/>
      <c r="PUL138" s="181"/>
      <c r="PUM138" s="239"/>
      <c r="PUN138" s="181"/>
      <c r="PUO138" s="181"/>
      <c r="PUP138" s="239"/>
      <c r="PUQ138" s="181"/>
      <c r="PUR138" s="181"/>
      <c r="PUS138" s="239"/>
      <c r="PUT138" s="181"/>
      <c r="PUU138" s="181"/>
      <c r="PUV138" s="239"/>
      <c r="PUW138" s="181"/>
      <c r="PUX138" s="181"/>
      <c r="PUY138" s="239"/>
      <c r="PUZ138" s="181"/>
      <c r="PVA138" s="181"/>
      <c r="PVB138" s="239"/>
      <c r="PVC138" s="181"/>
      <c r="PVD138" s="181"/>
      <c r="PVE138" s="239"/>
      <c r="PVF138" s="181"/>
      <c r="PVG138" s="181"/>
      <c r="PVH138" s="239"/>
      <c r="PVI138" s="181"/>
      <c r="PVJ138" s="181"/>
      <c r="PVK138" s="239"/>
      <c r="PVL138" s="181"/>
      <c r="PVM138" s="181"/>
      <c r="PVN138" s="239"/>
      <c r="PVO138" s="181"/>
      <c r="PVP138" s="181"/>
      <c r="PVQ138" s="239"/>
      <c r="PVR138" s="181"/>
      <c r="PVS138" s="181"/>
      <c r="PVT138" s="239"/>
      <c r="PVU138" s="181"/>
      <c r="PVV138" s="181"/>
      <c r="PVW138" s="239"/>
      <c r="PVX138" s="181"/>
      <c r="PVY138" s="181"/>
      <c r="PVZ138" s="239"/>
      <c r="PWA138" s="181"/>
      <c r="PWB138" s="181"/>
      <c r="PWC138" s="239"/>
      <c r="PWD138" s="181"/>
      <c r="PWE138" s="181"/>
      <c r="PWF138" s="239"/>
      <c r="PWG138" s="181"/>
      <c r="PWH138" s="181"/>
      <c r="PWI138" s="239"/>
      <c r="PWJ138" s="181"/>
      <c r="PWK138" s="181"/>
      <c r="PWL138" s="239"/>
      <c r="PWM138" s="181"/>
      <c r="PWN138" s="181"/>
      <c r="PWO138" s="239"/>
      <c r="PWP138" s="181"/>
      <c r="PWQ138" s="181"/>
      <c r="PWR138" s="239"/>
      <c r="PWS138" s="181"/>
      <c r="PWT138" s="181"/>
      <c r="PWU138" s="239"/>
      <c r="PWV138" s="181"/>
      <c r="PWW138" s="181"/>
      <c r="PWX138" s="239"/>
      <c r="PWY138" s="181"/>
      <c r="PWZ138" s="181"/>
      <c r="PXA138" s="239"/>
      <c r="PXB138" s="181"/>
      <c r="PXC138" s="181"/>
      <c r="PXD138" s="239"/>
      <c r="PXE138" s="181"/>
      <c r="PXF138" s="181"/>
      <c r="PXG138" s="239"/>
      <c r="PXH138" s="181"/>
      <c r="PXI138" s="181"/>
      <c r="PXJ138" s="239"/>
      <c r="PXK138" s="181"/>
      <c r="PXL138" s="181"/>
      <c r="PXM138" s="239"/>
      <c r="PXN138" s="181"/>
      <c r="PXO138" s="181"/>
      <c r="PXP138" s="239"/>
      <c r="PXQ138" s="181"/>
      <c r="PXR138" s="181"/>
      <c r="PXS138" s="239"/>
      <c r="PXT138" s="181"/>
      <c r="PXU138" s="181"/>
      <c r="PXV138" s="239"/>
      <c r="PXW138" s="181"/>
      <c r="PXX138" s="181"/>
      <c r="PXY138" s="239"/>
      <c r="PXZ138" s="181"/>
      <c r="PYA138" s="181"/>
      <c r="PYB138" s="239"/>
      <c r="PYC138" s="181"/>
      <c r="PYD138" s="181"/>
      <c r="PYE138" s="239"/>
      <c r="PYF138" s="181"/>
      <c r="PYG138" s="181"/>
      <c r="PYH138" s="239"/>
      <c r="PYI138" s="181"/>
      <c r="PYJ138" s="181"/>
      <c r="PYK138" s="239"/>
      <c r="PYL138" s="181"/>
      <c r="PYM138" s="181"/>
      <c r="PYN138" s="239"/>
      <c r="PYO138" s="181"/>
      <c r="PYP138" s="181"/>
      <c r="PYQ138" s="239"/>
      <c r="PYR138" s="181"/>
      <c r="PYS138" s="181"/>
      <c r="PYT138" s="239"/>
      <c r="PYU138" s="181"/>
      <c r="PYV138" s="181"/>
      <c r="PYW138" s="239"/>
      <c r="PYX138" s="181"/>
      <c r="PYY138" s="181"/>
      <c r="PYZ138" s="239"/>
      <c r="PZA138" s="181"/>
      <c r="PZB138" s="181"/>
      <c r="PZC138" s="239"/>
      <c r="PZD138" s="181"/>
      <c r="PZE138" s="181"/>
      <c r="PZF138" s="239"/>
      <c r="PZG138" s="181"/>
      <c r="PZH138" s="181"/>
      <c r="PZI138" s="239"/>
      <c r="PZJ138" s="181"/>
      <c r="PZK138" s="181"/>
      <c r="PZL138" s="239"/>
      <c r="PZM138" s="181"/>
      <c r="PZN138" s="181"/>
      <c r="PZO138" s="239"/>
      <c r="PZP138" s="181"/>
      <c r="PZQ138" s="181"/>
      <c r="PZR138" s="239"/>
      <c r="PZS138" s="181"/>
      <c r="PZT138" s="181"/>
      <c r="PZU138" s="239"/>
      <c r="PZV138" s="181"/>
      <c r="PZW138" s="181"/>
      <c r="PZX138" s="239"/>
      <c r="PZY138" s="181"/>
      <c r="PZZ138" s="181"/>
      <c r="QAA138" s="239"/>
      <c r="QAB138" s="181"/>
      <c r="QAC138" s="181"/>
      <c r="QAD138" s="239"/>
      <c r="QAE138" s="181"/>
      <c r="QAF138" s="181"/>
      <c r="QAG138" s="239"/>
      <c r="QAH138" s="181"/>
      <c r="QAI138" s="181"/>
      <c r="QAJ138" s="239"/>
      <c r="QAK138" s="181"/>
      <c r="QAL138" s="181"/>
      <c r="QAM138" s="239"/>
      <c r="QAN138" s="181"/>
      <c r="QAO138" s="181"/>
      <c r="QAP138" s="239"/>
      <c r="QAQ138" s="181"/>
      <c r="QAR138" s="181"/>
      <c r="QAS138" s="239"/>
      <c r="QAT138" s="181"/>
      <c r="QAU138" s="181"/>
      <c r="QAV138" s="239"/>
      <c r="QAW138" s="181"/>
      <c r="QAX138" s="181"/>
      <c r="QAY138" s="239"/>
      <c r="QAZ138" s="181"/>
      <c r="QBA138" s="181"/>
      <c r="QBB138" s="239"/>
      <c r="QBC138" s="181"/>
      <c r="QBD138" s="181"/>
      <c r="QBE138" s="239"/>
      <c r="QBF138" s="181"/>
      <c r="QBG138" s="181"/>
      <c r="QBH138" s="239"/>
      <c r="QBI138" s="181"/>
      <c r="QBJ138" s="181"/>
      <c r="QBK138" s="239"/>
      <c r="QBL138" s="181"/>
      <c r="QBM138" s="181"/>
      <c r="QBN138" s="239"/>
      <c r="QBO138" s="181"/>
      <c r="QBP138" s="181"/>
      <c r="QBQ138" s="239"/>
      <c r="QBR138" s="181"/>
      <c r="QBS138" s="181"/>
      <c r="QBT138" s="239"/>
      <c r="QBU138" s="181"/>
      <c r="QBV138" s="181"/>
      <c r="QBW138" s="239"/>
      <c r="QBX138" s="181"/>
      <c r="QBY138" s="181"/>
      <c r="QBZ138" s="239"/>
      <c r="QCA138" s="181"/>
      <c r="QCB138" s="181"/>
      <c r="QCC138" s="239"/>
      <c r="QCD138" s="181"/>
      <c r="QCE138" s="181"/>
      <c r="QCF138" s="239"/>
      <c r="QCG138" s="181"/>
      <c r="QCH138" s="181"/>
      <c r="QCI138" s="239"/>
      <c r="QCJ138" s="181"/>
      <c r="QCK138" s="181"/>
      <c r="QCL138" s="239"/>
      <c r="QCM138" s="181"/>
      <c r="QCN138" s="181"/>
      <c r="QCO138" s="239"/>
      <c r="QCP138" s="181"/>
      <c r="QCQ138" s="181"/>
      <c r="QCR138" s="239"/>
      <c r="QCS138" s="181"/>
      <c r="QCT138" s="181"/>
      <c r="QCU138" s="239"/>
      <c r="QCV138" s="181"/>
      <c r="QCW138" s="181"/>
      <c r="QCX138" s="239"/>
      <c r="QCY138" s="181"/>
      <c r="QCZ138" s="181"/>
      <c r="QDA138" s="239"/>
      <c r="QDB138" s="181"/>
      <c r="QDC138" s="181"/>
      <c r="QDD138" s="239"/>
      <c r="QDE138" s="181"/>
      <c r="QDF138" s="181"/>
      <c r="QDG138" s="239"/>
      <c r="QDH138" s="181"/>
      <c r="QDI138" s="181"/>
      <c r="QDJ138" s="239"/>
      <c r="QDK138" s="181"/>
      <c r="QDL138" s="181"/>
      <c r="QDM138" s="239"/>
      <c r="QDN138" s="181"/>
      <c r="QDO138" s="181"/>
      <c r="QDP138" s="239"/>
      <c r="QDQ138" s="181"/>
      <c r="QDR138" s="181"/>
      <c r="QDS138" s="239"/>
      <c r="QDT138" s="181"/>
      <c r="QDU138" s="181"/>
      <c r="QDV138" s="239"/>
      <c r="QDW138" s="181"/>
      <c r="QDX138" s="181"/>
      <c r="QDY138" s="239"/>
      <c r="QDZ138" s="181"/>
      <c r="QEA138" s="181"/>
      <c r="QEB138" s="239"/>
      <c r="QEC138" s="181"/>
      <c r="QED138" s="181"/>
      <c r="QEE138" s="239"/>
      <c r="QEF138" s="181"/>
      <c r="QEG138" s="181"/>
      <c r="QEH138" s="239"/>
      <c r="QEI138" s="181"/>
      <c r="QEJ138" s="181"/>
      <c r="QEK138" s="239"/>
      <c r="QEL138" s="181"/>
      <c r="QEM138" s="181"/>
      <c r="QEN138" s="239"/>
      <c r="QEO138" s="181"/>
      <c r="QEP138" s="181"/>
      <c r="QEQ138" s="239"/>
      <c r="QER138" s="181"/>
      <c r="QES138" s="181"/>
      <c r="QET138" s="239"/>
      <c r="QEU138" s="181"/>
      <c r="QEV138" s="181"/>
      <c r="QEW138" s="239"/>
      <c r="QEX138" s="181"/>
      <c r="QEY138" s="181"/>
      <c r="QEZ138" s="239"/>
      <c r="QFA138" s="181"/>
      <c r="QFB138" s="181"/>
      <c r="QFC138" s="239"/>
      <c r="QFD138" s="181"/>
      <c r="QFE138" s="181"/>
      <c r="QFF138" s="239"/>
      <c r="QFG138" s="181"/>
      <c r="QFH138" s="181"/>
      <c r="QFI138" s="239"/>
      <c r="QFJ138" s="181"/>
      <c r="QFK138" s="181"/>
      <c r="QFL138" s="239"/>
      <c r="QFM138" s="181"/>
      <c r="QFN138" s="181"/>
      <c r="QFO138" s="239"/>
      <c r="QFP138" s="181"/>
      <c r="QFQ138" s="181"/>
      <c r="QFR138" s="239"/>
      <c r="QFS138" s="181"/>
      <c r="QFT138" s="181"/>
      <c r="QFU138" s="239"/>
      <c r="QFV138" s="181"/>
      <c r="QFW138" s="181"/>
      <c r="QFX138" s="239"/>
      <c r="QFY138" s="181"/>
      <c r="QFZ138" s="181"/>
      <c r="QGA138" s="239"/>
      <c r="QGB138" s="181"/>
      <c r="QGC138" s="181"/>
      <c r="QGD138" s="239"/>
      <c r="QGE138" s="181"/>
      <c r="QGF138" s="181"/>
      <c r="QGG138" s="239"/>
      <c r="QGH138" s="181"/>
      <c r="QGI138" s="181"/>
      <c r="QGJ138" s="239"/>
      <c r="QGK138" s="181"/>
      <c r="QGL138" s="181"/>
      <c r="QGM138" s="239"/>
      <c r="QGN138" s="181"/>
      <c r="QGO138" s="181"/>
      <c r="QGP138" s="239"/>
      <c r="QGQ138" s="181"/>
      <c r="QGR138" s="181"/>
      <c r="QGS138" s="239"/>
      <c r="QGT138" s="181"/>
      <c r="QGU138" s="181"/>
      <c r="QGV138" s="239"/>
      <c r="QGW138" s="181"/>
      <c r="QGX138" s="181"/>
      <c r="QGY138" s="239"/>
      <c r="QGZ138" s="181"/>
      <c r="QHA138" s="181"/>
      <c r="QHB138" s="239"/>
      <c r="QHC138" s="181"/>
      <c r="QHD138" s="181"/>
      <c r="QHE138" s="239"/>
      <c r="QHF138" s="181"/>
      <c r="QHG138" s="181"/>
      <c r="QHH138" s="239"/>
      <c r="QHI138" s="181"/>
      <c r="QHJ138" s="181"/>
      <c r="QHK138" s="239"/>
      <c r="QHL138" s="181"/>
      <c r="QHM138" s="181"/>
      <c r="QHN138" s="239"/>
      <c r="QHO138" s="181"/>
      <c r="QHP138" s="181"/>
      <c r="QHQ138" s="239"/>
      <c r="QHR138" s="181"/>
      <c r="QHS138" s="181"/>
      <c r="QHT138" s="239"/>
      <c r="QHU138" s="181"/>
      <c r="QHV138" s="181"/>
      <c r="QHW138" s="239"/>
      <c r="QHX138" s="181"/>
      <c r="QHY138" s="181"/>
      <c r="QHZ138" s="239"/>
      <c r="QIA138" s="181"/>
      <c r="QIB138" s="181"/>
      <c r="QIC138" s="239"/>
      <c r="QID138" s="181"/>
      <c r="QIE138" s="181"/>
      <c r="QIF138" s="239"/>
      <c r="QIG138" s="181"/>
      <c r="QIH138" s="181"/>
      <c r="QII138" s="239"/>
      <c r="QIJ138" s="181"/>
      <c r="QIK138" s="181"/>
      <c r="QIL138" s="239"/>
      <c r="QIM138" s="181"/>
      <c r="QIN138" s="181"/>
      <c r="QIO138" s="239"/>
      <c r="QIP138" s="181"/>
      <c r="QIQ138" s="181"/>
      <c r="QIR138" s="239"/>
      <c r="QIS138" s="181"/>
      <c r="QIT138" s="181"/>
      <c r="QIU138" s="239"/>
      <c r="QIV138" s="181"/>
      <c r="QIW138" s="181"/>
      <c r="QIX138" s="239"/>
      <c r="QIY138" s="181"/>
      <c r="QIZ138" s="181"/>
      <c r="QJA138" s="239"/>
      <c r="QJB138" s="181"/>
      <c r="QJC138" s="181"/>
      <c r="QJD138" s="239"/>
      <c r="QJE138" s="181"/>
      <c r="QJF138" s="181"/>
      <c r="QJG138" s="239"/>
      <c r="QJH138" s="181"/>
      <c r="QJI138" s="181"/>
      <c r="QJJ138" s="239"/>
      <c r="QJK138" s="181"/>
      <c r="QJL138" s="181"/>
      <c r="QJM138" s="239"/>
      <c r="QJN138" s="181"/>
      <c r="QJO138" s="181"/>
      <c r="QJP138" s="239"/>
      <c r="QJQ138" s="181"/>
      <c r="QJR138" s="181"/>
      <c r="QJS138" s="239"/>
      <c r="QJT138" s="181"/>
      <c r="QJU138" s="181"/>
      <c r="QJV138" s="239"/>
      <c r="QJW138" s="181"/>
      <c r="QJX138" s="181"/>
      <c r="QJY138" s="239"/>
      <c r="QJZ138" s="181"/>
      <c r="QKA138" s="181"/>
      <c r="QKB138" s="239"/>
      <c r="QKC138" s="181"/>
      <c r="QKD138" s="181"/>
      <c r="QKE138" s="239"/>
      <c r="QKF138" s="181"/>
      <c r="QKG138" s="181"/>
      <c r="QKH138" s="239"/>
      <c r="QKI138" s="181"/>
      <c r="QKJ138" s="181"/>
      <c r="QKK138" s="239"/>
      <c r="QKL138" s="181"/>
      <c r="QKM138" s="181"/>
      <c r="QKN138" s="239"/>
      <c r="QKO138" s="181"/>
      <c r="QKP138" s="181"/>
      <c r="QKQ138" s="239"/>
      <c r="QKR138" s="181"/>
      <c r="QKS138" s="181"/>
      <c r="QKT138" s="239"/>
      <c r="QKU138" s="181"/>
      <c r="QKV138" s="181"/>
      <c r="QKW138" s="239"/>
      <c r="QKX138" s="181"/>
      <c r="QKY138" s="181"/>
      <c r="QKZ138" s="239"/>
      <c r="QLA138" s="181"/>
      <c r="QLB138" s="181"/>
      <c r="QLC138" s="239"/>
      <c r="QLD138" s="181"/>
      <c r="QLE138" s="181"/>
      <c r="QLF138" s="239"/>
      <c r="QLG138" s="181"/>
      <c r="QLH138" s="181"/>
      <c r="QLI138" s="239"/>
      <c r="QLJ138" s="181"/>
      <c r="QLK138" s="181"/>
      <c r="QLL138" s="239"/>
      <c r="QLM138" s="181"/>
      <c r="QLN138" s="181"/>
      <c r="QLO138" s="239"/>
      <c r="QLP138" s="181"/>
      <c r="QLQ138" s="181"/>
      <c r="QLR138" s="239"/>
      <c r="QLS138" s="181"/>
      <c r="QLT138" s="181"/>
      <c r="QLU138" s="239"/>
      <c r="QLV138" s="181"/>
      <c r="QLW138" s="181"/>
      <c r="QLX138" s="239"/>
      <c r="QLY138" s="181"/>
      <c r="QLZ138" s="181"/>
      <c r="QMA138" s="239"/>
      <c r="QMB138" s="181"/>
      <c r="QMC138" s="181"/>
      <c r="QMD138" s="239"/>
      <c r="QME138" s="181"/>
      <c r="QMF138" s="181"/>
      <c r="QMG138" s="239"/>
      <c r="QMH138" s="181"/>
      <c r="QMI138" s="181"/>
      <c r="QMJ138" s="239"/>
      <c r="QMK138" s="181"/>
      <c r="QML138" s="181"/>
      <c r="QMM138" s="239"/>
      <c r="QMN138" s="181"/>
      <c r="QMO138" s="181"/>
      <c r="QMP138" s="239"/>
      <c r="QMQ138" s="181"/>
      <c r="QMR138" s="181"/>
      <c r="QMS138" s="239"/>
      <c r="QMT138" s="181"/>
      <c r="QMU138" s="181"/>
      <c r="QMV138" s="239"/>
      <c r="QMW138" s="181"/>
      <c r="QMX138" s="181"/>
      <c r="QMY138" s="239"/>
      <c r="QMZ138" s="181"/>
      <c r="QNA138" s="181"/>
      <c r="QNB138" s="239"/>
      <c r="QNC138" s="181"/>
      <c r="QND138" s="181"/>
      <c r="QNE138" s="239"/>
      <c r="QNF138" s="181"/>
      <c r="QNG138" s="181"/>
      <c r="QNH138" s="239"/>
      <c r="QNI138" s="181"/>
      <c r="QNJ138" s="181"/>
      <c r="QNK138" s="239"/>
      <c r="QNL138" s="181"/>
      <c r="QNM138" s="181"/>
      <c r="QNN138" s="239"/>
      <c r="QNO138" s="181"/>
      <c r="QNP138" s="181"/>
      <c r="QNQ138" s="239"/>
      <c r="QNR138" s="181"/>
      <c r="QNS138" s="181"/>
      <c r="QNT138" s="239"/>
      <c r="QNU138" s="181"/>
      <c r="QNV138" s="181"/>
      <c r="QNW138" s="239"/>
      <c r="QNX138" s="181"/>
      <c r="QNY138" s="181"/>
      <c r="QNZ138" s="239"/>
      <c r="QOA138" s="181"/>
      <c r="QOB138" s="181"/>
      <c r="QOC138" s="239"/>
      <c r="QOD138" s="181"/>
      <c r="QOE138" s="181"/>
      <c r="QOF138" s="239"/>
      <c r="QOG138" s="181"/>
      <c r="QOH138" s="181"/>
      <c r="QOI138" s="239"/>
      <c r="QOJ138" s="181"/>
      <c r="QOK138" s="181"/>
      <c r="QOL138" s="239"/>
      <c r="QOM138" s="181"/>
      <c r="QON138" s="181"/>
      <c r="QOO138" s="239"/>
      <c r="QOP138" s="181"/>
      <c r="QOQ138" s="181"/>
      <c r="QOR138" s="239"/>
      <c r="QOS138" s="181"/>
      <c r="QOT138" s="181"/>
      <c r="QOU138" s="239"/>
      <c r="QOV138" s="181"/>
      <c r="QOW138" s="181"/>
      <c r="QOX138" s="239"/>
      <c r="QOY138" s="181"/>
      <c r="QOZ138" s="181"/>
      <c r="QPA138" s="239"/>
      <c r="QPB138" s="181"/>
      <c r="QPC138" s="181"/>
      <c r="QPD138" s="239"/>
      <c r="QPE138" s="181"/>
      <c r="QPF138" s="181"/>
      <c r="QPG138" s="239"/>
      <c r="QPH138" s="181"/>
      <c r="QPI138" s="181"/>
      <c r="QPJ138" s="239"/>
      <c r="QPK138" s="181"/>
      <c r="QPL138" s="181"/>
      <c r="QPM138" s="239"/>
      <c r="QPN138" s="181"/>
      <c r="QPO138" s="181"/>
      <c r="QPP138" s="239"/>
      <c r="QPQ138" s="181"/>
      <c r="QPR138" s="181"/>
      <c r="QPS138" s="239"/>
      <c r="QPT138" s="181"/>
      <c r="QPU138" s="181"/>
      <c r="QPV138" s="239"/>
      <c r="QPW138" s="181"/>
      <c r="QPX138" s="181"/>
      <c r="QPY138" s="239"/>
      <c r="QPZ138" s="181"/>
      <c r="QQA138" s="181"/>
      <c r="QQB138" s="239"/>
      <c r="QQC138" s="181"/>
      <c r="QQD138" s="181"/>
      <c r="QQE138" s="239"/>
      <c r="QQF138" s="181"/>
      <c r="QQG138" s="181"/>
      <c r="QQH138" s="239"/>
      <c r="QQI138" s="181"/>
      <c r="QQJ138" s="181"/>
      <c r="QQK138" s="239"/>
      <c r="QQL138" s="181"/>
      <c r="QQM138" s="181"/>
      <c r="QQN138" s="239"/>
      <c r="QQO138" s="181"/>
      <c r="QQP138" s="181"/>
      <c r="QQQ138" s="239"/>
      <c r="QQR138" s="181"/>
      <c r="QQS138" s="181"/>
      <c r="QQT138" s="239"/>
      <c r="QQU138" s="181"/>
      <c r="QQV138" s="181"/>
      <c r="QQW138" s="239"/>
      <c r="QQX138" s="181"/>
      <c r="QQY138" s="181"/>
      <c r="QQZ138" s="239"/>
      <c r="QRA138" s="181"/>
      <c r="QRB138" s="181"/>
      <c r="QRC138" s="239"/>
      <c r="QRD138" s="181"/>
      <c r="QRE138" s="181"/>
      <c r="QRF138" s="239"/>
      <c r="QRG138" s="181"/>
      <c r="QRH138" s="181"/>
      <c r="QRI138" s="239"/>
      <c r="QRJ138" s="181"/>
      <c r="QRK138" s="181"/>
      <c r="QRL138" s="239"/>
      <c r="QRM138" s="181"/>
      <c r="QRN138" s="181"/>
      <c r="QRO138" s="239"/>
      <c r="QRP138" s="181"/>
      <c r="QRQ138" s="181"/>
      <c r="QRR138" s="239"/>
      <c r="QRS138" s="181"/>
      <c r="QRT138" s="181"/>
      <c r="QRU138" s="239"/>
      <c r="QRV138" s="181"/>
      <c r="QRW138" s="181"/>
      <c r="QRX138" s="239"/>
      <c r="QRY138" s="181"/>
      <c r="QRZ138" s="181"/>
      <c r="QSA138" s="239"/>
      <c r="QSB138" s="181"/>
      <c r="QSC138" s="181"/>
      <c r="QSD138" s="239"/>
      <c r="QSE138" s="181"/>
      <c r="QSF138" s="181"/>
      <c r="QSG138" s="239"/>
      <c r="QSH138" s="181"/>
      <c r="QSI138" s="181"/>
      <c r="QSJ138" s="239"/>
      <c r="QSK138" s="181"/>
      <c r="QSL138" s="181"/>
      <c r="QSM138" s="239"/>
      <c r="QSN138" s="181"/>
      <c r="QSO138" s="181"/>
      <c r="QSP138" s="239"/>
      <c r="QSQ138" s="181"/>
      <c r="QSR138" s="181"/>
      <c r="QSS138" s="239"/>
      <c r="QST138" s="181"/>
      <c r="QSU138" s="181"/>
      <c r="QSV138" s="239"/>
      <c r="QSW138" s="181"/>
      <c r="QSX138" s="181"/>
      <c r="QSY138" s="239"/>
      <c r="QSZ138" s="181"/>
      <c r="QTA138" s="181"/>
      <c r="QTB138" s="239"/>
      <c r="QTC138" s="181"/>
      <c r="QTD138" s="181"/>
      <c r="QTE138" s="239"/>
      <c r="QTF138" s="181"/>
      <c r="QTG138" s="181"/>
      <c r="QTH138" s="239"/>
      <c r="QTI138" s="181"/>
      <c r="QTJ138" s="181"/>
      <c r="QTK138" s="239"/>
      <c r="QTL138" s="181"/>
      <c r="QTM138" s="181"/>
      <c r="QTN138" s="239"/>
      <c r="QTO138" s="181"/>
      <c r="QTP138" s="181"/>
      <c r="QTQ138" s="239"/>
      <c r="QTR138" s="181"/>
      <c r="QTS138" s="181"/>
      <c r="QTT138" s="239"/>
      <c r="QTU138" s="181"/>
      <c r="QTV138" s="181"/>
      <c r="QTW138" s="239"/>
      <c r="QTX138" s="181"/>
      <c r="QTY138" s="181"/>
      <c r="QTZ138" s="239"/>
      <c r="QUA138" s="181"/>
      <c r="QUB138" s="181"/>
      <c r="QUC138" s="239"/>
      <c r="QUD138" s="181"/>
      <c r="QUE138" s="181"/>
      <c r="QUF138" s="239"/>
      <c r="QUG138" s="181"/>
      <c r="QUH138" s="181"/>
      <c r="QUI138" s="239"/>
      <c r="QUJ138" s="181"/>
      <c r="QUK138" s="181"/>
      <c r="QUL138" s="239"/>
      <c r="QUM138" s="181"/>
      <c r="QUN138" s="181"/>
      <c r="QUO138" s="239"/>
      <c r="QUP138" s="181"/>
      <c r="QUQ138" s="181"/>
      <c r="QUR138" s="239"/>
      <c r="QUS138" s="181"/>
      <c r="QUT138" s="181"/>
      <c r="QUU138" s="239"/>
      <c r="QUV138" s="181"/>
      <c r="QUW138" s="181"/>
      <c r="QUX138" s="239"/>
      <c r="QUY138" s="181"/>
      <c r="QUZ138" s="181"/>
      <c r="QVA138" s="239"/>
      <c r="QVB138" s="181"/>
      <c r="QVC138" s="181"/>
      <c r="QVD138" s="239"/>
      <c r="QVE138" s="181"/>
      <c r="QVF138" s="181"/>
      <c r="QVG138" s="239"/>
      <c r="QVH138" s="181"/>
      <c r="QVI138" s="181"/>
      <c r="QVJ138" s="239"/>
      <c r="QVK138" s="181"/>
      <c r="QVL138" s="181"/>
      <c r="QVM138" s="239"/>
      <c r="QVN138" s="181"/>
      <c r="QVO138" s="181"/>
      <c r="QVP138" s="239"/>
      <c r="QVQ138" s="181"/>
      <c r="QVR138" s="181"/>
      <c r="QVS138" s="239"/>
      <c r="QVT138" s="181"/>
      <c r="QVU138" s="181"/>
      <c r="QVV138" s="239"/>
      <c r="QVW138" s="181"/>
      <c r="QVX138" s="181"/>
      <c r="QVY138" s="239"/>
      <c r="QVZ138" s="181"/>
      <c r="QWA138" s="181"/>
      <c r="QWB138" s="239"/>
      <c r="QWC138" s="181"/>
      <c r="QWD138" s="181"/>
      <c r="QWE138" s="239"/>
      <c r="QWF138" s="181"/>
      <c r="QWG138" s="181"/>
      <c r="QWH138" s="239"/>
      <c r="QWI138" s="181"/>
      <c r="QWJ138" s="181"/>
      <c r="QWK138" s="239"/>
      <c r="QWL138" s="181"/>
      <c r="QWM138" s="181"/>
      <c r="QWN138" s="239"/>
      <c r="QWO138" s="181"/>
      <c r="QWP138" s="181"/>
      <c r="QWQ138" s="239"/>
      <c r="QWR138" s="181"/>
      <c r="QWS138" s="181"/>
      <c r="QWT138" s="239"/>
      <c r="QWU138" s="181"/>
      <c r="QWV138" s="181"/>
      <c r="QWW138" s="239"/>
      <c r="QWX138" s="181"/>
      <c r="QWY138" s="181"/>
      <c r="QWZ138" s="239"/>
      <c r="QXA138" s="181"/>
      <c r="QXB138" s="181"/>
      <c r="QXC138" s="239"/>
      <c r="QXD138" s="181"/>
      <c r="QXE138" s="181"/>
      <c r="QXF138" s="239"/>
      <c r="QXG138" s="181"/>
      <c r="QXH138" s="181"/>
      <c r="QXI138" s="239"/>
      <c r="QXJ138" s="181"/>
      <c r="QXK138" s="181"/>
      <c r="QXL138" s="239"/>
      <c r="QXM138" s="181"/>
      <c r="QXN138" s="181"/>
      <c r="QXO138" s="239"/>
      <c r="QXP138" s="181"/>
      <c r="QXQ138" s="181"/>
      <c r="QXR138" s="239"/>
      <c r="QXS138" s="181"/>
      <c r="QXT138" s="181"/>
      <c r="QXU138" s="239"/>
      <c r="QXV138" s="181"/>
      <c r="QXW138" s="181"/>
      <c r="QXX138" s="239"/>
      <c r="QXY138" s="181"/>
      <c r="QXZ138" s="181"/>
      <c r="QYA138" s="239"/>
      <c r="QYB138" s="181"/>
      <c r="QYC138" s="181"/>
      <c r="QYD138" s="239"/>
      <c r="QYE138" s="181"/>
      <c r="QYF138" s="181"/>
      <c r="QYG138" s="239"/>
      <c r="QYH138" s="181"/>
      <c r="QYI138" s="181"/>
      <c r="QYJ138" s="239"/>
      <c r="QYK138" s="181"/>
      <c r="QYL138" s="181"/>
      <c r="QYM138" s="239"/>
      <c r="QYN138" s="181"/>
      <c r="QYO138" s="181"/>
      <c r="QYP138" s="239"/>
      <c r="QYQ138" s="181"/>
      <c r="QYR138" s="181"/>
      <c r="QYS138" s="239"/>
      <c r="QYT138" s="181"/>
      <c r="QYU138" s="181"/>
      <c r="QYV138" s="239"/>
      <c r="QYW138" s="181"/>
      <c r="QYX138" s="181"/>
      <c r="QYY138" s="239"/>
      <c r="QYZ138" s="181"/>
      <c r="QZA138" s="181"/>
      <c r="QZB138" s="239"/>
      <c r="QZC138" s="181"/>
      <c r="QZD138" s="181"/>
      <c r="QZE138" s="239"/>
      <c r="QZF138" s="181"/>
      <c r="QZG138" s="181"/>
      <c r="QZH138" s="239"/>
      <c r="QZI138" s="181"/>
      <c r="QZJ138" s="181"/>
      <c r="QZK138" s="239"/>
      <c r="QZL138" s="181"/>
      <c r="QZM138" s="181"/>
      <c r="QZN138" s="239"/>
      <c r="QZO138" s="181"/>
      <c r="QZP138" s="181"/>
      <c r="QZQ138" s="239"/>
      <c r="QZR138" s="181"/>
      <c r="QZS138" s="181"/>
      <c r="QZT138" s="239"/>
      <c r="QZU138" s="181"/>
      <c r="QZV138" s="181"/>
      <c r="QZW138" s="239"/>
      <c r="QZX138" s="181"/>
      <c r="QZY138" s="181"/>
      <c r="QZZ138" s="239"/>
      <c r="RAA138" s="181"/>
      <c r="RAB138" s="181"/>
      <c r="RAC138" s="239"/>
      <c r="RAD138" s="181"/>
      <c r="RAE138" s="181"/>
      <c r="RAF138" s="239"/>
      <c r="RAG138" s="181"/>
      <c r="RAH138" s="181"/>
      <c r="RAI138" s="239"/>
      <c r="RAJ138" s="181"/>
      <c r="RAK138" s="181"/>
      <c r="RAL138" s="239"/>
      <c r="RAM138" s="181"/>
      <c r="RAN138" s="181"/>
      <c r="RAO138" s="239"/>
      <c r="RAP138" s="181"/>
      <c r="RAQ138" s="181"/>
      <c r="RAR138" s="239"/>
      <c r="RAS138" s="181"/>
      <c r="RAT138" s="181"/>
      <c r="RAU138" s="239"/>
      <c r="RAV138" s="181"/>
      <c r="RAW138" s="181"/>
      <c r="RAX138" s="239"/>
      <c r="RAY138" s="181"/>
      <c r="RAZ138" s="181"/>
      <c r="RBA138" s="239"/>
      <c r="RBB138" s="181"/>
      <c r="RBC138" s="181"/>
      <c r="RBD138" s="239"/>
      <c r="RBE138" s="181"/>
      <c r="RBF138" s="181"/>
      <c r="RBG138" s="239"/>
      <c r="RBH138" s="181"/>
      <c r="RBI138" s="181"/>
      <c r="RBJ138" s="239"/>
      <c r="RBK138" s="181"/>
      <c r="RBL138" s="181"/>
      <c r="RBM138" s="239"/>
      <c r="RBN138" s="181"/>
      <c r="RBO138" s="181"/>
      <c r="RBP138" s="239"/>
      <c r="RBQ138" s="181"/>
      <c r="RBR138" s="181"/>
      <c r="RBS138" s="239"/>
      <c r="RBT138" s="181"/>
      <c r="RBU138" s="181"/>
      <c r="RBV138" s="239"/>
      <c r="RBW138" s="181"/>
      <c r="RBX138" s="181"/>
      <c r="RBY138" s="239"/>
      <c r="RBZ138" s="181"/>
      <c r="RCA138" s="181"/>
      <c r="RCB138" s="239"/>
      <c r="RCC138" s="181"/>
      <c r="RCD138" s="181"/>
      <c r="RCE138" s="239"/>
      <c r="RCF138" s="181"/>
      <c r="RCG138" s="181"/>
      <c r="RCH138" s="239"/>
      <c r="RCI138" s="181"/>
      <c r="RCJ138" s="181"/>
      <c r="RCK138" s="239"/>
      <c r="RCL138" s="181"/>
      <c r="RCM138" s="181"/>
      <c r="RCN138" s="239"/>
      <c r="RCO138" s="181"/>
      <c r="RCP138" s="181"/>
      <c r="RCQ138" s="239"/>
      <c r="RCR138" s="181"/>
      <c r="RCS138" s="181"/>
      <c r="RCT138" s="239"/>
      <c r="RCU138" s="181"/>
      <c r="RCV138" s="181"/>
      <c r="RCW138" s="239"/>
      <c r="RCX138" s="181"/>
      <c r="RCY138" s="181"/>
      <c r="RCZ138" s="239"/>
      <c r="RDA138" s="181"/>
      <c r="RDB138" s="181"/>
      <c r="RDC138" s="239"/>
      <c r="RDD138" s="181"/>
      <c r="RDE138" s="181"/>
      <c r="RDF138" s="239"/>
      <c r="RDG138" s="181"/>
      <c r="RDH138" s="181"/>
      <c r="RDI138" s="239"/>
      <c r="RDJ138" s="181"/>
      <c r="RDK138" s="181"/>
      <c r="RDL138" s="239"/>
      <c r="RDM138" s="181"/>
      <c r="RDN138" s="181"/>
      <c r="RDO138" s="239"/>
      <c r="RDP138" s="181"/>
      <c r="RDQ138" s="181"/>
      <c r="RDR138" s="239"/>
      <c r="RDS138" s="181"/>
      <c r="RDT138" s="181"/>
      <c r="RDU138" s="239"/>
      <c r="RDV138" s="181"/>
      <c r="RDW138" s="181"/>
      <c r="RDX138" s="239"/>
      <c r="RDY138" s="181"/>
      <c r="RDZ138" s="181"/>
      <c r="REA138" s="239"/>
      <c r="REB138" s="181"/>
      <c r="REC138" s="181"/>
      <c r="RED138" s="239"/>
      <c r="REE138" s="181"/>
      <c r="REF138" s="181"/>
      <c r="REG138" s="239"/>
      <c r="REH138" s="181"/>
      <c r="REI138" s="181"/>
      <c r="REJ138" s="239"/>
      <c r="REK138" s="181"/>
      <c r="REL138" s="181"/>
      <c r="REM138" s="239"/>
      <c r="REN138" s="181"/>
      <c r="REO138" s="181"/>
      <c r="REP138" s="239"/>
      <c r="REQ138" s="181"/>
      <c r="RER138" s="181"/>
      <c r="RES138" s="239"/>
      <c r="RET138" s="181"/>
      <c r="REU138" s="181"/>
      <c r="REV138" s="239"/>
      <c r="REW138" s="181"/>
      <c r="REX138" s="181"/>
      <c r="REY138" s="239"/>
      <c r="REZ138" s="181"/>
      <c r="RFA138" s="181"/>
      <c r="RFB138" s="239"/>
      <c r="RFC138" s="181"/>
      <c r="RFD138" s="181"/>
      <c r="RFE138" s="239"/>
      <c r="RFF138" s="181"/>
      <c r="RFG138" s="181"/>
      <c r="RFH138" s="239"/>
      <c r="RFI138" s="181"/>
      <c r="RFJ138" s="181"/>
      <c r="RFK138" s="239"/>
      <c r="RFL138" s="181"/>
      <c r="RFM138" s="181"/>
      <c r="RFN138" s="239"/>
      <c r="RFO138" s="181"/>
      <c r="RFP138" s="181"/>
      <c r="RFQ138" s="239"/>
      <c r="RFR138" s="181"/>
      <c r="RFS138" s="181"/>
      <c r="RFT138" s="239"/>
      <c r="RFU138" s="181"/>
      <c r="RFV138" s="181"/>
      <c r="RFW138" s="239"/>
      <c r="RFX138" s="181"/>
      <c r="RFY138" s="181"/>
      <c r="RFZ138" s="239"/>
      <c r="RGA138" s="181"/>
      <c r="RGB138" s="181"/>
      <c r="RGC138" s="239"/>
      <c r="RGD138" s="181"/>
      <c r="RGE138" s="181"/>
      <c r="RGF138" s="239"/>
      <c r="RGG138" s="181"/>
      <c r="RGH138" s="181"/>
      <c r="RGI138" s="239"/>
      <c r="RGJ138" s="181"/>
      <c r="RGK138" s="181"/>
      <c r="RGL138" s="239"/>
      <c r="RGM138" s="181"/>
      <c r="RGN138" s="181"/>
      <c r="RGO138" s="239"/>
      <c r="RGP138" s="181"/>
      <c r="RGQ138" s="181"/>
      <c r="RGR138" s="239"/>
      <c r="RGS138" s="181"/>
      <c r="RGT138" s="181"/>
      <c r="RGU138" s="239"/>
      <c r="RGV138" s="181"/>
      <c r="RGW138" s="181"/>
      <c r="RGX138" s="239"/>
      <c r="RGY138" s="181"/>
      <c r="RGZ138" s="181"/>
      <c r="RHA138" s="239"/>
      <c r="RHB138" s="181"/>
      <c r="RHC138" s="181"/>
      <c r="RHD138" s="239"/>
      <c r="RHE138" s="181"/>
      <c r="RHF138" s="181"/>
      <c r="RHG138" s="239"/>
      <c r="RHH138" s="181"/>
      <c r="RHI138" s="181"/>
      <c r="RHJ138" s="239"/>
      <c r="RHK138" s="181"/>
      <c r="RHL138" s="181"/>
      <c r="RHM138" s="239"/>
      <c r="RHN138" s="181"/>
      <c r="RHO138" s="181"/>
      <c r="RHP138" s="239"/>
      <c r="RHQ138" s="181"/>
      <c r="RHR138" s="181"/>
      <c r="RHS138" s="239"/>
      <c r="RHT138" s="181"/>
      <c r="RHU138" s="181"/>
      <c r="RHV138" s="239"/>
      <c r="RHW138" s="181"/>
      <c r="RHX138" s="181"/>
      <c r="RHY138" s="239"/>
      <c r="RHZ138" s="181"/>
      <c r="RIA138" s="181"/>
      <c r="RIB138" s="239"/>
      <c r="RIC138" s="181"/>
      <c r="RID138" s="181"/>
      <c r="RIE138" s="239"/>
      <c r="RIF138" s="181"/>
      <c r="RIG138" s="181"/>
      <c r="RIH138" s="239"/>
      <c r="RII138" s="181"/>
      <c r="RIJ138" s="181"/>
      <c r="RIK138" s="239"/>
      <c r="RIL138" s="181"/>
      <c r="RIM138" s="181"/>
      <c r="RIN138" s="239"/>
      <c r="RIO138" s="181"/>
      <c r="RIP138" s="181"/>
      <c r="RIQ138" s="239"/>
      <c r="RIR138" s="181"/>
      <c r="RIS138" s="181"/>
      <c r="RIT138" s="239"/>
      <c r="RIU138" s="181"/>
      <c r="RIV138" s="181"/>
      <c r="RIW138" s="239"/>
      <c r="RIX138" s="181"/>
      <c r="RIY138" s="181"/>
      <c r="RIZ138" s="239"/>
      <c r="RJA138" s="181"/>
      <c r="RJB138" s="181"/>
      <c r="RJC138" s="239"/>
      <c r="RJD138" s="181"/>
      <c r="RJE138" s="181"/>
      <c r="RJF138" s="239"/>
      <c r="RJG138" s="181"/>
      <c r="RJH138" s="181"/>
      <c r="RJI138" s="239"/>
      <c r="RJJ138" s="181"/>
      <c r="RJK138" s="181"/>
      <c r="RJL138" s="239"/>
      <c r="RJM138" s="181"/>
      <c r="RJN138" s="181"/>
      <c r="RJO138" s="239"/>
      <c r="RJP138" s="181"/>
      <c r="RJQ138" s="181"/>
      <c r="RJR138" s="239"/>
      <c r="RJS138" s="181"/>
      <c r="RJT138" s="181"/>
      <c r="RJU138" s="239"/>
      <c r="RJV138" s="181"/>
      <c r="RJW138" s="181"/>
      <c r="RJX138" s="239"/>
      <c r="RJY138" s="181"/>
      <c r="RJZ138" s="181"/>
      <c r="RKA138" s="239"/>
      <c r="RKB138" s="181"/>
      <c r="RKC138" s="181"/>
      <c r="RKD138" s="239"/>
      <c r="RKE138" s="181"/>
      <c r="RKF138" s="181"/>
      <c r="RKG138" s="239"/>
      <c r="RKH138" s="181"/>
      <c r="RKI138" s="181"/>
      <c r="RKJ138" s="239"/>
      <c r="RKK138" s="181"/>
      <c r="RKL138" s="181"/>
      <c r="RKM138" s="239"/>
      <c r="RKN138" s="181"/>
      <c r="RKO138" s="181"/>
      <c r="RKP138" s="239"/>
      <c r="RKQ138" s="181"/>
      <c r="RKR138" s="181"/>
      <c r="RKS138" s="239"/>
      <c r="RKT138" s="181"/>
      <c r="RKU138" s="181"/>
      <c r="RKV138" s="239"/>
      <c r="RKW138" s="181"/>
      <c r="RKX138" s="181"/>
      <c r="RKY138" s="239"/>
      <c r="RKZ138" s="181"/>
      <c r="RLA138" s="181"/>
      <c r="RLB138" s="239"/>
      <c r="RLC138" s="181"/>
      <c r="RLD138" s="181"/>
      <c r="RLE138" s="239"/>
      <c r="RLF138" s="181"/>
      <c r="RLG138" s="181"/>
      <c r="RLH138" s="239"/>
      <c r="RLI138" s="181"/>
      <c r="RLJ138" s="181"/>
      <c r="RLK138" s="239"/>
      <c r="RLL138" s="181"/>
      <c r="RLM138" s="181"/>
      <c r="RLN138" s="239"/>
      <c r="RLO138" s="181"/>
      <c r="RLP138" s="181"/>
      <c r="RLQ138" s="239"/>
      <c r="RLR138" s="181"/>
      <c r="RLS138" s="181"/>
      <c r="RLT138" s="239"/>
      <c r="RLU138" s="181"/>
      <c r="RLV138" s="181"/>
      <c r="RLW138" s="239"/>
      <c r="RLX138" s="181"/>
      <c r="RLY138" s="181"/>
      <c r="RLZ138" s="239"/>
      <c r="RMA138" s="181"/>
      <c r="RMB138" s="181"/>
      <c r="RMC138" s="239"/>
      <c r="RMD138" s="181"/>
      <c r="RME138" s="181"/>
      <c r="RMF138" s="239"/>
      <c r="RMG138" s="181"/>
      <c r="RMH138" s="181"/>
      <c r="RMI138" s="239"/>
      <c r="RMJ138" s="181"/>
      <c r="RMK138" s="181"/>
      <c r="RML138" s="239"/>
      <c r="RMM138" s="181"/>
      <c r="RMN138" s="181"/>
      <c r="RMO138" s="239"/>
      <c r="RMP138" s="181"/>
      <c r="RMQ138" s="181"/>
      <c r="RMR138" s="239"/>
      <c r="RMS138" s="181"/>
      <c r="RMT138" s="181"/>
      <c r="RMU138" s="239"/>
      <c r="RMV138" s="181"/>
      <c r="RMW138" s="181"/>
      <c r="RMX138" s="239"/>
      <c r="RMY138" s="181"/>
      <c r="RMZ138" s="181"/>
      <c r="RNA138" s="239"/>
      <c r="RNB138" s="181"/>
      <c r="RNC138" s="181"/>
      <c r="RND138" s="239"/>
      <c r="RNE138" s="181"/>
      <c r="RNF138" s="181"/>
      <c r="RNG138" s="239"/>
      <c r="RNH138" s="181"/>
      <c r="RNI138" s="181"/>
      <c r="RNJ138" s="239"/>
      <c r="RNK138" s="181"/>
      <c r="RNL138" s="181"/>
      <c r="RNM138" s="239"/>
      <c r="RNN138" s="181"/>
      <c r="RNO138" s="181"/>
      <c r="RNP138" s="239"/>
      <c r="RNQ138" s="181"/>
      <c r="RNR138" s="181"/>
      <c r="RNS138" s="239"/>
      <c r="RNT138" s="181"/>
      <c r="RNU138" s="181"/>
      <c r="RNV138" s="239"/>
      <c r="RNW138" s="181"/>
      <c r="RNX138" s="181"/>
      <c r="RNY138" s="239"/>
      <c r="RNZ138" s="181"/>
      <c r="ROA138" s="181"/>
      <c r="ROB138" s="239"/>
      <c r="ROC138" s="181"/>
      <c r="ROD138" s="181"/>
      <c r="ROE138" s="239"/>
      <c r="ROF138" s="181"/>
      <c r="ROG138" s="181"/>
      <c r="ROH138" s="239"/>
      <c r="ROI138" s="181"/>
      <c r="ROJ138" s="181"/>
      <c r="ROK138" s="239"/>
      <c r="ROL138" s="181"/>
      <c r="ROM138" s="181"/>
      <c r="RON138" s="239"/>
      <c r="ROO138" s="181"/>
      <c r="ROP138" s="181"/>
      <c r="ROQ138" s="239"/>
      <c r="ROR138" s="181"/>
      <c r="ROS138" s="181"/>
      <c r="ROT138" s="239"/>
      <c r="ROU138" s="181"/>
      <c r="ROV138" s="181"/>
      <c r="ROW138" s="239"/>
      <c r="ROX138" s="181"/>
      <c r="ROY138" s="181"/>
      <c r="ROZ138" s="239"/>
      <c r="RPA138" s="181"/>
      <c r="RPB138" s="181"/>
      <c r="RPC138" s="239"/>
      <c r="RPD138" s="181"/>
      <c r="RPE138" s="181"/>
      <c r="RPF138" s="239"/>
      <c r="RPG138" s="181"/>
      <c r="RPH138" s="181"/>
      <c r="RPI138" s="239"/>
      <c r="RPJ138" s="181"/>
      <c r="RPK138" s="181"/>
      <c r="RPL138" s="239"/>
      <c r="RPM138" s="181"/>
      <c r="RPN138" s="181"/>
      <c r="RPO138" s="239"/>
      <c r="RPP138" s="181"/>
      <c r="RPQ138" s="181"/>
      <c r="RPR138" s="239"/>
      <c r="RPS138" s="181"/>
      <c r="RPT138" s="181"/>
      <c r="RPU138" s="239"/>
      <c r="RPV138" s="181"/>
      <c r="RPW138" s="181"/>
      <c r="RPX138" s="239"/>
      <c r="RPY138" s="181"/>
      <c r="RPZ138" s="181"/>
      <c r="RQA138" s="239"/>
      <c r="RQB138" s="181"/>
      <c r="RQC138" s="181"/>
      <c r="RQD138" s="239"/>
      <c r="RQE138" s="181"/>
      <c r="RQF138" s="181"/>
      <c r="RQG138" s="239"/>
      <c r="RQH138" s="181"/>
      <c r="RQI138" s="181"/>
      <c r="RQJ138" s="239"/>
      <c r="RQK138" s="181"/>
      <c r="RQL138" s="181"/>
      <c r="RQM138" s="239"/>
      <c r="RQN138" s="181"/>
      <c r="RQO138" s="181"/>
      <c r="RQP138" s="239"/>
      <c r="RQQ138" s="181"/>
      <c r="RQR138" s="181"/>
      <c r="RQS138" s="239"/>
      <c r="RQT138" s="181"/>
      <c r="RQU138" s="181"/>
      <c r="RQV138" s="239"/>
      <c r="RQW138" s="181"/>
      <c r="RQX138" s="181"/>
      <c r="RQY138" s="239"/>
      <c r="RQZ138" s="181"/>
      <c r="RRA138" s="181"/>
      <c r="RRB138" s="239"/>
      <c r="RRC138" s="181"/>
      <c r="RRD138" s="181"/>
      <c r="RRE138" s="239"/>
      <c r="RRF138" s="181"/>
      <c r="RRG138" s="181"/>
      <c r="RRH138" s="239"/>
      <c r="RRI138" s="181"/>
      <c r="RRJ138" s="181"/>
      <c r="RRK138" s="239"/>
      <c r="RRL138" s="181"/>
      <c r="RRM138" s="181"/>
      <c r="RRN138" s="239"/>
      <c r="RRO138" s="181"/>
      <c r="RRP138" s="181"/>
      <c r="RRQ138" s="239"/>
      <c r="RRR138" s="181"/>
      <c r="RRS138" s="181"/>
      <c r="RRT138" s="239"/>
      <c r="RRU138" s="181"/>
      <c r="RRV138" s="181"/>
      <c r="RRW138" s="239"/>
      <c r="RRX138" s="181"/>
      <c r="RRY138" s="181"/>
      <c r="RRZ138" s="239"/>
      <c r="RSA138" s="181"/>
      <c r="RSB138" s="181"/>
      <c r="RSC138" s="239"/>
      <c r="RSD138" s="181"/>
      <c r="RSE138" s="181"/>
      <c r="RSF138" s="239"/>
      <c r="RSG138" s="181"/>
      <c r="RSH138" s="181"/>
      <c r="RSI138" s="239"/>
      <c r="RSJ138" s="181"/>
      <c r="RSK138" s="181"/>
      <c r="RSL138" s="239"/>
      <c r="RSM138" s="181"/>
      <c r="RSN138" s="181"/>
      <c r="RSO138" s="239"/>
      <c r="RSP138" s="181"/>
      <c r="RSQ138" s="181"/>
      <c r="RSR138" s="239"/>
      <c r="RSS138" s="181"/>
      <c r="RST138" s="181"/>
      <c r="RSU138" s="239"/>
      <c r="RSV138" s="181"/>
      <c r="RSW138" s="181"/>
      <c r="RSX138" s="239"/>
      <c r="RSY138" s="181"/>
      <c r="RSZ138" s="181"/>
      <c r="RTA138" s="239"/>
      <c r="RTB138" s="181"/>
      <c r="RTC138" s="181"/>
      <c r="RTD138" s="239"/>
      <c r="RTE138" s="181"/>
      <c r="RTF138" s="181"/>
      <c r="RTG138" s="239"/>
      <c r="RTH138" s="181"/>
      <c r="RTI138" s="181"/>
      <c r="RTJ138" s="239"/>
      <c r="RTK138" s="181"/>
      <c r="RTL138" s="181"/>
      <c r="RTM138" s="239"/>
      <c r="RTN138" s="181"/>
      <c r="RTO138" s="181"/>
      <c r="RTP138" s="239"/>
      <c r="RTQ138" s="181"/>
      <c r="RTR138" s="181"/>
      <c r="RTS138" s="239"/>
      <c r="RTT138" s="181"/>
      <c r="RTU138" s="181"/>
      <c r="RTV138" s="239"/>
      <c r="RTW138" s="181"/>
      <c r="RTX138" s="181"/>
      <c r="RTY138" s="239"/>
      <c r="RTZ138" s="181"/>
      <c r="RUA138" s="181"/>
      <c r="RUB138" s="239"/>
      <c r="RUC138" s="181"/>
      <c r="RUD138" s="181"/>
      <c r="RUE138" s="239"/>
      <c r="RUF138" s="181"/>
      <c r="RUG138" s="181"/>
      <c r="RUH138" s="239"/>
      <c r="RUI138" s="181"/>
      <c r="RUJ138" s="181"/>
      <c r="RUK138" s="239"/>
      <c r="RUL138" s="181"/>
      <c r="RUM138" s="181"/>
      <c r="RUN138" s="239"/>
      <c r="RUO138" s="181"/>
      <c r="RUP138" s="181"/>
      <c r="RUQ138" s="239"/>
      <c r="RUR138" s="181"/>
      <c r="RUS138" s="181"/>
      <c r="RUT138" s="239"/>
      <c r="RUU138" s="181"/>
      <c r="RUV138" s="181"/>
      <c r="RUW138" s="239"/>
      <c r="RUX138" s="181"/>
      <c r="RUY138" s="181"/>
      <c r="RUZ138" s="239"/>
      <c r="RVA138" s="181"/>
      <c r="RVB138" s="181"/>
      <c r="RVC138" s="239"/>
      <c r="RVD138" s="181"/>
      <c r="RVE138" s="181"/>
      <c r="RVF138" s="239"/>
      <c r="RVG138" s="181"/>
      <c r="RVH138" s="181"/>
      <c r="RVI138" s="239"/>
      <c r="RVJ138" s="181"/>
      <c r="RVK138" s="181"/>
      <c r="RVL138" s="239"/>
      <c r="RVM138" s="181"/>
      <c r="RVN138" s="181"/>
      <c r="RVO138" s="239"/>
      <c r="RVP138" s="181"/>
      <c r="RVQ138" s="181"/>
      <c r="RVR138" s="239"/>
      <c r="RVS138" s="181"/>
      <c r="RVT138" s="181"/>
      <c r="RVU138" s="239"/>
      <c r="RVV138" s="181"/>
      <c r="RVW138" s="181"/>
      <c r="RVX138" s="239"/>
      <c r="RVY138" s="181"/>
      <c r="RVZ138" s="181"/>
      <c r="RWA138" s="239"/>
      <c r="RWB138" s="181"/>
      <c r="RWC138" s="181"/>
      <c r="RWD138" s="239"/>
      <c r="RWE138" s="181"/>
      <c r="RWF138" s="181"/>
      <c r="RWG138" s="239"/>
      <c r="RWH138" s="181"/>
      <c r="RWI138" s="181"/>
      <c r="RWJ138" s="239"/>
      <c r="RWK138" s="181"/>
      <c r="RWL138" s="181"/>
      <c r="RWM138" s="239"/>
      <c r="RWN138" s="181"/>
      <c r="RWO138" s="181"/>
      <c r="RWP138" s="239"/>
      <c r="RWQ138" s="181"/>
      <c r="RWR138" s="181"/>
      <c r="RWS138" s="239"/>
      <c r="RWT138" s="181"/>
      <c r="RWU138" s="181"/>
      <c r="RWV138" s="239"/>
      <c r="RWW138" s="181"/>
      <c r="RWX138" s="181"/>
      <c r="RWY138" s="239"/>
      <c r="RWZ138" s="181"/>
      <c r="RXA138" s="181"/>
      <c r="RXB138" s="239"/>
      <c r="RXC138" s="181"/>
      <c r="RXD138" s="181"/>
      <c r="RXE138" s="239"/>
      <c r="RXF138" s="181"/>
      <c r="RXG138" s="181"/>
      <c r="RXH138" s="239"/>
      <c r="RXI138" s="181"/>
      <c r="RXJ138" s="181"/>
      <c r="RXK138" s="239"/>
      <c r="RXL138" s="181"/>
      <c r="RXM138" s="181"/>
      <c r="RXN138" s="239"/>
      <c r="RXO138" s="181"/>
      <c r="RXP138" s="181"/>
      <c r="RXQ138" s="239"/>
      <c r="RXR138" s="181"/>
      <c r="RXS138" s="181"/>
      <c r="RXT138" s="239"/>
      <c r="RXU138" s="181"/>
      <c r="RXV138" s="181"/>
      <c r="RXW138" s="239"/>
      <c r="RXX138" s="181"/>
      <c r="RXY138" s="181"/>
      <c r="RXZ138" s="239"/>
      <c r="RYA138" s="181"/>
      <c r="RYB138" s="181"/>
      <c r="RYC138" s="239"/>
      <c r="RYD138" s="181"/>
      <c r="RYE138" s="181"/>
      <c r="RYF138" s="239"/>
      <c r="RYG138" s="181"/>
      <c r="RYH138" s="181"/>
      <c r="RYI138" s="239"/>
      <c r="RYJ138" s="181"/>
      <c r="RYK138" s="181"/>
      <c r="RYL138" s="239"/>
      <c r="RYM138" s="181"/>
      <c r="RYN138" s="181"/>
      <c r="RYO138" s="239"/>
      <c r="RYP138" s="181"/>
      <c r="RYQ138" s="181"/>
      <c r="RYR138" s="239"/>
      <c r="RYS138" s="181"/>
      <c r="RYT138" s="181"/>
      <c r="RYU138" s="239"/>
      <c r="RYV138" s="181"/>
      <c r="RYW138" s="181"/>
      <c r="RYX138" s="239"/>
      <c r="RYY138" s="181"/>
      <c r="RYZ138" s="181"/>
      <c r="RZA138" s="239"/>
      <c r="RZB138" s="181"/>
      <c r="RZC138" s="181"/>
      <c r="RZD138" s="239"/>
      <c r="RZE138" s="181"/>
      <c r="RZF138" s="181"/>
      <c r="RZG138" s="239"/>
      <c r="RZH138" s="181"/>
      <c r="RZI138" s="181"/>
      <c r="RZJ138" s="239"/>
      <c r="RZK138" s="181"/>
      <c r="RZL138" s="181"/>
      <c r="RZM138" s="239"/>
      <c r="RZN138" s="181"/>
      <c r="RZO138" s="181"/>
      <c r="RZP138" s="239"/>
      <c r="RZQ138" s="181"/>
      <c r="RZR138" s="181"/>
      <c r="RZS138" s="239"/>
      <c r="RZT138" s="181"/>
      <c r="RZU138" s="181"/>
      <c r="RZV138" s="239"/>
      <c r="RZW138" s="181"/>
      <c r="RZX138" s="181"/>
      <c r="RZY138" s="239"/>
      <c r="RZZ138" s="181"/>
      <c r="SAA138" s="181"/>
      <c r="SAB138" s="239"/>
      <c r="SAC138" s="181"/>
      <c r="SAD138" s="181"/>
      <c r="SAE138" s="239"/>
      <c r="SAF138" s="181"/>
      <c r="SAG138" s="181"/>
      <c r="SAH138" s="239"/>
      <c r="SAI138" s="181"/>
      <c r="SAJ138" s="181"/>
      <c r="SAK138" s="239"/>
      <c r="SAL138" s="181"/>
      <c r="SAM138" s="181"/>
      <c r="SAN138" s="239"/>
      <c r="SAO138" s="181"/>
      <c r="SAP138" s="181"/>
      <c r="SAQ138" s="239"/>
      <c r="SAR138" s="181"/>
      <c r="SAS138" s="181"/>
      <c r="SAT138" s="239"/>
      <c r="SAU138" s="181"/>
      <c r="SAV138" s="181"/>
      <c r="SAW138" s="239"/>
      <c r="SAX138" s="181"/>
      <c r="SAY138" s="181"/>
      <c r="SAZ138" s="239"/>
      <c r="SBA138" s="181"/>
      <c r="SBB138" s="181"/>
      <c r="SBC138" s="239"/>
      <c r="SBD138" s="181"/>
      <c r="SBE138" s="181"/>
      <c r="SBF138" s="239"/>
      <c r="SBG138" s="181"/>
      <c r="SBH138" s="181"/>
      <c r="SBI138" s="239"/>
      <c r="SBJ138" s="181"/>
      <c r="SBK138" s="181"/>
      <c r="SBL138" s="239"/>
      <c r="SBM138" s="181"/>
      <c r="SBN138" s="181"/>
      <c r="SBO138" s="239"/>
      <c r="SBP138" s="181"/>
      <c r="SBQ138" s="181"/>
      <c r="SBR138" s="239"/>
      <c r="SBS138" s="181"/>
      <c r="SBT138" s="181"/>
      <c r="SBU138" s="239"/>
      <c r="SBV138" s="181"/>
      <c r="SBW138" s="181"/>
      <c r="SBX138" s="239"/>
      <c r="SBY138" s="181"/>
      <c r="SBZ138" s="181"/>
      <c r="SCA138" s="239"/>
      <c r="SCB138" s="181"/>
      <c r="SCC138" s="181"/>
      <c r="SCD138" s="239"/>
      <c r="SCE138" s="181"/>
      <c r="SCF138" s="181"/>
      <c r="SCG138" s="239"/>
      <c r="SCH138" s="181"/>
      <c r="SCI138" s="181"/>
      <c r="SCJ138" s="239"/>
      <c r="SCK138" s="181"/>
      <c r="SCL138" s="181"/>
      <c r="SCM138" s="239"/>
      <c r="SCN138" s="181"/>
      <c r="SCO138" s="181"/>
      <c r="SCP138" s="239"/>
      <c r="SCQ138" s="181"/>
      <c r="SCR138" s="181"/>
      <c r="SCS138" s="239"/>
      <c r="SCT138" s="181"/>
      <c r="SCU138" s="181"/>
      <c r="SCV138" s="239"/>
      <c r="SCW138" s="181"/>
      <c r="SCX138" s="181"/>
      <c r="SCY138" s="239"/>
      <c r="SCZ138" s="181"/>
      <c r="SDA138" s="181"/>
      <c r="SDB138" s="239"/>
      <c r="SDC138" s="181"/>
      <c r="SDD138" s="181"/>
      <c r="SDE138" s="239"/>
      <c r="SDF138" s="181"/>
      <c r="SDG138" s="181"/>
      <c r="SDH138" s="239"/>
      <c r="SDI138" s="181"/>
      <c r="SDJ138" s="181"/>
      <c r="SDK138" s="239"/>
      <c r="SDL138" s="181"/>
      <c r="SDM138" s="181"/>
      <c r="SDN138" s="239"/>
      <c r="SDO138" s="181"/>
      <c r="SDP138" s="181"/>
      <c r="SDQ138" s="239"/>
      <c r="SDR138" s="181"/>
      <c r="SDS138" s="181"/>
      <c r="SDT138" s="239"/>
      <c r="SDU138" s="181"/>
      <c r="SDV138" s="181"/>
      <c r="SDW138" s="239"/>
      <c r="SDX138" s="181"/>
      <c r="SDY138" s="181"/>
      <c r="SDZ138" s="239"/>
      <c r="SEA138" s="181"/>
      <c r="SEB138" s="181"/>
      <c r="SEC138" s="239"/>
      <c r="SED138" s="181"/>
      <c r="SEE138" s="181"/>
      <c r="SEF138" s="239"/>
      <c r="SEG138" s="181"/>
      <c r="SEH138" s="181"/>
      <c r="SEI138" s="239"/>
      <c r="SEJ138" s="181"/>
      <c r="SEK138" s="181"/>
      <c r="SEL138" s="239"/>
      <c r="SEM138" s="181"/>
      <c r="SEN138" s="181"/>
      <c r="SEO138" s="239"/>
      <c r="SEP138" s="181"/>
      <c r="SEQ138" s="181"/>
      <c r="SER138" s="239"/>
      <c r="SES138" s="181"/>
      <c r="SET138" s="181"/>
      <c r="SEU138" s="239"/>
      <c r="SEV138" s="181"/>
      <c r="SEW138" s="181"/>
      <c r="SEX138" s="239"/>
      <c r="SEY138" s="181"/>
      <c r="SEZ138" s="181"/>
      <c r="SFA138" s="239"/>
      <c r="SFB138" s="181"/>
      <c r="SFC138" s="181"/>
      <c r="SFD138" s="239"/>
      <c r="SFE138" s="181"/>
      <c r="SFF138" s="181"/>
      <c r="SFG138" s="239"/>
      <c r="SFH138" s="181"/>
      <c r="SFI138" s="181"/>
      <c r="SFJ138" s="239"/>
      <c r="SFK138" s="181"/>
      <c r="SFL138" s="181"/>
      <c r="SFM138" s="239"/>
      <c r="SFN138" s="181"/>
      <c r="SFO138" s="181"/>
      <c r="SFP138" s="239"/>
      <c r="SFQ138" s="181"/>
      <c r="SFR138" s="181"/>
      <c r="SFS138" s="239"/>
      <c r="SFT138" s="181"/>
      <c r="SFU138" s="181"/>
      <c r="SFV138" s="239"/>
      <c r="SFW138" s="181"/>
      <c r="SFX138" s="181"/>
      <c r="SFY138" s="239"/>
      <c r="SFZ138" s="181"/>
      <c r="SGA138" s="181"/>
      <c r="SGB138" s="239"/>
      <c r="SGC138" s="181"/>
      <c r="SGD138" s="181"/>
      <c r="SGE138" s="239"/>
      <c r="SGF138" s="181"/>
      <c r="SGG138" s="181"/>
      <c r="SGH138" s="239"/>
      <c r="SGI138" s="181"/>
      <c r="SGJ138" s="181"/>
      <c r="SGK138" s="239"/>
      <c r="SGL138" s="181"/>
      <c r="SGM138" s="181"/>
      <c r="SGN138" s="239"/>
      <c r="SGO138" s="181"/>
      <c r="SGP138" s="181"/>
      <c r="SGQ138" s="239"/>
      <c r="SGR138" s="181"/>
      <c r="SGS138" s="181"/>
      <c r="SGT138" s="239"/>
      <c r="SGU138" s="181"/>
      <c r="SGV138" s="181"/>
      <c r="SGW138" s="239"/>
      <c r="SGX138" s="181"/>
      <c r="SGY138" s="181"/>
      <c r="SGZ138" s="239"/>
      <c r="SHA138" s="181"/>
      <c r="SHB138" s="181"/>
      <c r="SHC138" s="239"/>
      <c r="SHD138" s="181"/>
      <c r="SHE138" s="181"/>
      <c r="SHF138" s="239"/>
      <c r="SHG138" s="181"/>
      <c r="SHH138" s="181"/>
      <c r="SHI138" s="239"/>
      <c r="SHJ138" s="181"/>
      <c r="SHK138" s="181"/>
      <c r="SHL138" s="239"/>
      <c r="SHM138" s="181"/>
      <c r="SHN138" s="181"/>
      <c r="SHO138" s="239"/>
      <c r="SHP138" s="181"/>
      <c r="SHQ138" s="181"/>
      <c r="SHR138" s="239"/>
      <c r="SHS138" s="181"/>
      <c r="SHT138" s="181"/>
      <c r="SHU138" s="239"/>
      <c r="SHV138" s="181"/>
      <c r="SHW138" s="181"/>
      <c r="SHX138" s="239"/>
      <c r="SHY138" s="181"/>
      <c r="SHZ138" s="181"/>
      <c r="SIA138" s="239"/>
      <c r="SIB138" s="181"/>
      <c r="SIC138" s="181"/>
      <c r="SID138" s="239"/>
      <c r="SIE138" s="181"/>
      <c r="SIF138" s="181"/>
      <c r="SIG138" s="239"/>
      <c r="SIH138" s="181"/>
      <c r="SII138" s="181"/>
      <c r="SIJ138" s="239"/>
      <c r="SIK138" s="181"/>
      <c r="SIL138" s="181"/>
      <c r="SIM138" s="239"/>
      <c r="SIN138" s="181"/>
      <c r="SIO138" s="181"/>
      <c r="SIP138" s="239"/>
      <c r="SIQ138" s="181"/>
      <c r="SIR138" s="181"/>
      <c r="SIS138" s="239"/>
      <c r="SIT138" s="181"/>
      <c r="SIU138" s="181"/>
      <c r="SIV138" s="239"/>
      <c r="SIW138" s="181"/>
      <c r="SIX138" s="181"/>
      <c r="SIY138" s="239"/>
      <c r="SIZ138" s="181"/>
      <c r="SJA138" s="181"/>
      <c r="SJB138" s="239"/>
      <c r="SJC138" s="181"/>
      <c r="SJD138" s="181"/>
      <c r="SJE138" s="239"/>
      <c r="SJF138" s="181"/>
      <c r="SJG138" s="181"/>
      <c r="SJH138" s="239"/>
      <c r="SJI138" s="181"/>
      <c r="SJJ138" s="181"/>
      <c r="SJK138" s="239"/>
      <c r="SJL138" s="181"/>
      <c r="SJM138" s="181"/>
      <c r="SJN138" s="239"/>
      <c r="SJO138" s="181"/>
      <c r="SJP138" s="181"/>
      <c r="SJQ138" s="239"/>
      <c r="SJR138" s="181"/>
      <c r="SJS138" s="181"/>
      <c r="SJT138" s="239"/>
      <c r="SJU138" s="181"/>
      <c r="SJV138" s="181"/>
      <c r="SJW138" s="239"/>
      <c r="SJX138" s="181"/>
      <c r="SJY138" s="181"/>
      <c r="SJZ138" s="239"/>
      <c r="SKA138" s="181"/>
      <c r="SKB138" s="181"/>
      <c r="SKC138" s="239"/>
      <c r="SKD138" s="181"/>
      <c r="SKE138" s="181"/>
      <c r="SKF138" s="239"/>
      <c r="SKG138" s="181"/>
      <c r="SKH138" s="181"/>
      <c r="SKI138" s="239"/>
      <c r="SKJ138" s="181"/>
      <c r="SKK138" s="181"/>
      <c r="SKL138" s="239"/>
      <c r="SKM138" s="181"/>
      <c r="SKN138" s="181"/>
      <c r="SKO138" s="239"/>
      <c r="SKP138" s="181"/>
      <c r="SKQ138" s="181"/>
      <c r="SKR138" s="239"/>
      <c r="SKS138" s="181"/>
      <c r="SKT138" s="181"/>
      <c r="SKU138" s="239"/>
      <c r="SKV138" s="181"/>
      <c r="SKW138" s="181"/>
      <c r="SKX138" s="239"/>
      <c r="SKY138" s="181"/>
      <c r="SKZ138" s="181"/>
      <c r="SLA138" s="239"/>
      <c r="SLB138" s="181"/>
      <c r="SLC138" s="181"/>
      <c r="SLD138" s="239"/>
      <c r="SLE138" s="181"/>
      <c r="SLF138" s="181"/>
      <c r="SLG138" s="239"/>
      <c r="SLH138" s="181"/>
      <c r="SLI138" s="181"/>
      <c r="SLJ138" s="239"/>
      <c r="SLK138" s="181"/>
      <c r="SLL138" s="181"/>
      <c r="SLM138" s="239"/>
      <c r="SLN138" s="181"/>
      <c r="SLO138" s="181"/>
      <c r="SLP138" s="239"/>
      <c r="SLQ138" s="181"/>
      <c r="SLR138" s="181"/>
      <c r="SLS138" s="239"/>
      <c r="SLT138" s="181"/>
      <c r="SLU138" s="181"/>
      <c r="SLV138" s="239"/>
      <c r="SLW138" s="181"/>
      <c r="SLX138" s="181"/>
      <c r="SLY138" s="239"/>
      <c r="SLZ138" s="181"/>
      <c r="SMA138" s="181"/>
      <c r="SMB138" s="239"/>
      <c r="SMC138" s="181"/>
      <c r="SMD138" s="181"/>
      <c r="SME138" s="239"/>
      <c r="SMF138" s="181"/>
      <c r="SMG138" s="181"/>
      <c r="SMH138" s="239"/>
      <c r="SMI138" s="181"/>
      <c r="SMJ138" s="181"/>
      <c r="SMK138" s="239"/>
      <c r="SML138" s="181"/>
      <c r="SMM138" s="181"/>
      <c r="SMN138" s="239"/>
      <c r="SMO138" s="181"/>
      <c r="SMP138" s="181"/>
      <c r="SMQ138" s="239"/>
      <c r="SMR138" s="181"/>
      <c r="SMS138" s="181"/>
      <c r="SMT138" s="239"/>
      <c r="SMU138" s="181"/>
      <c r="SMV138" s="181"/>
      <c r="SMW138" s="239"/>
      <c r="SMX138" s="181"/>
      <c r="SMY138" s="181"/>
      <c r="SMZ138" s="239"/>
      <c r="SNA138" s="181"/>
      <c r="SNB138" s="181"/>
      <c r="SNC138" s="239"/>
      <c r="SND138" s="181"/>
      <c r="SNE138" s="181"/>
      <c r="SNF138" s="239"/>
      <c r="SNG138" s="181"/>
      <c r="SNH138" s="181"/>
      <c r="SNI138" s="239"/>
      <c r="SNJ138" s="181"/>
      <c r="SNK138" s="181"/>
      <c r="SNL138" s="239"/>
      <c r="SNM138" s="181"/>
      <c r="SNN138" s="181"/>
      <c r="SNO138" s="239"/>
      <c r="SNP138" s="181"/>
      <c r="SNQ138" s="181"/>
      <c r="SNR138" s="239"/>
      <c r="SNS138" s="181"/>
      <c r="SNT138" s="181"/>
      <c r="SNU138" s="239"/>
      <c r="SNV138" s="181"/>
      <c r="SNW138" s="181"/>
      <c r="SNX138" s="239"/>
      <c r="SNY138" s="181"/>
      <c r="SNZ138" s="181"/>
      <c r="SOA138" s="239"/>
      <c r="SOB138" s="181"/>
      <c r="SOC138" s="181"/>
      <c r="SOD138" s="239"/>
      <c r="SOE138" s="181"/>
      <c r="SOF138" s="181"/>
      <c r="SOG138" s="239"/>
      <c r="SOH138" s="181"/>
      <c r="SOI138" s="181"/>
      <c r="SOJ138" s="239"/>
      <c r="SOK138" s="181"/>
      <c r="SOL138" s="181"/>
      <c r="SOM138" s="239"/>
      <c r="SON138" s="181"/>
      <c r="SOO138" s="181"/>
      <c r="SOP138" s="239"/>
      <c r="SOQ138" s="181"/>
      <c r="SOR138" s="181"/>
      <c r="SOS138" s="239"/>
      <c r="SOT138" s="181"/>
      <c r="SOU138" s="181"/>
      <c r="SOV138" s="239"/>
      <c r="SOW138" s="181"/>
      <c r="SOX138" s="181"/>
      <c r="SOY138" s="239"/>
      <c r="SOZ138" s="181"/>
      <c r="SPA138" s="181"/>
      <c r="SPB138" s="239"/>
      <c r="SPC138" s="181"/>
      <c r="SPD138" s="181"/>
      <c r="SPE138" s="239"/>
      <c r="SPF138" s="181"/>
      <c r="SPG138" s="181"/>
      <c r="SPH138" s="239"/>
      <c r="SPI138" s="181"/>
      <c r="SPJ138" s="181"/>
      <c r="SPK138" s="239"/>
      <c r="SPL138" s="181"/>
      <c r="SPM138" s="181"/>
      <c r="SPN138" s="239"/>
      <c r="SPO138" s="181"/>
      <c r="SPP138" s="181"/>
      <c r="SPQ138" s="239"/>
      <c r="SPR138" s="181"/>
      <c r="SPS138" s="181"/>
      <c r="SPT138" s="239"/>
      <c r="SPU138" s="181"/>
      <c r="SPV138" s="181"/>
      <c r="SPW138" s="239"/>
      <c r="SPX138" s="181"/>
      <c r="SPY138" s="181"/>
      <c r="SPZ138" s="239"/>
      <c r="SQA138" s="181"/>
      <c r="SQB138" s="181"/>
      <c r="SQC138" s="239"/>
      <c r="SQD138" s="181"/>
      <c r="SQE138" s="181"/>
      <c r="SQF138" s="239"/>
      <c r="SQG138" s="181"/>
      <c r="SQH138" s="181"/>
      <c r="SQI138" s="239"/>
      <c r="SQJ138" s="181"/>
      <c r="SQK138" s="181"/>
      <c r="SQL138" s="239"/>
      <c r="SQM138" s="181"/>
      <c r="SQN138" s="181"/>
      <c r="SQO138" s="239"/>
      <c r="SQP138" s="181"/>
      <c r="SQQ138" s="181"/>
      <c r="SQR138" s="239"/>
      <c r="SQS138" s="181"/>
      <c r="SQT138" s="181"/>
      <c r="SQU138" s="239"/>
      <c r="SQV138" s="181"/>
      <c r="SQW138" s="181"/>
      <c r="SQX138" s="239"/>
      <c r="SQY138" s="181"/>
      <c r="SQZ138" s="181"/>
      <c r="SRA138" s="239"/>
      <c r="SRB138" s="181"/>
      <c r="SRC138" s="181"/>
      <c r="SRD138" s="239"/>
      <c r="SRE138" s="181"/>
      <c r="SRF138" s="181"/>
      <c r="SRG138" s="239"/>
      <c r="SRH138" s="181"/>
      <c r="SRI138" s="181"/>
      <c r="SRJ138" s="239"/>
      <c r="SRK138" s="181"/>
      <c r="SRL138" s="181"/>
      <c r="SRM138" s="239"/>
      <c r="SRN138" s="181"/>
      <c r="SRO138" s="181"/>
      <c r="SRP138" s="239"/>
      <c r="SRQ138" s="181"/>
      <c r="SRR138" s="181"/>
      <c r="SRS138" s="239"/>
      <c r="SRT138" s="181"/>
      <c r="SRU138" s="181"/>
      <c r="SRV138" s="239"/>
      <c r="SRW138" s="181"/>
      <c r="SRX138" s="181"/>
      <c r="SRY138" s="239"/>
      <c r="SRZ138" s="181"/>
      <c r="SSA138" s="181"/>
      <c r="SSB138" s="239"/>
      <c r="SSC138" s="181"/>
      <c r="SSD138" s="181"/>
      <c r="SSE138" s="239"/>
      <c r="SSF138" s="181"/>
      <c r="SSG138" s="181"/>
      <c r="SSH138" s="239"/>
      <c r="SSI138" s="181"/>
      <c r="SSJ138" s="181"/>
      <c r="SSK138" s="239"/>
      <c r="SSL138" s="181"/>
      <c r="SSM138" s="181"/>
      <c r="SSN138" s="239"/>
      <c r="SSO138" s="181"/>
      <c r="SSP138" s="181"/>
      <c r="SSQ138" s="239"/>
      <c r="SSR138" s="181"/>
      <c r="SSS138" s="181"/>
      <c r="SST138" s="239"/>
      <c r="SSU138" s="181"/>
      <c r="SSV138" s="181"/>
      <c r="SSW138" s="239"/>
      <c r="SSX138" s="181"/>
      <c r="SSY138" s="181"/>
      <c r="SSZ138" s="239"/>
      <c r="STA138" s="181"/>
      <c r="STB138" s="181"/>
      <c r="STC138" s="239"/>
      <c r="STD138" s="181"/>
      <c r="STE138" s="181"/>
      <c r="STF138" s="239"/>
      <c r="STG138" s="181"/>
      <c r="STH138" s="181"/>
      <c r="STI138" s="239"/>
      <c r="STJ138" s="181"/>
      <c r="STK138" s="181"/>
      <c r="STL138" s="239"/>
      <c r="STM138" s="181"/>
      <c r="STN138" s="181"/>
      <c r="STO138" s="239"/>
      <c r="STP138" s="181"/>
      <c r="STQ138" s="181"/>
      <c r="STR138" s="239"/>
      <c r="STS138" s="181"/>
      <c r="STT138" s="181"/>
      <c r="STU138" s="239"/>
      <c r="STV138" s="181"/>
      <c r="STW138" s="181"/>
      <c r="STX138" s="239"/>
      <c r="STY138" s="181"/>
      <c r="STZ138" s="181"/>
      <c r="SUA138" s="239"/>
      <c r="SUB138" s="181"/>
      <c r="SUC138" s="181"/>
      <c r="SUD138" s="239"/>
      <c r="SUE138" s="181"/>
      <c r="SUF138" s="181"/>
      <c r="SUG138" s="239"/>
      <c r="SUH138" s="181"/>
      <c r="SUI138" s="181"/>
      <c r="SUJ138" s="239"/>
      <c r="SUK138" s="181"/>
      <c r="SUL138" s="181"/>
      <c r="SUM138" s="239"/>
      <c r="SUN138" s="181"/>
      <c r="SUO138" s="181"/>
      <c r="SUP138" s="239"/>
      <c r="SUQ138" s="181"/>
      <c r="SUR138" s="181"/>
      <c r="SUS138" s="239"/>
      <c r="SUT138" s="181"/>
      <c r="SUU138" s="181"/>
      <c r="SUV138" s="239"/>
      <c r="SUW138" s="181"/>
      <c r="SUX138" s="181"/>
      <c r="SUY138" s="239"/>
      <c r="SUZ138" s="181"/>
      <c r="SVA138" s="181"/>
      <c r="SVB138" s="239"/>
      <c r="SVC138" s="181"/>
      <c r="SVD138" s="181"/>
      <c r="SVE138" s="239"/>
      <c r="SVF138" s="181"/>
      <c r="SVG138" s="181"/>
      <c r="SVH138" s="239"/>
      <c r="SVI138" s="181"/>
      <c r="SVJ138" s="181"/>
      <c r="SVK138" s="239"/>
      <c r="SVL138" s="181"/>
      <c r="SVM138" s="181"/>
      <c r="SVN138" s="239"/>
      <c r="SVO138" s="181"/>
      <c r="SVP138" s="181"/>
      <c r="SVQ138" s="239"/>
      <c r="SVR138" s="181"/>
      <c r="SVS138" s="181"/>
      <c r="SVT138" s="239"/>
      <c r="SVU138" s="181"/>
      <c r="SVV138" s="181"/>
      <c r="SVW138" s="239"/>
      <c r="SVX138" s="181"/>
      <c r="SVY138" s="181"/>
      <c r="SVZ138" s="239"/>
      <c r="SWA138" s="181"/>
      <c r="SWB138" s="181"/>
      <c r="SWC138" s="239"/>
      <c r="SWD138" s="181"/>
      <c r="SWE138" s="181"/>
      <c r="SWF138" s="239"/>
      <c r="SWG138" s="181"/>
      <c r="SWH138" s="181"/>
      <c r="SWI138" s="239"/>
      <c r="SWJ138" s="181"/>
      <c r="SWK138" s="181"/>
      <c r="SWL138" s="239"/>
      <c r="SWM138" s="181"/>
      <c r="SWN138" s="181"/>
      <c r="SWO138" s="239"/>
      <c r="SWP138" s="181"/>
      <c r="SWQ138" s="181"/>
      <c r="SWR138" s="239"/>
      <c r="SWS138" s="181"/>
      <c r="SWT138" s="181"/>
      <c r="SWU138" s="239"/>
      <c r="SWV138" s="181"/>
      <c r="SWW138" s="181"/>
      <c r="SWX138" s="239"/>
      <c r="SWY138" s="181"/>
      <c r="SWZ138" s="181"/>
      <c r="SXA138" s="239"/>
      <c r="SXB138" s="181"/>
      <c r="SXC138" s="181"/>
      <c r="SXD138" s="239"/>
      <c r="SXE138" s="181"/>
      <c r="SXF138" s="181"/>
      <c r="SXG138" s="239"/>
      <c r="SXH138" s="181"/>
      <c r="SXI138" s="181"/>
      <c r="SXJ138" s="239"/>
      <c r="SXK138" s="181"/>
      <c r="SXL138" s="181"/>
      <c r="SXM138" s="239"/>
      <c r="SXN138" s="181"/>
      <c r="SXO138" s="181"/>
      <c r="SXP138" s="239"/>
      <c r="SXQ138" s="181"/>
      <c r="SXR138" s="181"/>
      <c r="SXS138" s="239"/>
      <c r="SXT138" s="181"/>
      <c r="SXU138" s="181"/>
      <c r="SXV138" s="239"/>
      <c r="SXW138" s="181"/>
      <c r="SXX138" s="181"/>
      <c r="SXY138" s="239"/>
      <c r="SXZ138" s="181"/>
      <c r="SYA138" s="181"/>
      <c r="SYB138" s="239"/>
      <c r="SYC138" s="181"/>
      <c r="SYD138" s="181"/>
      <c r="SYE138" s="239"/>
      <c r="SYF138" s="181"/>
      <c r="SYG138" s="181"/>
      <c r="SYH138" s="239"/>
      <c r="SYI138" s="181"/>
      <c r="SYJ138" s="181"/>
      <c r="SYK138" s="239"/>
      <c r="SYL138" s="181"/>
      <c r="SYM138" s="181"/>
      <c r="SYN138" s="239"/>
      <c r="SYO138" s="181"/>
      <c r="SYP138" s="181"/>
      <c r="SYQ138" s="239"/>
      <c r="SYR138" s="181"/>
      <c r="SYS138" s="181"/>
      <c r="SYT138" s="239"/>
      <c r="SYU138" s="181"/>
      <c r="SYV138" s="181"/>
      <c r="SYW138" s="239"/>
      <c r="SYX138" s="181"/>
      <c r="SYY138" s="181"/>
      <c r="SYZ138" s="239"/>
      <c r="SZA138" s="181"/>
      <c r="SZB138" s="181"/>
      <c r="SZC138" s="239"/>
      <c r="SZD138" s="181"/>
      <c r="SZE138" s="181"/>
      <c r="SZF138" s="239"/>
      <c r="SZG138" s="181"/>
      <c r="SZH138" s="181"/>
      <c r="SZI138" s="239"/>
      <c r="SZJ138" s="181"/>
      <c r="SZK138" s="181"/>
      <c r="SZL138" s="239"/>
      <c r="SZM138" s="181"/>
      <c r="SZN138" s="181"/>
      <c r="SZO138" s="239"/>
      <c r="SZP138" s="181"/>
      <c r="SZQ138" s="181"/>
      <c r="SZR138" s="239"/>
      <c r="SZS138" s="181"/>
      <c r="SZT138" s="181"/>
      <c r="SZU138" s="239"/>
      <c r="SZV138" s="181"/>
      <c r="SZW138" s="181"/>
      <c r="SZX138" s="239"/>
      <c r="SZY138" s="181"/>
      <c r="SZZ138" s="181"/>
      <c r="TAA138" s="239"/>
      <c r="TAB138" s="181"/>
      <c r="TAC138" s="181"/>
      <c r="TAD138" s="239"/>
      <c r="TAE138" s="181"/>
      <c r="TAF138" s="181"/>
      <c r="TAG138" s="239"/>
      <c r="TAH138" s="181"/>
      <c r="TAI138" s="181"/>
      <c r="TAJ138" s="239"/>
      <c r="TAK138" s="181"/>
      <c r="TAL138" s="181"/>
      <c r="TAM138" s="239"/>
      <c r="TAN138" s="181"/>
      <c r="TAO138" s="181"/>
      <c r="TAP138" s="239"/>
      <c r="TAQ138" s="181"/>
      <c r="TAR138" s="181"/>
      <c r="TAS138" s="239"/>
      <c r="TAT138" s="181"/>
      <c r="TAU138" s="181"/>
      <c r="TAV138" s="239"/>
      <c r="TAW138" s="181"/>
      <c r="TAX138" s="181"/>
      <c r="TAY138" s="239"/>
      <c r="TAZ138" s="181"/>
      <c r="TBA138" s="181"/>
      <c r="TBB138" s="239"/>
      <c r="TBC138" s="181"/>
      <c r="TBD138" s="181"/>
      <c r="TBE138" s="239"/>
      <c r="TBF138" s="181"/>
      <c r="TBG138" s="181"/>
      <c r="TBH138" s="239"/>
      <c r="TBI138" s="181"/>
      <c r="TBJ138" s="181"/>
      <c r="TBK138" s="239"/>
      <c r="TBL138" s="181"/>
      <c r="TBM138" s="181"/>
      <c r="TBN138" s="239"/>
      <c r="TBO138" s="181"/>
      <c r="TBP138" s="181"/>
      <c r="TBQ138" s="239"/>
      <c r="TBR138" s="181"/>
      <c r="TBS138" s="181"/>
      <c r="TBT138" s="239"/>
      <c r="TBU138" s="181"/>
      <c r="TBV138" s="181"/>
      <c r="TBW138" s="239"/>
      <c r="TBX138" s="181"/>
      <c r="TBY138" s="181"/>
      <c r="TBZ138" s="239"/>
      <c r="TCA138" s="181"/>
      <c r="TCB138" s="181"/>
      <c r="TCC138" s="239"/>
      <c r="TCD138" s="181"/>
      <c r="TCE138" s="181"/>
      <c r="TCF138" s="239"/>
      <c r="TCG138" s="181"/>
      <c r="TCH138" s="181"/>
      <c r="TCI138" s="239"/>
      <c r="TCJ138" s="181"/>
      <c r="TCK138" s="181"/>
      <c r="TCL138" s="239"/>
      <c r="TCM138" s="181"/>
      <c r="TCN138" s="181"/>
      <c r="TCO138" s="239"/>
      <c r="TCP138" s="181"/>
      <c r="TCQ138" s="181"/>
      <c r="TCR138" s="239"/>
      <c r="TCS138" s="181"/>
      <c r="TCT138" s="181"/>
      <c r="TCU138" s="239"/>
      <c r="TCV138" s="181"/>
      <c r="TCW138" s="181"/>
      <c r="TCX138" s="239"/>
      <c r="TCY138" s="181"/>
      <c r="TCZ138" s="181"/>
      <c r="TDA138" s="239"/>
      <c r="TDB138" s="181"/>
      <c r="TDC138" s="181"/>
      <c r="TDD138" s="239"/>
      <c r="TDE138" s="181"/>
      <c r="TDF138" s="181"/>
      <c r="TDG138" s="239"/>
      <c r="TDH138" s="181"/>
      <c r="TDI138" s="181"/>
      <c r="TDJ138" s="239"/>
      <c r="TDK138" s="181"/>
      <c r="TDL138" s="181"/>
      <c r="TDM138" s="239"/>
      <c r="TDN138" s="181"/>
      <c r="TDO138" s="181"/>
      <c r="TDP138" s="239"/>
      <c r="TDQ138" s="181"/>
      <c r="TDR138" s="181"/>
      <c r="TDS138" s="239"/>
      <c r="TDT138" s="181"/>
      <c r="TDU138" s="181"/>
      <c r="TDV138" s="239"/>
      <c r="TDW138" s="181"/>
      <c r="TDX138" s="181"/>
      <c r="TDY138" s="239"/>
      <c r="TDZ138" s="181"/>
      <c r="TEA138" s="181"/>
      <c r="TEB138" s="239"/>
      <c r="TEC138" s="181"/>
      <c r="TED138" s="181"/>
      <c r="TEE138" s="239"/>
      <c r="TEF138" s="181"/>
      <c r="TEG138" s="181"/>
      <c r="TEH138" s="239"/>
      <c r="TEI138" s="181"/>
      <c r="TEJ138" s="181"/>
      <c r="TEK138" s="239"/>
      <c r="TEL138" s="181"/>
      <c r="TEM138" s="181"/>
      <c r="TEN138" s="239"/>
      <c r="TEO138" s="181"/>
      <c r="TEP138" s="181"/>
      <c r="TEQ138" s="239"/>
      <c r="TER138" s="181"/>
      <c r="TES138" s="181"/>
      <c r="TET138" s="239"/>
      <c r="TEU138" s="181"/>
      <c r="TEV138" s="181"/>
      <c r="TEW138" s="239"/>
      <c r="TEX138" s="181"/>
      <c r="TEY138" s="181"/>
      <c r="TEZ138" s="239"/>
      <c r="TFA138" s="181"/>
      <c r="TFB138" s="181"/>
      <c r="TFC138" s="239"/>
      <c r="TFD138" s="181"/>
      <c r="TFE138" s="181"/>
      <c r="TFF138" s="239"/>
      <c r="TFG138" s="181"/>
      <c r="TFH138" s="181"/>
      <c r="TFI138" s="239"/>
      <c r="TFJ138" s="181"/>
      <c r="TFK138" s="181"/>
      <c r="TFL138" s="239"/>
      <c r="TFM138" s="181"/>
      <c r="TFN138" s="181"/>
      <c r="TFO138" s="239"/>
      <c r="TFP138" s="181"/>
      <c r="TFQ138" s="181"/>
      <c r="TFR138" s="239"/>
      <c r="TFS138" s="181"/>
      <c r="TFT138" s="181"/>
      <c r="TFU138" s="239"/>
      <c r="TFV138" s="181"/>
      <c r="TFW138" s="181"/>
      <c r="TFX138" s="239"/>
      <c r="TFY138" s="181"/>
      <c r="TFZ138" s="181"/>
      <c r="TGA138" s="239"/>
      <c r="TGB138" s="181"/>
      <c r="TGC138" s="181"/>
      <c r="TGD138" s="239"/>
      <c r="TGE138" s="181"/>
      <c r="TGF138" s="181"/>
      <c r="TGG138" s="239"/>
      <c r="TGH138" s="181"/>
      <c r="TGI138" s="181"/>
      <c r="TGJ138" s="239"/>
      <c r="TGK138" s="181"/>
      <c r="TGL138" s="181"/>
      <c r="TGM138" s="239"/>
      <c r="TGN138" s="181"/>
      <c r="TGO138" s="181"/>
      <c r="TGP138" s="239"/>
      <c r="TGQ138" s="181"/>
      <c r="TGR138" s="181"/>
      <c r="TGS138" s="239"/>
      <c r="TGT138" s="181"/>
      <c r="TGU138" s="181"/>
      <c r="TGV138" s="239"/>
      <c r="TGW138" s="181"/>
      <c r="TGX138" s="181"/>
      <c r="TGY138" s="239"/>
      <c r="TGZ138" s="181"/>
      <c r="THA138" s="181"/>
      <c r="THB138" s="239"/>
      <c r="THC138" s="181"/>
      <c r="THD138" s="181"/>
      <c r="THE138" s="239"/>
      <c r="THF138" s="181"/>
      <c r="THG138" s="181"/>
      <c r="THH138" s="239"/>
      <c r="THI138" s="181"/>
      <c r="THJ138" s="181"/>
      <c r="THK138" s="239"/>
      <c r="THL138" s="181"/>
      <c r="THM138" s="181"/>
      <c r="THN138" s="239"/>
      <c r="THO138" s="181"/>
      <c r="THP138" s="181"/>
      <c r="THQ138" s="239"/>
      <c r="THR138" s="181"/>
      <c r="THS138" s="181"/>
      <c r="THT138" s="239"/>
      <c r="THU138" s="181"/>
      <c r="THV138" s="181"/>
      <c r="THW138" s="239"/>
      <c r="THX138" s="181"/>
      <c r="THY138" s="181"/>
      <c r="THZ138" s="239"/>
      <c r="TIA138" s="181"/>
      <c r="TIB138" s="181"/>
      <c r="TIC138" s="239"/>
      <c r="TID138" s="181"/>
      <c r="TIE138" s="181"/>
      <c r="TIF138" s="239"/>
      <c r="TIG138" s="181"/>
      <c r="TIH138" s="181"/>
      <c r="TII138" s="239"/>
      <c r="TIJ138" s="181"/>
      <c r="TIK138" s="181"/>
      <c r="TIL138" s="239"/>
      <c r="TIM138" s="181"/>
      <c r="TIN138" s="181"/>
      <c r="TIO138" s="239"/>
      <c r="TIP138" s="181"/>
      <c r="TIQ138" s="181"/>
      <c r="TIR138" s="239"/>
      <c r="TIS138" s="181"/>
      <c r="TIT138" s="181"/>
      <c r="TIU138" s="239"/>
      <c r="TIV138" s="181"/>
      <c r="TIW138" s="181"/>
      <c r="TIX138" s="239"/>
      <c r="TIY138" s="181"/>
      <c r="TIZ138" s="181"/>
      <c r="TJA138" s="239"/>
      <c r="TJB138" s="181"/>
      <c r="TJC138" s="181"/>
      <c r="TJD138" s="239"/>
      <c r="TJE138" s="181"/>
      <c r="TJF138" s="181"/>
      <c r="TJG138" s="239"/>
      <c r="TJH138" s="181"/>
      <c r="TJI138" s="181"/>
      <c r="TJJ138" s="239"/>
      <c r="TJK138" s="181"/>
      <c r="TJL138" s="181"/>
      <c r="TJM138" s="239"/>
      <c r="TJN138" s="181"/>
      <c r="TJO138" s="181"/>
      <c r="TJP138" s="239"/>
      <c r="TJQ138" s="181"/>
      <c r="TJR138" s="181"/>
      <c r="TJS138" s="239"/>
      <c r="TJT138" s="181"/>
      <c r="TJU138" s="181"/>
      <c r="TJV138" s="239"/>
      <c r="TJW138" s="181"/>
      <c r="TJX138" s="181"/>
      <c r="TJY138" s="239"/>
      <c r="TJZ138" s="181"/>
      <c r="TKA138" s="181"/>
      <c r="TKB138" s="239"/>
      <c r="TKC138" s="181"/>
      <c r="TKD138" s="181"/>
      <c r="TKE138" s="239"/>
      <c r="TKF138" s="181"/>
      <c r="TKG138" s="181"/>
      <c r="TKH138" s="239"/>
      <c r="TKI138" s="181"/>
      <c r="TKJ138" s="181"/>
      <c r="TKK138" s="239"/>
      <c r="TKL138" s="181"/>
      <c r="TKM138" s="181"/>
      <c r="TKN138" s="239"/>
      <c r="TKO138" s="181"/>
      <c r="TKP138" s="181"/>
      <c r="TKQ138" s="239"/>
      <c r="TKR138" s="181"/>
      <c r="TKS138" s="181"/>
      <c r="TKT138" s="239"/>
      <c r="TKU138" s="181"/>
      <c r="TKV138" s="181"/>
      <c r="TKW138" s="239"/>
      <c r="TKX138" s="181"/>
      <c r="TKY138" s="181"/>
      <c r="TKZ138" s="239"/>
      <c r="TLA138" s="181"/>
      <c r="TLB138" s="181"/>
      <c r="TLC138" s="239"/>
      <c r="TLD138" s="181"/>
      <c r="TLE138" s="181"/>
      <c r="TLF138" s="239"/>
      <c r="TLG138" s="181"/>
      <c r="TLH138" s="181"/>
      <c r="TLI138" s="239"/>
      <c r="TLJ138" s="181"/>
      <c r="TLK138" s="181"/>
      <c r="TLL138" s="239"/>
      <c r="TLM138" s="181"/>
      <c r="TLN138" s="181"/>
      <c r="TLO138" s="239"/>
      <c r="TLP138" s="181"/>
      <c r="TLQ138" s="181"/>
      <c r="TLR138" s="239"/>
      <c r="TLS138" s="181"/>
      <c r="TLT138" s="181"/>
      <c r="TLU138" s="239"/>
      <c r="TLV138" s="181"/>
      <c r="TLW138" s="181"/>
      <c r="TLX138" s="239"/>
      <c r="TLY138" s="181"/>
      <c r="TLZ138" s="181"/>
      <c r="TMA138" s="239"/>
      <c r="TMB138" s="181"/>
      <c r="TMC138" s="181"/>
      <c r="TMD138" s="239"/>
      <c r="TME138" s="181"/>
      <c r="TMF138" s="181"/>
      <c r="TMG138" s="239"/>
      <c r="TMH138" s="181"/>
      <c r="TMI138" s="181"/>
      <c r="TMJ138" s="239"/>
      <c r="TMK138" s="181"/>
      <c r="TML138" s="181"/>
      <c r="TMM138" s="239"/>
      <c r="TMN138" s="181"/>
      <c r="TMO138" s="181"/>
      <c r="TMP138" s="239"/>
      <c r="TMQ138" s="181"/>
      <c r="TMR138" s="181"/>
      <c r="TMS138" s="239"/>
      <c r="TMT138" s="181"/>
      <c r="TMU138" s="181"/>
      <c r="TMV138" s="239"/>
      <c r="TMW138" s="181"/>
      <c r="TMX138" s="181"/>
      <c r="TMY138" s="239"/>
      <c r="TMZ138" s="181"/>
      <c r="TNA138" s="181"/>
      <c r="TNB138" s="239"/>
      <c r="TNC138" s="181"/>
      <c r="TND138" s="181"/>
      <c r="TNE138" s="239"/>
      <c r="TNF138" s="181"/>
      <c r="TNG138" s="181"/>
      <c r="TNH138" s="239"/>
      <c r="TNI138" s="181"/>
      <c r="TNJ138" s="181"/>
      <c r="TNK138" s="239"/>
      <c r="TNL138" s="181"/>
      <c r="TNM138" s="181"/>
      <c r="TNN138" s="239"/>
      <c r="TNO138" s="181"/>
      <c r="TNP138" s="181"/>
      <c r="TNQ138" s="239"/>
      <c r="TNR138" s="181"/>
      <c r="TNS138" s="181"/>
      <c r="TNT138" s="239"/>
      <c r="TNU138" s="181"/>
      <c r="TNV138" s="181"/>
      <c r="TNW138" s="239"/>
      <c r="TNX138" s="181"/>
      <c r="TNY138" s="181"/>
      <c r="TNZ138" s="239"/>
      <c r="TOA138" s="181"/>
      <c r="TOB138" s="181"/>
      <c r="TOC138" s="239"/>
      <c r="TOD138" s="181"/>
      <c r="TOE138" s="181"/>
      <c r="TOF138" s="239"/>
      <c r="TOG138" s="181"/>
      <c r="TOH138" s="181"/>
      <c r="TOI138" s="239"/>
      <c r="TOJ138" s="181"/>
      <c r="TOK138" s="181"/>
      <c r="TOL138" s="239"/>
      <c r="TOM138" s="181"/>
      <c r="TON138" s="181"/>
      <c r="TOO138" s="239"/>
      <c r="TOP138" s="181"/>
      <c r="TOQ138" s="181"/>
      <c r="TOR138" s="239"/>
      <c r="TOS138" s="181"/>
      <c r="TOT138" s="181"/>
      <c r="TOU138" s="239"/>
      <c r="TOV138" s="181"/>
      <c r="TOW138" s="181"/>
      <c r="TOX138" s="239"/>
      <c r="TOY138" s="181"/>
      <c r="TOZ138" s="181"/>
      <c r="TPA138" s="239"/>
      <c r="TPB138" s="181"/>
      <c r="TPC138" s="181"/>
      <c r="TPD138" s="239"/>
      <c r="TPE138" s="181"/>
      <c r="TPF138" s="181"/>
      <c r="TPG138" s="239"/>
      <c r="TPH138" s="181"/>
      <c r="TPI138" s="181"/>
      <c r="TPJ138" s="239"/>
      <c r="TPK138" s="181"/>
      <c r="TPL138" s="181"/>
      <c r="TPM138" s="239"/>
      <c r="TPN138" s="181"/>
      <c r="TPO138" s="181"/>
      <c r="TPP138" s="239"/>
      <c r="TPQ138" s="181"/>
      <c r="TPR138" s="181"/>
      <c r="TPS138" s="239"/>
      <c r="TPT138" s="181"/>
      <c r="TPU138" s="181"/>
      <c r="TPV138" s="239"/>
      <c r="TPW138" s="181"/>
      <c r="TPX138" s="181"/>
      <c r="TPY138" s="239"/>
      <c r="TPZ138" s="181"/>
      <c r="TQA138" s="181"/>
      <c r="TQB138" s="239"/>
      <c r="TQC138" s="181"/>
      <c r="TQD138" s="181"/>
      <c r="TQE138" s="239"/>
      <c r="TQF138" s="181"/>
      <c r="TQG138" s="181"/>
      <c r="TQH138" s="239"/>
      <c r="TQI138" s="181"/>
      <c r="TQJ138" s="181"/>
      <c r="TQK138" s="239"/>
      <c r="TQL138" s="181"/>
      <c r="TQM138" s="181"/>
      <c r="TQN138" s="239"/>
      <c r="TQO138" s="181"/>
      <c r="TQP138" s="181"/>
      <c r="TQQ138" s="239"/>
      <c r="TQR138" s="181"/>
      <c r="TQS138" s="181"/>
      <c r="TQT138" s="239"/>
      <c r="TQU138" s="181"/>
      <c r="TQV138" s="181"/>
      <c r="TQW138" s="239"/>
      <c r="TQX138" s="181"/>
      <c r="TQY138" s="181"/>
      <c r="TQZ138" s="239"/>
      <c r="TRA138" s="181"/>
      <c r="TRB138" s="181"/>
      <c r="TRC138" s="239"/>
      <c r="TRD138" s="181"/>
      <c r="TRE138" s="181"/>
      <c r="TRF138" s="239"/>
      <c r="TRG138" s="181"/>
      <c r="TRH138" s="181"/>
      <c r="TRI138" s="239"/>
      <c r="TRJ138" s="181"/>
      <c r="TRK138" s="181"/>
      <c r="TRL138" s="239"/>
      <c r="TRM138" s="181"/>
      <c r="TRN138" s="181"/>
      <c r="TRO138" s="239"/>
      <c r="TRP138" s="181"/>
      <c r="TRQ138" s="181"/>
      <c r="TRR138" s="239"/>
      <c r="TRS138" s="181"/>
      <c r="TRT138" s="181"/>
      <c r="TRU138" s="239"/>
      <c r="TRV138" s="181"/>
      <c r="TRW138" s="181"/>
      <c r="TRX138" s="239"/>
      <c r="TRY138" s="181"/>
      <c r="TRZ138" s="181"/>
      <c r="TSA138" s="239"/>
      <c r="TSB138" s="181"/>
      <c r="TSC138" s="181"/>
      <c r="TSD138" s="239"/>
      <c r="TSE138" s="181"/>
      <c r="TSF138" s="181"/>
      <c r="TSG138" s="239"/>
      <c r="TSH138" s="181"/>
      <c r="TSI138" s="181"/>
      <c r="TSJ138" s="239"/>
      <c r="TSK138" s="181"/>
      <c r="TSL138" s="181"/>
      <c r="TSM138" s="239"/>
      <c r="TSN138" s="181"/>
      <c r="TSO138" s="181"/>
      <c r="TSP138" s="239"/>
      <c r="TSQ138" s="181"/>
      <c r="TSR138" s="181"/>
      <c r="TSS138" s="239"/>
      <c r="TST138" s="181"/>
      <c r="TSU138" s="181"/>
      <c r="TSV138" s="239"/>
      <c r="TSW138" s="181"/>
      <c r="TSX138" s="181"/>
      <c r="TSY138" s="239"/>
      <c r="TSZ138" s="181"/>
      <c r="TTA138" s="181"/>
      <c r="TTB138" s="239"/>
      <c r="TTC138" s="181"/>
      <c r="TTD138" s="181"/>
      <c r="TTE138" s="239"/>
      <c r="TTF138" s="181"/>
      <c r="TTG138" s="181"/>
      <c r="TTH138" s="239"/>
      <c r="TTI138" s="181"/>
      <c r="TTJ138" s="181"/>
      <c r="TTK138" s="239"/>
      <c r="TTL138" s="181"/>
      <c r="TTM138" s="181"/>
      <c r="TTN138" s="239"/>
      <c r="TTO138" s="181"/>
      <c r="TTP138" s="181"/>
      <c r="TTQ138" s="239"/>
      <c r="TTR138" s="181"/>
      <c r="TTS138" s="181"/>
      <c r="TTT138" s="239"/>
      <c r="TTU138" s="181"/>
      <c r="TTV138" s="181"/>
      <c r="TTW138" s="239"/>
      <c r="TTX138" s="181"/>
      <c r="TTY138" s="181"/>
      <c r="TTZ138" s="239"/>
      <c r="TUA138" s="181"/>
      <c r="TUB138" s="181"/>
      <c r="TUC138" s="239"/>
      <c r="TUD138" s="181"/>
      <c r="TUE138" s="181"/>
      <c r="TUF138" s="239"/>
      <c r="TUG138" s="181"/>
      <c r="TUH138" s="181"/>
      <c r="TUI138" s="239"/>
      <c r="TUJ138" s="181"/>
      <c r="TUK138" s="181"/>
      <c r="TUL138" s="239"/>
      <c r="TUM138" s="181"/>
      <c r="TUN138" s="181"/>
      <c r="TUO138" s="239"/>
      <c r="TUP138" s="181"/>
      <c r="TUQ138" s="181"/>
      <c r="TUR138" s="239"/>
      <c r="TUS138" s="181"/>
      <c r="TUT138" s="181"/>
      <c r="TUU138" s="239"/>
      <c r="TUV138" s="181"/>
      <c r="TUW138" s="181"/>
      <c r="TUX138" s="239"/>
      <c r="TUY138" s="181"/>
      <c r="TUZ138" s="181"/>
      <c r="TVA138" s="239"/>
      <c r="TVB138" s="181"/>
      <c r="TVC138" s="181"/>
      <c r="TVD138" s="239"/>
      <c r="TVE138" s="181"/>
      <c r="TVF138" s="181"/>
      <c r="TVG138" s="239"/>
      <c r="TVH138" s="181"/>
      <c r="TVI138" s="181"/>
      <c r="TVJ138" s="239"/>
      <c r="TVK138" s="181"/>
      <c r="TVL138" s="181"/>
      <c r="TVM138" s="239"/>
      <c r="TVN138" s="181"/>
      <c r="TVO138" s="181"/>
      <c r="TVP138" s="239"/>
      <c r="TVQ138" s="181"/>
      <c r="TVR138" s="181"/>
      <c r="TVS138" s="239"/>
      <c r="TVT138" s="181"/>
      <c r="TVU138" s="181"/>
      <c r="TVV138" s="239"/>
      <c r="TVW138" s="181"/>
      <c r="TVX138" s="181"/>
      <c r="TVY138" s="239"/>
      <c r="TVZ138" s="181"/>
      <c r="TWA138" s="181"/>
      <c r="TWB138" s="239"/>
      <c r="TWC138" s="181"/>
      <c r="TWD138" s="181"/>
      <c r="TWE138" s="239"/>
      <c r="TWF138" s="181"/>
      <c r="TWG138" s="181"/>
      <c r="TWH138" s="239"/>
      <c r="TWI138" s="181"/>
      <c r="TWJ138" s="181"/>
      <c r="TWK138" s="239"/>
      <c r="TWL138" s="181"/>
      <c r="TWM138" s="181"/>
      <c r="TWN138" s="239"/>
      <c r="TWO138" s="181"/>
      <c r="TWP138" s="181"/>
      <c r="TWQ138" s="239"/>
      <c r="TWR138" s="181"/>
      <c r="TWS138" s="181"/>
      <c r="TWT138" s="239"/>
      <c r="TWU138" s="181"/>
      <c r="TWV138" s="181"/>
      <c r="TWW138" s="239"/>
      <c r="TWX138" s="181"/>
      <c r="TWY138" s="181"/>
      <c r="TWZ138" s="239"/>
      <c r="TXA138" s="181"/>
      <c r="TXB138" s="181"/>
      <c r="TXC138" s="239"/>
      <c r="TXD138" s="181"/>
      <c r="TXE138" s="181"/>
      <c r="TXF138" s="239"/>
      <c r="TXG138" s="181"/>
      <c r="TXH138" s="181"/>
      <c r="TXI138" s="239"/>
      <c r="TXJ138" s="181"/>
      <c r="TXK138" s="181"/>
      <c r="TXL138" s="239"/>
      <c r="TXM138" s="181"/>
      <c r="TXN138" s="181"/>
      <c r="TXO138" s="239"/>
      <c r="TXP138" s="181"/>
      <c r="TXQ138" s="181"/>
      <c r="TXR138" s="239"/>
      <c r="TXS138" s="181"/>
      <c r="TXT138" s="181"/>
      <c r="TXU138" s="239"/>
      <c r="TXV138" s="181"/>
      <c r="TXW138" s="181"/>
      <c r="TXX138" s="239"/>
      <c r="TXY138" s="181"/>
      <c r="TXZ138" s="181"/>
      <c r="TYA138" s="239"/>
      <c r="TYB138" s="181"/>
      <c r="TYC138" s="181"/>
      <c r="TYD138" s="239"/>
      <c r="TYE138" s="181"/>
      <c r="TYF138" s="181"/>
      <c r="TYG138" s="239"/>
      <c r="TYH138" s="181"/>
      <c r="TYI138" s="181"/>
      <c r="TYJ138" s="239"/>
      <c r="TYK138" s="181"/>
      <c r="TYL138" s="181"/>
      <c r="TYM138" s="239"/>
      <c r="TYN138" s="181"/>
      <c r="TYO138" s="181"/>
      <c r="TYP138" s="239"/>
      <c r="TYQ138" s="181"/>
      <c r="TYR138" s="181"/>
      <c r="TYS138" s="239"/>
      <c r="TYT138" s="181"/>
      <c r="TYU138" s="181"/>
      <c r="TYV138" s="239"/>
      <c r="TYW138" s="181"/>
      <c r="TYX138" s="181"/>
      <c r="TYY138" s="239"/>
      <c r="TYZ138" s="181"/>
      <c r="TZA138" s="181"/>
      <c r="TZB138" s="239"/>
      <c r="TZC138" s="181"/>
      <c r="TZD138" s="181"/>
      <c r="TZE138" s="239"/>
      <c r="TZF138" s="181"/>
      <c r="TZG138" s="181"/>
      <c r="TZH138" s="239"/>
      <c r="TZI138" s="181"/>
      <c r="TZJ138" s="181"/>
      <c r="TZK138" s="239"/>
      <c r="TZL138" s="181"/>
      <c r="TZM138" s="181"/>
      <c r="TZN138" s="239"/>
      <c r="TZO138" s="181"/>
      <c r="TZP138" s="181"/>
      <c r="TZQ138" s="239"/>
      <c r="TZR138" s="181"/>
      <c r="TZS138" s="181"/>
      <c r="TZT138" s="239"/>
      <c r="TZU138" s="181"/>
      <c r="TZV138" s="181"/>
      <c r="TZW138" s="239"/>
      <c r="TZX138" s="181"/>
      <c r="TZY138" s="181"/>
      <c r="TZZ138" s="239"/>
      <c r="UAA138" s="181"/>
      <c r="UAB138" s="181"/>
      <c r="UAC138" s="239"/>
      <c r="UAD138" s="181"/>
      <c r="UAE138" s="181"/>
      <c r="UAF138" s="239"/>
      <c r="UAG138" s="181"/>
      <c r="UAH138" s="181"/>
      <c r="UAI138" s="239"/>
      <c r="UAJ138" s="181"/>
      <c r="UAK138" s="181"/>
      <c r="UAL138" s="239"/>
      <c r="UAM138" s="181"/>
      <c r="UAN138" s="181"/>
      <c r="UAO138" s="239"/>
      <c r="UAP138" s="181"/>
      <c r="UAQ138" s="181"/>
      <c r="UAR138" s="239"/>
      <c r="UAS138" s="181"/>
      <c r="UAT138" s="181"/>
      <c r="UAU138" s="239"/>
      <c r="UAV138" s="181"/>
      <c r="UAW138" s="181"/>
      <c r="UAX138" s="239"/>
      <c r="UAY138" s="181"/>
      <c r="UAZ138" s="181"/>
      <c r="UBA138" s="239"/>
      <c r="UBB138" s="181"/>
      <c r="UBC138" s="181"/>
      <c r="UBD138" s="239"/>
      <c r="UBE138" s="181"/>
      <c r="UBF138" s="181"/>
      <c r="UBG138" s="239"/>
      <c r="UBH138" s="181"/>
      <c r="UBI138" s="181"/>
      <c r="UBJ138" s="239"/>
      <c r="UBK138" s="181"/>
      <c r="UBL138" s="181"/>
      <c r="UBM138" s="239"/>
      <c r="UBN138" s="181"/>
      <c r="UBO138" s="181"/>
      <c r="UBP138" s="239"/>
      <c r="UBQ138" s="181"/>
      <c r="UBR138" s="181"/>
      <c r="UBS138" s="239"/>
      <c r="UBT138" s="181"/>
      <c r="UBU138" s="181"/>
      <c r="UBV138" s="239"/>
      <c r="UBW138" s="181"/>
      <c r="UBX138" s="181"/>
      <c r="UBY138" s="239"/>
      <c r="UBZ138" s="181"/>
      <c r="UCA138" s="181"/>
      <c r="UCB138" s="239"/>
      <c r="UCC138" s="181"/>
      <c r="UCD138" s="181"/>
      <c r="UCE138" s="239"/>
      <c r="UCF138" s="181"/>
      <c r="UCG138" s="181"/>
      <c r="UCH138" s="239"/>
      <c r="UCI138" s="181"/>
      <c r="UCJ138" s="181"/>
      <c r="UCK138" s="239"/>
      <c r="UCL138" s="181"/>
      <c r="UCM138" s="181"/>
      <c r="UCN138" s="239"/>
      <c r="UCO138" s="181"/>
      <c r="UCP138" s="181"/>
      <c r="UCQ138" s="239"/>
      <c r="UCR138" s="181"/>
      <c r="UCS138" s="181"/>
      <c r="UCT138" s="239"/>
      <c r="UCU138" s="181"/>
      <c r="UCV138" s="181"/>
      <c r="UCW138" s="239"/>
      <c r="UCX138" s="181"/>
      <c r="UCY138" s="181"/>
      <c r="UCZ138" s="239"/>
      <c r="UDA138" s="181"/>
      <c r="UDB138" s="181"/>
      <c r="UDC138" s="239"/>
      <c r="UDD138" s="181"/>
      <c r="UDE138" s="181"/>
      <c r="UDF138" s="239"/>
      <c r="UDG138" s="181"/>
      <c r="UDH138" s="181"/>
      <c r="UDI138" s="239"/>
      <c r="UDJ138" s="181"/>
      <c r="UDK138" s="181"/>
      <c r="UDL138" s="239"/>
      <c r="UDM138" s="181"/>
      <c r="UDN138" s="181"/>
      <c r="UDO138" s="239"/>
      <c r="UDP138" s="181"/>
      <c r="UDQ138" s="181"/>
      <c r="UDR138" s="239"/>
      <c r="UDS138" s="181"/>
      <c r="UDT138" s="181"/>
      <c r="UDU138" s="239"/>
      <c r="UDV138" s="181"/>
      <c r="UDW138" s="181"/>
      <c r="UDX138" s="239"/>
      <c r="UDY138" s="181"/>
      <c r="UDZ138" s="181"/>
      <c r="UEA138" s="239"/>
      <c r="UEB138" s="181"/>
      <c r="UEC138" s="181"/>
      <c r="UED138" s="239"/>
      <c r="UEE138" s="181"/>
      <c r="UEF138" s="181"/>
      <c r="UEG138" s="239"/>
      <c r="UEH138" s="181"/>
      <c r="UEI138" s="181"/>
      <c r="UEJ138" s="239"/>
      <c r="UEK138" s="181"/>
      <c r="UEL138" s="181"/>
      <c r="UEM138" s="239"/>
      <c r="UEN138" s="181"/>
      <c r="UEO138" s="181"/>
      <c r="UEP138" s="239"/>
      <c r="UEQ138" s="181"/>
      <c r="UER138" s="181"/>
      <c r="UES138" s="239"/>
      <c r="UET138" s="181"/>
      <c r="UEU138" s="181"/>
      <c r="UEV138" s="239"/>
      <c r="UEW138" s="181"/>
      <c r="UEX138" s="181"/>
      <c r="UEY138" s="239"/>
      <c r="UEZ138" s="181"/>
      <c r="UFA138" s="181"/>
      <c r="UFB138" s="239"/>
      <c r="UFC138" s="181"/>
      <c r="UFD138" s="181"/>
      <c r="UFE138" s="239"/>
      <c r="UFF138" s="181"/>
      <c r="UFG138" s="181"/>
      <c r="UFH138" s="239"/>
      <c r="UFI138" s="181"/>
      <c r="UFJ138" s="181"/>
      <c r="UFK138" s="239"/>
      <c r="UFL138" s="181"/>
      <c r="UFM138" s="181"/>
      <c r="UFN138" s="239"/>
      <c r="UFO138" s="181"/>
      <c r="UFP138" s="181"/>
      <c r="UFQ138" s="239"/>
      <c r="UFR138" s="181"/>
      <c r="UFS138" s="181"/>
      <c r="UFT138" s="239"/>
      <c r="UFU138" s="181"/>
      <c r="UFV138" s="181"/>
      <c r="UFW138" s="239"/>
      <c r="UFX138" s="181"/>
      <c r="UFY138" s="181"/>
      <c r="UFZ138" s="239"/>
      <c r="UGA138" s="181"/>
      <c r="UGB138" s="181"/>
      <c r="UGC138" s="239"/>
      <c r="UGD138" s="181"/>
      <c r="UGE138" s="181"/>
      <c r="UGF138" s="239"/>
      <c r="UGG138" s="181"/>
      <c r="UGH138" s="181"/>
      <c r="UGI138" s="239"/>
      <c r="UGJ138" s="181"/>
      <c r="UGK138" s="181"/>
      <c r="UGL138" s="239"/>
      <c r="UGM138" s="181"/>
      <c r="UGN138" s="181"/>
      <c r="UGO138" s="239"/>
      <c r="UGP138" s="181"/>
      <c r="UGQ138" s="181"/>
      <c r="UGR138" s="239"/>
      <c r="UGS138" s="181"/>
      <c r="UGT138" s="181"/>
      <c r="UGU138" s="239"/>
      <c r="UGV138" s="181"/>
      <c r="UGW138" s="181"/>
      <c r="UGX138" s="239"/>
      <c r="UGY138" s="181"/>
      <c r="UGZ138" s="181"/>
      <c r="UHA138" s="239"/>
      <c r="UHB138" s="181"/>
      <c r="UHC138" s="181"/>
      <c r="UHD138" s="239"/>
      <c r="UHE138" s="181"/>
      <c r="UHF138" s="181"/>
      <c r="UHG138" s="239"/>
      <c r="UHH138" s="181"/>
      <c r="UHI138" s="181"/>
      <c r="UHJ138" s="239"/>
      <c r="UHK138" s="181"/>
      <c r="UHL138" s="181"/>
      <c r="UHM138" s="239"/>
      <c r="UHN138" s="181"/>
      <c r="UHO138" s="181"/>
      <c r="UHP138" s="239"/>
      <c r="UHQ138" s="181"/>
      <c r="UHR138" s="181"/>
      <c r="UHS138" s="239"/>
      <c r="UHT138" s="181"/>
      <c r="UHU138" s="181"/>
      <c r="UHV138" s="239"/>
      <c r="UHW138" s="181"/>
      <c r="UHX138" s="181"/>
      <c r="UHY138" s="239"/>
      <c r="UHZ138" s="181"/>
      <c r="UIA138" s="181"/>
      <c r="UIB138" s="239"/>
      <c r="UIC138" s="181"/>
      <c r="UID138" s="181"/>
      <c r="UIE138" s="239"/>
      <c r="UIF138" s="181"/>
      <c r="UIG138" s="181"/>
      <c r="UIH138" s="239"/>
      <c r="UII138" s="181"/>
      <c r="UIJ138" s="181"/>
      <c r="UIK138" s="239"/>
      <c r="UIL138" s="181"/>
      <c r="UIM138" s="181"/>
      <c r="UIN138" s="239"/>
      <c r="UIO138" s="181"/>
      <c r="UIP138" s="181"/>
      <c r="UIQ138" s="239"/>
      <c r="UIR138" s="181"/>
      <c r="UIS138" s="181"/>
      <c r="UIT138" s="239"/>
      <c r="UIU138" s="181"/>
      <c r="UIV138" s="181"/>
      <c r="UIW138" s="239"/>
      <c r="UIX138" s="181"/>
      <c r="UIY138" s="181"/>
      <c r="UIZ138" s="239"/>
      <c r="UJA138" s="181"/>
      <c r="UJB138" s="181"/>
      <c r="UJC138" s="239"/>
      <c r="UJD138" s="181"/>
      <c r="UJE138" s="181"/>
      <c r="UJF138" s="239"/>
      <c r="UJG138" s="181"/>
      <c r="UJH138" s="181"/>
      <c r="UJI138" s="239"/>
      <c r="UJJ138" s="181"/>
      <c r="UJK138" s="181"/>
      <c r="UJL138" s="239"/>
      <c r="UJM138" s="181"/>
      <c r="UJN138" s="181"/>
      <c r="UJO138" s="239"/>
      <c r="UJP138" s="181"/>
      <c r="UJQ138" s="181"/>
      <c r="UJR138" s="239"/>
      <c r="UJS138" s="181"/>
      <c r="UJT138" s="181"/>
      <c r="UJU138" s="239"/>
      <c r="UJV138" s="181"/>
      <c r="UJW138" s="181"/>
      <c r="UJX138" s="239"/>
      <c r="UJY138" s="181"/>
      <c r="UJZ138" s="181"/>
      <c r="UKA138" s="239"/>
      <c r="UKB138" s="181"/>
      <c r="UKC138" s="181"/>
      <c r="UKD138" s="239"/>
      <c r="UKE138" s="181"/>
      <c r="UKF138" s="181"/>
      <c r="UKG138" s="239"/>
      <c r="UKH138" s="181"/>
      <c r="UKI138" s="181"/>
      <c r="UKJ138" s="239"/>
      <c r="UKK138" s="181"/>
      <c r="UKL138" s="181"/>
      <c r="UKM138" s="239"/>
      <c r="UKN138" s="181"/>
      <c r="UKO138" s="181"/>
      <c r="UKP138" s="239"/>
      <c r="UKQ138" s="181"/>
      <c r="UKR138" s="181"/>
      <c r="UKS138" s="239"/>
      <c r="UKT138" s="181"/>
      <c r="UKU138" s="181"/>
      <c r="UKV138" s="239"/>
      <c r="UKW138" s="181"/>
      <c r="UKX138" s="181"/>
      <c r="UKY138" s="239"/>
      <c r="UKZ138" s="181"/>
      <c r="ULA138" s="181"/>
      <c r="ULB138" s="239"/>
      <c r="ULC138" s="181"/>
      <c r="ULD138" s="181"/>
      <c r="ULE138" s="239"/>
      <c r="ULF138" s="181"/>
      <c r="ULG138" s="181"/>
      <c r="ULH138" s="239"/>
      <c r="ULI138" s="181"/>
      <c r="ULJ138" s="181"/>
      <c r="ULK138" s="239"/>
      <c r="ULL138" s="181"/>
      <c r="ULM138" s="181"/>
      <c r="ULN138" s="239"/>
      <c r="ULO138" s="181"/>
      <c r="ULP138" s="181"/>
      <c r="ULQ138" s="239"/>
      <c r="ULR138" s="181"/>
      <c r="ULS138" s="181"/>
      <c r="ULT138" s="239"/>
      <c r="ULU138" s="181"/>
      <c r="ULV138" s="181"/>
      <c r="ULW138" s="239"/>
      <c r="ULX138" s="181"/>
      <c r="ULY138" s="181"/>
      <c r="ULZ138" s="239"/>
      <c r="UMA138" s="181"/>
      <c r="UMB138" s="181"/>
      <c r="UMC138" s="239"/>
      <c r="UMD138" s="181"/>
      <c r="UME138" s="181"/>
      <c r="UMF138" s="239"/>
      <c r="UMG138" s="181"/>
      <c r="UMH138" s="181"/>
      <c r="UMI138" s="239"/>
      <c r="UMJ138" s="181"/>
      <c r="UMK138" s="181"/>
      <c r="UML138" s="239"/>
      <c r="UMM138" s="181"/>
      <c r="UMN138" s="181"/>
      <c r="UMO138" s="239"/>
      <c r="UMP138" s="181"/>
      <c r="UMQ138" s="181"/>
      <c r="UMR138" s="239"/>
      <c r="UMS138" s="181"/>
      <c r="UMT138" s="181"/>
      <c r="UMU138" s="239"/>
      <c r="UMV138" s="181"/>
      <c r="UMW138" s="181"/>
      <c r="UMX138" s="239"/>
      <c r="UMY138" s="181"/>
      <c r="UMZ138" s="181"/>
      <c r="UNA138" s="239"/>
      <c r="UNB138" s="181"/>
      <c r="UNC138" s="181"/>
      <c r="UND138" s="239"/>
      <c r="UNE138" s="181"/>
      <c r="UNF138" s="181"/>
      <c r="UNG138" s="239"/>
      <c r="UNH138" s="181"/>
      <c r="UNI138" s="181"/>
      <c r="UNJ138" s="239"/>
      <c r="UNK138" s="181"/>
      <c r="UNL138" s="181"/>
      <c r="UNM138" s="239"/>
      <c r="UNN138" s="181"/>
      <c r="UNO138" s="181"/>
      <c r="UNP138" s="239"/>
      <c r="UNQ138" s="181"/>
      <c r="UNR138" s="181"/>
      <c r="UNS138" s="239"/>
      <c r="UNT138" s="181"/>
      <c r="UNU138" s="181"/>
      <c r="UNV138" s="239"/>
      <c r="UNW138" s="181"/>
      <c r="UNX138" s="181"/>
      <c r="UNY138" s="239"/>
      <c r="UNZ138" s="181"/>
      <c r="UOA138" s="181"/>
      <c r="UOB138" s="239"/>
      <c r="UOC138" s="181"/>
      <c r="UOD138" s="181"/>
      <c r="UOE138" s="239"/>
      <c r="UOF138" s="181"/>
      <c r="UOG138" s="181"/>
      <c r="UOH138" s="239"/>
      <c r="UOI138" s="181"/>
      <c r="UOJ138" s="181"/>
      <c r="UOK138" s="239"/>
      <c r="UOL138" s="181"/>
      <c r="UOM138" s="181"/>
      <c r="UON138" s="239"/>
      <c r="UOO138" s="181"/>
      <c r="UOP138" s="181"/>
      <c r="UOQ138" s="239"/>
      <c r="UOR138" s="181"/>
      <c r="UOS138" s="181"/>
      <c r="UOT138" s="239"/>
      <c r="UOU138" s="181"/>
      <c r="UOV138" s="181"/>
      <c r="UOW138" s="239"/>
      <c r="UOX138" s="181"/>
      <c r="UOY138" s="181"/>
      <c r="UOZ138" s="239"/>
      <c r="UPA138" s="181"/>
      <c r="UPB138" s="181"/>
      <c r="UPC138" s="239"/>
      <c r="UPD138" s="181"/>
      <c r="UPE138" s="181"/>
      <c r="UPF138" s="239"/>
      <c r="UPG138" s="181"/>
      <c r="UPH138" s="181"/>
      <c r="UPI138" s="239"/>
      <c r="UPJ138" s="181"/>
      <c r="UPK138" s="181"/>
      <c r="UPL138" s="239"/>
      <c r="UPM138" s="181"/>
      <c r="UPN138" s="181"/>
      <c r="UPO138" s="239"/>
      <c r="UPP138" s="181"/>
      <c r="UPQ138" s="181"/>
      <c r="UPR138" s="239"/>
      <c r="UPS138" s="181"/>
      <c r="UPT138" s="181"/>
      <c r="UPU138" s="239"/>
      <c r="UPV138" s="181"/>
      <c r="UPW138" s="181"/>
      <c r="UPX138" s="239"/>
      <c r="UPY138" s="181"/>
      <c r="UPZ138" s="181"/>
      <c r="UQA138" s="239"/>
      <c r="UQB138" s="181"/>
      <c r="UQC138" s="181"/>
      <c r="UQD138" s="239"/>
      <c r="UQE138" s="181"/>
      <c r="UQF138" s="181"/>
      <c r="UQG138" s="239"/>
      <c r="UQH138" s="181"/>
      <c r="UQI138" s="181"/>
      <c r="UQJ138" s="239"/>
      <c r="UQK138" s="181"/>
      <c r="UQL138" s="181"/>
      <c r="UQM138" s="239"/>
      <c r="UQN138" s="181"/>
      <c r="UQO138" s="181"/>
      <c r="UQP138" s="239"/>
      <c r="UQQ138" s="181"/>
      <c r="UQR138" s="181"/>
      <c r="UQS138" s="239"/>
      <c r="UQT138" s="181"/>
      <c r="UQU138" s="181"/>
      <c r="UQV138" s="239"/>
      <c r="UQW138" s="181"/>
      <c r="UQX138" s="181"/>
      <c r="UQY138" s="239"/>
      <c r="UQZ138" s="181"/>
      <c r="URA138" s="181"/>
      <c r="URB138" s="239"/>
      <c r="URC138" s="181"/>
      <c r="URD138" s="181"/>
      <c r="URE138" s="239"/>
      <c r="URF138" s="181"/>
      <c r="URG138" s="181"/>
      <c r="URH138" s="239"/>
      <c r="URI138" s="181"/>
      <c r="URJ138" s="181"/>
      <c r="URK138" s="239"/>
      <c r="URL138" s="181"/>
      <c r="URM138" s="181"/>
      <c r="URN138" s="239"/>
      <c r="URO138" s="181"/>
      <c r="URP138" s="181"/>
      <c r="URQ138" s="239"/>
      <c r="URR138" s="181"/>
      <c r="URS138" s="181"/>
      <c r="URT138" s="239"/>
      <c r="URU138" s="181"/>
      <c r="URV138" s="181"/>
      <c r="URW138" s="239"/>
      <c r="URX138" s="181"/>
      <c r="URY138" s="181"/>
      <c r="URZ138" s="239"/>
      <c r="USA138" s="181"/>
      <c r="USB138" s="181"/>
      <c r="USC138" s="239"/>
      <c r="USD138" s="181"/>
      <c r="USE138" s="181"/>
      <c r="USF138" s="239"/>
      <c r="USG138" s="181"/>
      <c r="USH138" s="181"/>
      <c r="USI138" s="239"/>
      <c r="USJ138" s="181"/>
      <c r="USK138" s="181"/>
      <c r="USL138" s="239"/>
      <c r="USM138" s="181"/>
      <c r="USN138" s="181"/>
      <c r="USO138" s="239"/>
      <c r="USP138" s="181"/>
      <c r="USQ138" s="181"/>
      <c r="USR138" s="239"/>
      <c r="USS138" s="181"/>
      <c r="UST138" s="181"/>
      <c r="USU138" s="239"/>
      <c r="USV138" s="181"/>
      <c r="USW138" s="181"/>
      <c r="USX138" s="239"/>
      <c r="USY138" s="181"/>
      <c r="USZ138" s="181"/>
      <c r="UTA138" s="239"/>
      <c r="UTB138" s="181"/>
      <c r="UTC138" s="181"/>
      <c r="UTD138" s="239"/>
      <c r="UTE138" s="181"/>
      <c r="UTF138" s="181"/>
      <c r="UTG138" s="239"/>
      <c r="UTH138" s="181"/>
      <c r="UTI138" s="181"/>
      <c r="UTJ138" s="239"/>
      <c r="UTK138" s="181"/>
      <c r="UTL138" s="181"/>
      <c r="UTM138" s="239"/>
      <c r="UTN138" s="181"/>
      <c r="UTO138" s="181"/>
      <c r="UTP138" s="239"/>
      <c r="UTQ138" s="181"/>
      <c r="UTR138" s="181"/>
      <c r="UTS138" s="239"/>
      <c r="UTT138" s="181"/>
      <c r="UTU138" s="181"/>
      <c r="UTV138" s="239"/>
      <c r="UTW138" s="181"/>
      <c r="UTX138" s="181"/>
      <c r="UTY138" s="239"/>
      <c r="UTZ138" s="181"/>
      <c r="UUA138" s="181"/>
      <c r="UUB138" s="239"/>
      <c r="UUC138" s="181"/>
      <c r="UUD138" s="181"/>
      <c r="UUE138" s="239"/>
      <c r="UUF138" s="181"/>
      <c r="UUG138" s="181"/>
      <c r="UUH138" s="239"/>
      <c r="UUI138" s="181"/>
      <c r="UUJ138" s="181"/>
      <c r="UUK138" s="239"/>
      <c r="UUL138" s="181"/>
      <c r="UUM138" s="181"/>
      <c r="UUN138" s="239"/>
      <c r="UUO138" s="181"/>
      <c r="UUP138" s="181"/>
      <c r="UUQ138" s="239"/>
      <c r="UUR138" s="181"/>
      <c r="UUS138" s="181"/>
      <c r="UUT138" s="239"/>
      <c r="UUU138" s="181"/>
      <c r="UUV138" s="181"/>
      <c r="UUW138" s="239"/>
      <c r="UUX138" s="181"/>
      <c r="UUY138" s="181"/>
      <c r="UUZ138" s="239"/>
      <c r="UVA138" s="181"/>
      <c r="UVB138" s="181"/>
      <c r="UVC138" s="239"/>
      <c r="UVD138" s="181"/>
      <c r="UVE138" s="181"/>
      <c r="UVF138" s="239"/>
      <c r="UVG138" s="181"/>
      <c r="UVH138" s="181"/>
      <c r="UVI138" s="239"/>
      <c r="UVJ138" s="181"/>
      <c r="UVK138" s="181"/>
      <c r="UVL138" s="239"/>
      <c r="UVM138" s="181"/>
      <c r="UVN138" s="181"/>
      <c r="UVO138" s="239"/>
      <c r="UVP138" s="181"/>
      <c r="UVQ138" s="181"/>
      <c r="UVR138" s="239"/>
      <c r="UVS138" s="181"/>
      <c r="UVT138" s="181"/>
      <c r="UVU138" s="239"/>
      <c r="UVV138" s="181"/>
      <c r="UVW138" s="181"/>
      <c r="UVX138" s="239"/>
      <c r="UVY138" s="181"/>
      <c r="UVZ138" s="181"/>
      <c r="UWA138" s="239"/>
      <c r="UWB138" s="181"/>
      <c r="UWC138" s="181"/>
      <c r="UWD138" s="239"/>
      <c r="UWE138" s="181"/>
      <c r="UWF138" s="181"/>
      <c r="UWG138" s="239"/>
      <c r="UWH138" s="181"/>
      <c r="UWI138" s="181"/>
      <c r="UWJ138" s="239"/>
      <c r="UWK138" s="181"/>
      <c r="UWL138" s="181"/>
      <c r="UWM138" s="239"/>
      <c r="UWN138" s="181"/>
      <c r="UWO138" s="181"/>
      <c r="UWP138" s="239"/>
      <c r="UWQ138" s="181"/>
      <c r="UWR138" s="181"/>
      <c r="UWS138" s="239"/>
      <c r="UWT138" s="181"/>
      <c r="UWU138" s="181"/>
      <c r="UWV138" s="239"/>
      <c r="UWW138" s="181"/>
      <c r="UWX138" s="181"/>
      <c r="UWY138" s="239"/>
      <c r="UWZ138" s="181"/>
      <c r="UXA138" s="181"/>
      <c r="UXB138" s="239"/>
      <c r="UXC138" s="181"/>
      <c r="UXD138" s="181"/>
      <c r="UXE138" s="239"/>
      <c r="UXF138" s="181"/>
      <c r="UXG138" s="181"/>
      <c r="UXH138" s="239"/>
      <c r="UXI138" s="181"/>
      <c r="UXJ138" s="181"/>
      <c r="UXK138" s="239"/>
      <c r="UXL138" s="181"/>
      <c r="UXM138" s="181"/>
      <c r="UXN138" s="239"/>
      <c r="UXO138" s="181"/>
      <c r="UXP138" s="181"/>
      <c r="UXQ138" s="239"/>
      <c r="UXR138" s="181"/>
      <c r="UXS138" s="181"/>
      <c r="UXT138" s="239"/>
      <c r="UXU138" s="181"/>
      <c r="UXV138" s="181"/>
      <c r="UXW138" s="239"/>
      <c r="UXX138" s="181"/>
      <c r="UXY138" s="181"/>
      <c r="UXZ138" s="239"/>
      <c r="UYA138" s="181"/>
      <c r="UYB138" s="181"/>
      <c r="UYC138" s="239"/>
      <c r="UYD138" s="181"/>
      <c r="UYE138" s="181"/>
      <c r="UYF138" s="239"/>
      <c r="UYG138" s="181"/>
      <c r="UYH138" s="181"/>
      <c r="UYI138" s="239"/>
      <c r="UYJ138" s="181"/>
      <c r="UYK138" s="181"/>
      <c r="UYL138" s="239"/>
      <c r="UYM138" s="181"/>
      <c r="UYN138" s="181"/>
      <c r="UYO138" s="239"/>
      <c r="UYP138" s="181"/>
      <c r="UYQ138" s="181"/>
      <c r="UYR138" s="239"/>
      <c r="UYS138" s="181"/>
      <c r="UYT138" s="181"/>
      <c r="UYU138" s="239"/>
      <c r="UYV138" s="181"/>
      <c r="UYW138" s="181"/>
      <c r="UYX138" s="239"/>
      <c r="UYY138" s="181"/>
      <c r="UYZ138" s="181"/>
      <c r="UZA138" s="239"/>
      <c r="UZB138" s="181"/>
      <c r="UZC138" s="181"/>
      <c r="UZD138" s="239"/>
      <c r="UZE138" s="181"/>
      <c r="UZF138" s="181"/>
      <c r="UZG138" s="239"/>
      <c r="UZH138" s="181"/>
      <c r="UZI138" s="181"/>
      <c r="UZJ138" s="239"/>
      <c r="UZK138" s="181"/>
      <c r="UZL138" s="181"/>
      <c r="UZM138" s="239"/>
      <c r="UZN138" s="181"/>
      <c r="UZO138" s="181"/>
      <c r="UZP138" s="239"/>
      <c r="UZQ138" s="181"/>
      <c r="UZR138" s="181"/>
      <c r="UZS138" s="239"/>
      <c r="UZT138" s="181"/>
      <c r="UZU138" s="181"/>
      <c r="UZV138" s="239"/>
      <c r="UZW138" s="181"/>
      <c r="UZX138" s="181"/>
      <c r="UZY138" s="239"/>
      <c r="UZZ138" s="181"/>
      <c r="VAA138" s="181"/>
      <c r="VAB138" s="239"/>
      <c r="VAC138" s="181"/>
      <c r="VAD138" s="181"/>
      <c r="VAE138" s="239"/>
      <c r="VAF138" s="181"/>
      <c r="VAG138" s="181"/>
      <c r="VAH138" s="239"/>
      <c r="VAI138" s="181"/>
      <c r="VAJ138" s="181"/>
      <c r="VAK138" s="239"/>
      <c r="VAL138" s="181"/>
      <c r="VAM138" s="181"/>
      <c r="VAN138" s="239"/>
      <c r="VAO138" s="181"/>
      <c r="VAP138" s="181"/>
      <c r="VAQ138" s="239"/>
      <c r="VAR138" s="181"/>
      <c r="VAS138" s="181"/>
      <c r="VAT138" s="239"/>
      <c r="VAU138" s="181"/>
      <c r="VAV138" s="181"/>
      <c r="VAW138" s="239"/>
      <c r="VAX138" s="181"/>
      <c r="VAY138" s="181"/>
      <c r="VAZ138" s="239"/>
      <c r="VBA138" s="181"/>
      <c r="VBB138" s="181"/>
      <c r="VBC138" s="239"/>
      <c r="VBD138" s="181"/>
      <c r="VBE138" s="181"/>
      <c r="VBF138" s="239"/>
      <c r="VBG138" s="181"/>
      <c r="VBH138" s="181"/>
      <c r="VBI138" s="239"/>
      <c r="VBJ138" s="181"/>
      <c r="VBK138" s="181"/>
      <c r="VBL138" s="239"/>
      <c r="VBM138" s="181"/>
      <c r="VBN138" s="181"/>
      <c r="VBO138" s="239"/>
      <c r="VBP138" s="181"/>
      <c r="VBQ138" s="181"/>
      <c r="VBR138" s="239"/>
      <c r="VBS138" s="181"/>
      <c r="VBT138" s="181"/>
      <c r="VBU138" s="239"/>
      <c r="VBV138" s="181"/>
      <c r="VBW138" s="181"/>
      <c r="VBX138" s="239"/>
      <c r="VBY138" s="181"/>
      <c r="VBZ138" s="181"/>
      <c r="VCA138" s="239"/>
      <c r="VCB138" s="181"/>
      <c r="VCC138" s="181"/>
      <c r="VCD138" s="239"/>
      <c r="VCE138" s="181"/>
      <c r="VCF138" s="181"/>
      <c r="VCG138" s="239"/>
      <c r="VCH138" s="181"/>
      <c r="VCI138" s="181"/>
      <c r="VCJ138" s="239"/>
      <c r="VCK138" s="181"/>
      <c r="VCL138" s="181"/>
      <c r="VCM138" s="239"/>
      <c r="VCN138" s="181"/>
      <c r="VCO138" s="181"/>
      <c r="VCP138" s="239"/>
      <c r="VCQ138" s="181"/>
      <c r="VCR138" s="181"/>
      <c r="VCS138" s="239"/>
      <c r="VCT138" s="181"/>
      <c r="VCU138" s="181"/>
      <c r="VCV138" s="239"/>
      <c r="VCW138" s="181"/>
      <c r="VCX138" s="181"/>
      <c r="VCY138" s="239"/>
      <c r="VCZ138" s="181"/>
      <c r="VDA138" s="181"/>
      <c r="VDB138" s="239"/>
      <c r="VDC138" s="181"/>
      <c r="VDD138" s="181"/>
      <c r="VDE138" s="239"/>
      <c r="VDF138" s="181"/>
      <c r="VDG138" s="181"/>
      <c r="VDH138" s="239"/>
      <c r="VDI138" s="181"/>
      <c r="VDJ138" s="181"/>
      <c r="VDK138" s="239"/>
      <c r="VDL138" s="181"/>
      <c r="VDM138" s="181"/>
      <c r="VDN138" s="239"/>
      <c r="VDO138" s="181"/>
      <c r="VDP138" s="181"/>
      <c r="VDQ138" s="239"/>
      <c r="VDR138" s="181"/>
      <c r="VDS138" s="181"/>
      <c r="VDT138" s="239"/>
      <c r="VDU138" s="181"/>
      <c r="VDV138" s="181"/>
      <c r="VDW138" s="239"/>
      <c r="VDX138" s="181"/>
      <c r="VDY138" s="181"/>
      <c r="VDZ138" s="239"/>
      <c r="VEA138" s="181"/>
      <c r="VEB138" s="181"/>
      <c r="VEC138" s="239"/>
      <c r="VED138" s="181"/>
      <c r="VEE138" s="181"/>
      <c r="VEF138" s="239"/>
      <c r="VEG138" s="181"/>
      <c r="VEH138" s="181"/>
      <c r="VEI138" s="239"/>
      <c r="VEJ138" s="181"/>
      <c r="VEK138" s="181"/>
      <c r="VEL138" s="239"/>
      <c r="VEM138" s="181"/>
      <c r="VEN138" s="181"/>
      <c r="VEO138" s="239"/>
      <c r="VEP138" s="181"/>
      <c r="VEQ138" s="181"/>
      <c r="VER138" s="239"/>
      <c r="VES138" s="181"/>
      <c r="VET138" s="181"/>
      <c r="VEU138" s="239"/>
      <c r="VEV138" s="181"/>
      <c r="VEW138" s="181"/>
      <c r="VEX138" s="239"/>
      <c r="VEY138" s="181"/>
      <c r="VEZ138" s="181"/>
      <c r="VFA138" s="239"/>
      <c r="VFB138" s="181"/>
      <c r="VFC138" s="181"/>
      <c r="VFD138" s="239"/>
      <c r="VFE138" s="181"/>
      <c r="VFF138" s="181"/>
      <c r="VFG138" s="239"/>
      <c r="VFH138" s="181"/>
      <c r="VFI138" s="181"/>
      <c r="VFJ138" s="239"/>
      <c r="VFK138" s="181"/>
      <c r="VFL138" s="181"/>
      <c r="VFM138" s="239"/>
      <c r="VFN138" s="181"/>
      <c r="VFO138" s="181"/>
      <c r="VFP138" s="239"/>
      <c r="VFQ138" s="181"/>
      <c r="VFR138" s="181"/>
      <c r="VFS138" s="239"/>
      <c r="VFT138" s="181"/>
      <c r="VFU138" s="181"/>
      <c r="VFV138" s="239"/>
      <c r="VFW138" s="181"/>
      <c r="VFX138" s="181"/>
      <c r="VFY138" s="239"/>
      <c r="VFZ138" s="181"/>
      <c r="VGA138" s="181"/>
      <c r="VGB138" s="239"/>
      <c r="VGC138" s="181"/>
      <c r="VGD138" s="181"/>
      <c r="VGE138" s="239"/>
      <c r="VGF138" s="181"/>
      <c r="VGG138" s="181"/>
      <c r="VGH138" s="239"/>
      <c r="VGI138" s="181"/>
      <c r="VGJ138" s="181"/>
      <c r="VGK138" s="239"/>
      <c r="VGL138" s="181"/>
      <c r="VGM138" s="181"/>
      <c r="VGN138" s="239"/>
      <c r="VGO138" s="181"/>
      <c r="VGP138" s="181"/>
      <c r="VGQ138" s="239"/>
      <c r="VGR138" s="181"/>
      <c r="VGS138" s="181"/>
      <c r="VGT138" s="239"/>
      <c r="VGU138" s="181"/>
      <c r="VGV138" s="181"/>
      <c r="VGW138" s="239"/>
      <c r="VGX138" s="181"/>
      <c r="VGY138" s="181"/>
      <c r="VGZ138" s="239"/>
      <c r="VHA138" s="181"/>
      <c r="VHB138" s="181"/>
      <c r="VHC138" s="239"/>
      <c r="VHD138" s="181"/>
      <c r="VHE138" s="181"/>
      <c r="VHF138" s="239"/>
      <c r="VHG138" s="181"/>
      <c r="VHH138" s="181"/>
      <c r="VHI138" s="239"/>
      <c r="VHJ138" s="181"/>
      <c r="VHK138" s="181"/>
      <c r="VHL138" s="239"/>
      <c r="VHM138" s="181"/>
      <c r="VHN138" s="181"/>
      <c r="VHO138" s="239"/>
      <c r="VHP138" s="181"/>
      <c r="VHQ138" s="181"/>
      <c r="VHR138" s="239"/>
      <c r="VHS138" s="181"/>
      <c r="VHT138" s="181"/>
      <c r="VHU138" s="239"/>
      <c r="VHV138" s="181"/>
      <c r="VHW138" s="181"/>
      <c r="VHX138" s="239"/>
      <c r="VHY138" s="181"/>
      <c r="VHZ138" s="181"/>
      <c r="VIA138" s="239"/>
      <c r="VIB138" s="181"/>
      <c r="VIC138" s="181"/>
      <c r="VID138" s="239"/>
      <c r="VIE138" s="181"/>
      <c r="VIF138" s="181"/>
      <c r="VIG138" s="239"/>
      <c r="VIH138" s="181"/>
      <c r="VII138" s="181"/>
      <c r="VIJ138" s="239"/>
      <c r="VIK138" s="181"/>
      <c r="VIL138" s="181"/>
      <c r="VIM138" s="239"/>
      <c r="VIN138" s="181"/>
      <c r="VIO138" s="181"/>
      <c r="VIP138" s="239"/>
      <c r="VIQ138" s="181"/>
      <c r="VIR138" s="181"/>
      <c r="VIS138" s="239"/>
      <c r="VIT138" s="181"/>
      <c r="VIU138" s="181"/>
      <c r="VIV138" s="239"/>
      <c r="VIW138" s="181"/>
      <c r="VIX138" s="181"/>
      <c r="VIY138" s="239"/>
      <c r="VIZ138" s="181"/>
      <c r="VJA138" s="181"/>
      <c r="VJB138" s="239"/>
      <c r="VJC138" s="181"/>
      <c r="VJD138" s="181"/>
      <c r="VJE138" s="239"/>
      <c r="VJF138" s="181"/>
      <c r="VJG138" s="181"/>
      <c r="VJH138" s="239"/>
      <c r="VJI138" s="181"/>
      <c r="VJJ138" s="181"/>
      <c r="VJK138" s="239"/>
      <c r="VJL138" s="181"/>
      <c r="VJM138" s="181"/>
      <c r="VJN138" s="239"/>
      <c r="VJO138" s="181"/>
      <c r="VJP138" s="181"/>
      <c r="VJQ138" s="239"/>
      <c r="VJR138" s="181"/>
      <c r="VJS138" s="181"/>
      <c r="VJT138" s="239"/>
      <c r="VJU138" s="181"/>
      <c r="VJV138" s="181"/>
      <c r="VJW138" s="239"/>
      <c r="VJX138" s="181"/>
      <c r="VJY138" s="181"/>
      <c r="VJZ138" s="239"/>
      <c r="VKA138" s="181"/>
      <c r="VKB138" s="181"/>
      <c r="VKC138" s="239"/>
      <c r="VKD138" s="181"/>
      <c r="VKE138" s="181"/>
      <c r="VKF138" s="239"/>
      <c r="VKG138" s="181"/>
      <c r="VKH138" s="181"/>
      <c r="VKI138" s="239"/>
      <c r="VKJ138" s="181"/>
      <c r="VKK138" s="181"/>
      <c r="VKL138" s="239"/>
      <c r="VKM138" s="181"/>
      <c r="VKN138" s="181"/>
      <c r="VKO138" s="239"/>
      <c r="VKP138" s="181"/>
      <c r="VKQ138" s="181"/>
      <c r="VKR138" s="239"/>
      <c r="VKS138" s="181"/>
      <c r="VKT138" s="181"/>
      <c r="VKU138" s="239"/>
      <c r="VKV138" s="181"/>
      <c r="VKW138" s="181"/>
      <c r="VKX138" s="239"/>
      <c r="VKY138" s="181"/>
      <c r="VKZ138" s="181"/>
      <c r="VLA138" s="239"/>
      <c r="VLB138" s="181"/>
      <c r="VLC138" s="181"/>
      <c r="VLD138" s="239"/>
      <c r="VLE138" s="181"/>
      <c r="VLF138" s="181"/>
      <c r="VLG138" s="239"/>
      <c r="VLH138" s="181"/>
      <c r="VLI138" s="181"/>
      <c r="VLJ138" s="239"/>
      <c r="VLK138" s="181"/>
      <c r="VLL138" s="181"/>
      <c r="VLM138" s="239"/>
      <c r="VLN138" s="181"/>
      <c r="VLO138" s="181"/>
      <c r="VLP138" s="239"/>
      <c r="VLQ138" s="181"/>
      <c r="VLR138" s="181"/>
      <c r="VLS138" s="239"/>
      <c r="VLT138" s="181"/>
      <c r="VLU138" s="181"/>
      <c r="VLV138" s="239"/>
      <c r="VLW138" s="181"/>
      <c r="VLX138" s="181"/>
      <c r="VLY138" s="239"/>
      <c r="VLZ138" s="181"/>
      <c r="VMA138" s="181"/>
      <c r="VMB138" s="239"/>
      <c r="VMC138" s="181"/>
      <c r="VMD138" s="181"/>
      <c r="VME138" s="239"/>
      <c r="VMF138" s="181"/>
      <c r="VMG138" s="181"/>
      <c r="VMH138" s="239"/>
      <c r="VMI138" s="181"/>
      <c r="VMJ138" s="181"/>
      <c r="VMK138" s="239"/>
      <c r="VML138" s="181"/>
      <c r="VMM138" s="181"/>
      <c r="VMN138" s="239"/>
      <c r="VMO138" s="181"/>
      <c r="VMP138" s="181"/>
      <c r="VMQ138" s="239"/>
      <c r="VMR138" s="181"/>
      <c r="VMS138" s="181"/>
      <c r="VMT138" s="239"/>
      <c r="VMU138" s="181"/>
      <c r="VMV138" s="181"/>
      <c r="VMW138" s="239"/>
      <c r="VMX138" s="181"/>
      <c r="VMY138" s="181"/>
      <c r="VMZ138" s="239"/>
      <c r="VNA138" s="181"/>
      <c r="VNB138" s="181"/>
      <c r="VNC138" s="239"/>
      <c r="VND138" s="181"/>
      <c r="VNE138" s="181"/>
      <c r="VNF138" s="239"/>
      <c r="VNG138" s="181"/>
      <c r="VNH138" s="181"/>
      <c r="VNI138" s="239"/>
      <c r="VNJ138" s="181"/>
      <c r="VNK138" s="181"/>
      <c r="VNL138" s="239"/>
      <c r="VNM138" s="181"/>
      <c r="VNN138" s="181"/>
      <c r="VNO138" s="239"/>
      <c r="VNP138" s="181"/>
      <c r="VNQ138" s="181"/>
      <c r="VNR138" s="239"/>
      <c r="VNS138" s="181"/>
      <c r="VNT138" s="181"/>
      <c r="VNU138" s="239"/>
      <c r="VNV138" s="181"/>
      <c r="VNW138" s="181"/>
      <c r="VNX138" s="239"/>
      <c r="VNY138" s="181"/>
      <c r="VNZ138" s="181"/>
      <c r="VOA138" s="239"/>
      <c r="VOB138" s="181"/>
      <c r="VOC138" s="181"/>
      <c r="VOD138" s="239"/>
      <c r="VOE138" s="181"/>
      <c r="VOF138" s="181"/>
      <c r="VOG138" s="239"/>
      <c r="VOH138" s="181"/>
      <c r="VOI138" s="181"/>
      <c r="VOJ138" s="239"/>
      <c r="VOK138" s="181"/>
      <c r="VOL138" s="181"/>
      <c r="VOM138" s="239"/>
      <c r="VON138" s="181"/>
      <c r="VOO138" s="181"/>
      <c r="VOP138" s="239"/>
      <c r="VOQ138" s="181"/>
      <c r="VOR138" s="181"/>
      <c r="VOS138" s="239"/>
      <c r="VOT138" s="181"/>
      <c r="VOU138" s="181"/>
      <c r="VOV138" s="239"/>
      <c r="VOW138" s="181"/>
      <c r="VOX138" s="181"/>
      <c r="VOY138" s="239"/>
      <c r="VOZ138" s="181"/>
      <c r="VPA138" s="181"/>
      <c r="VPB138" s="239"/>
      <c r="VPC138" s="181"/>
      <c r="VPD138" s="181"/>
      <c r="VPE138" s="239"/>
      <c r="VPF138" s="181"/>
      <c r="VPG138" s="181"/>
      <c r="VPH138" s="239"/>
      <c r="VPI138" s="181"/>
      <c r="VPJ138" s="181"/>
      <c r="VPK138" s="239"/>
      <c r="VPL138" s="181"/>
      <c r="VPM138" s="181"/>
      <c r="VPN138" s="239"/>
      <c r="VPO138" s="181"/>
      <c r="VPP138" s="181"/>
      <c r="VPQ138" s="239"/>
      <c r="VPR138" s="181"/>
      <c r="VPS138" s="181"/>
      <c r="VPT138" s="239"/>
      <c r="VPU138" s="181"/>
      <c r="VPV138" s="181"/>
      <c r="VPW138" s="239"/>
      <c r="VPX138" s="181"/>
      <c r="VPY138" s="181"/>
      <c r="VPZ138" s="239"/>
      <c r="VQA138" s="181"/>
      <c r="VQB138" s="181"/>
      <c r="VQC138" s="239"/>
      <c r="VQD138" s="181"/>
      <c r="VQE138" s="181"/>
      <c r="VQF138" s="239"/>
      <c r="VQG138" s="181"/>
      <c r="VQH138" s="181"/>
      <c r="VQI138" s="239"/>
      <c r="VQJ138" s="181"/>
      <c r="VQK138" s="181"/>
      <c r="VQL138" s="239"/>
      <c r="VQM138" s="181"/>
      <c r="VQN138" s="181"/>
      <c r="VQO138" s="239"/>
      <c r="VQP138" s="181"/>
      <c r="VQQ138" s="181"/>
      <c r="VQR138" s="239"/>
      <c r="VQS138" s="181"/>
      <c r="VQT138" s="181"/>
      <c r="VQU138" s="239"/>
      <c r="VQV138" s="181"/>
      <c r="VQW138" s="181"/>
      <c r="VQX138" s="239"/>
      <c r="VQY138" s="181"/>
      <c r="VQZ138" s="181"/>
      <c r="VRA138" s="239"/>
      <c r="VRB138" s="181"/>
      <c r="VRC138" s="181"/>
      <c r="VRD138" s="239"/>
      <c r="VRE138" s="181"/>
      <c r="VRF138" s="181"/>
      <c r="VRG138" s="239"/>
      <c r="VRH138" s="181"/>
      <c r="VRI138" s="181"/>
      <c r="VRJ138" s="239"/>
      <c r="VRK138" s="181"/>
      <c r="VRL138" s="181"/>
      <c r="VRM138" s="239"/>
      <c r="VRN138" s="181"/>
      <c r="VRO138" s="181"/>
      <c r="VRP138" s="239"/>
      <c r="VRQ138" s="181"/>
      <c r="VRR138" s="181"/>
      <c r="VRS138" s="239"/>
      <c r="VRT138" s="181"/>
      <c r="VRU138" s="181"/>
      <c r="VRV138" s="239"/>
      <c r="VRW138" s="181"/>
      <c r="VRX138" s="181"/>
      <c r="VRY138" s="239"/>
      <c r="VRZ138" s="181"/>
      <c r="VSA138" s="181"/>
      <c r="VSB138" s="239"/>
      <c r="VSC138" s="181"/>
      <c r="VSD138" s="181"/>
      <c r="VSE138" s="239"/>
      <c r="VSF138" s="181"/>
      <c r="VSG138" s="181"/>
      <c r="VSH138" s="239"/>
      <c r="VSI138" s="181"/>
      <c r="VSJ138" s="181"/>
      <c r="VSK138" s="239"/>
      <c r="VSL138" s="181"/>
      <c r="VSM138" s="181"/>
      <c r="VSN138" s="239"/>
      <c r="VSO138" s="181"/>
      <c r="VSP138" s="181"/>
      <c r="VSQ138" s="239"/>
      <c r="VSR138" s="181"/>
      <c r="VSS138" s="181"/>
      <c r="VST138" s="239"/>
      <c r="VSU138" s="181"/>
      <c r="VSV138" s="181"/>
      <c r="VSW138" s="239"/>
      <c r="VSX138" s="181"/>
      <c r="VSY138" s="181"/>
      <c r="VSZ138" s="239"/>
      <c r="VTA138" s="181"/>
      <c r="VTB138" s="181"/>
      <c r="VTC138" s="239"/>
      <c r="VTD138" s="181"/>
      <c r="VTE138" s="181"/>
      <c r="VTF138" s="239"/>
      <c r="VTG138" s="181"/>
      <c r="VTH138" s="181"/>
      <c r="VTI138" s="239"/>
      <c r="VTJ138" s="181"/>
      <c r="VTK138" s="181"/>
      <c r="VTL138" s="239"/>
      <c r="VTM138" s="181"/>
      <c r="VTN138" s="181"/>
      <c r="VTO138" s="239"/>
      <c r="VTP138" s="181"/>
      <c r="VTQ138" s="181"/>
      <c r="VTR138" s="239"/>
      <c r="VTS138" s="181"/>
      <c r="VTT138" s="181"/>
      <c r="VTU138" s="239"/>
      <c r="VTV138" s="181"/>
      <c r="VTW138" s="181"/>
      <c r="VTX138" s="239"/>
      <c r="VTY138" s="181"/>
      <c r="VTZ138" s="181"/>
      <c r="VUA138" s="239"/>
      <c r="VUB138" s="181"/>
      <c r="VUC138" s="181"/>
      <c r="VUD138" s="239"/>
      <c r="VUE138" s="181"/>
      <c r="VUF138" s="181"/>
      <c r="VUG138" s="239"/>
      <c r="VUH138" s="181"/>
      <c r="VUI138" s="181"/>
      <c r="VUJ138" s="239"/>
      <c r="VUK138" s="181"/>
      <c r="VUL138" s="181"/>
      <c r="VUM138" s="239"/>
      <c r="VUN138" s="181"/>
      <c r="VUO138" s="181"/>
      <c r="VUP138" s="239"/>
      <c r="VUQ138" s="181"/>
      <c r="VUR138" s="181"/>
      <c r="VUS138" s="239"/>
      <c r="VUT138" s="181"/>
      <c r="VUU138" s="181"/>
      <c r="VUV138" s="239"/>
      <c r="VUW138" s="181"/>
      <c r="VUX138" s="181"/>
      <c r="VUY138" s="239"/>
      <c r="VUZ138" s="181"/>
      <c r="VVA138" s="181"/>
      <c r="VVB138" s="239"/>
      <c r="VVC138" s="181"/>
      <c r="VVD138" s="181"/>
      <c r="VVE138" s="239"/>
      <c r="VVF138" s="181"/>
      <c r="VVG138" s="181"/>
      <c r="VVH138" s="239"/>
      <c r="VVI138" s="181"/>
      <c r="VVJ138" s="181"/>
      <c r="VVK138" s="239"/>
      <c r="VVL138" s="181"/>
      <c r="VVM138" s="181"/>
      <c r="VVN138" s="239"/>
      <c r="VVO138" s="181"/>
      <c r="VVP138" s="181"/>
      <c r="VVQ138" s="239"/>
      <c r="VVR138" s="181"/>
      <c r="VVS138" s="181"/>
      <c r="VVT138" s="239"/>
      <c r="VVU138" s="181"/>
      <c r="VVV138" s="181"/>
      <c r="VVW138" s="239"/>
      <c r="VVX138" s="181"/>
      <c r="VVY138" s="181"/>
      <c r="VVZ138" s="239"/>
      <c r="VWA138" s="181"/>
      <c r="VWB138" s="181"/>
      <c r="VWC138" s="239"/>
      <c r="VWD138" s="181"/>
      <c r="VWE138" s="181"/>
      <c r="VWF138" s="239"/>
      <c r="VWG138" s="181"/>
      <c r="VWH138" s="181"/>
      <c r="VWI138" s="239"/>
      <c r="VWJ138" s="181"/>
      <c r="VWK138" s="181"/>
      <c r="VWL138" s="239"/>
      <c r="VWM138" s="181"/>
      <c r="VWN138" s="181"/>
      <c r="VWO138" s="239"/>
      <c r="VWP138" s="181"/>
      <c r="VWQ138" s="181"/>
      <c r="VWR138" s="239"/>
      <c r="VWS138" s="181"/>
      <c r="VWT138" s="181"/>
      <c r="VWU138" s="239"/>
      <c r="VWV138" s="181"/>
      <c r="VWW138" s="181"/>
      <c r="VWX138" s="239"/>
      <c r="VWY138" s="181"/>
      <c r="VWZ138" s="181"/>
      <c r="VXA138" s="239"/>
      <c r="VXB138" s="181"/>
      <c r="VXC138" s="181"/>
      <c r="VXD138" s="239"/>
      <c r="VXE138" s="181"/>
      <c r="VXF138" s="181"/>
      <c r="VXG138" s="239"/>
      <c r="VXH138" s="181"/>
      <c r="VXI138" s="181"/>
      <c r="VXJ138" s="239"/>
      <c r="VXK138" s="181"/>
      <c r="VXL138" s="181"/>
      <c r="VXM138" s="239"/>
      <c r="VXN138" s="181"/>
      <c r="VXO138" s="181"/>
      <c r="VXP138" s="239"/>
      <c r="VXQ138" s="181"/>
      <c r="VXR138" s="181"/>
      <c r="VXS138" s="239"/>
      <c r="VXT138" s="181"/>
      <c r="VXU138" s="181"/>
      <c r="VXV138" s="239"/>
      <c r="VXW138" s="181"/>
      <c r="VXX138" s="181"/>
      <c r="VXY138" s="239"/>
      <c r="VXZ138" s="181"/>
      <c r="VYA138" s="181"/>
      <c r="VYB138" s="239"/>
      <c r="VYC138" s="181"/>
      <c r="VYD138" s="181"/>
      <c r="VYE138" s="239"/>
      <c r="VYF138" s="181"/>
      <c r="VYG138" s="181"/>
      <c r="VYH138" s="239"/>
      <c r="VYI138" s="181"/>
      <c r="VYJ138" s="181"/>
      <c r="VYK138" s="239"/>
      <c r="VYL138" s="181"/>
      <c r="VYM138" s="181"/>
      <c r="VYN138" s="239"/>
      <c r="VYO138" s="181"/>
      <c r="VYP138" s="181"/>
      <c r="VYQ138" s="239"/>
      <c r="VYR138" s="181"/>
      <c r="VYS138" s="181"/>
      <c r="VYT138" s="239"/>
      <c r="VYU138" s="181"/>
      <c r="VYV138" s="181"/>
      <c r="VYW138" s="239"/>
      <c r="VYX138" s="181"/>
      <c r="VYY138" s="181"/>
      <c r="VYZ138" s="239"/>
      <c r="VZA138" s="181"/>
      <c r="VZB138" s="181"/>
      <c r="VZC138" s="239"/>
      <c r="VZD138" s="181"/>
      <c r="VZE138" s="181"/>
      <c r="VZF138" s="239"/>
      <c r="VZG138" s="181"/>
      <c r="VZH138" s="181"/>
      <c r="VZI138" s="239"/>
      <c r="VZJ138" s="181"/>
      <c r="VZK138" s="181"/>
      <c r="VZL138" s="239"/>
      <c r="VZM138" s="181"/>
      <c r="VZN138" s="181"/>
      <c r="VZO138" s="239"/>
      <c r="VZP138" s="181"/>
      <c r="VZQ138" s="181"/>
      <c r="VZR138" s="239"/>
      <c r="VZS138" s="181"/>
      <c r="VZT138" s="181"/>
      <c r="VZU138" s="239"/>
      <c r="VZV138" s="181"/>
      <c r="VZW138" s="181"/>
      <c r="VZX138" s="239"/>
      <c r="VZY138" s="181"/>
      <c r="VZZ138" s="181"/>
      <c r="WAA138" s="239"/>
      <c r="WAB138" s="181"/>
      <c r="WAC138" s="181"/>
      <c r="WAD138" s="239"/>
      <c r="WAE138" s="181"/>
      <c r="WAF138" s="181"/>
      <c r="WAG138" s="239"/>
      <c r="WAH138" s="181"/>
      <c r="WAI138" s="181"/>
      <c r="WAJ138" s="239"/>
      <c r="WAK138" s="181"/>
      <c r="WAL138" s="181"/>
      <c r="WAM138" s="239"/>
      <c r="WAN138" s="181"/>
      <c r="WAO138" s="181"/>
      <c r="WAP138" s="239"/>
      <c r="WAQ138" s="181"/>
      <c r="WAR138" s="181"/>
      <c r="WAS138" s="239"/>
      <c r="WAT138" s="181"/>
      <c r="WAU138" s="181"/>
      <c r="WAV138" s="239"/>
      <c r="WAW138" s="181"/>
      <c r="WAX138" s="181"/>
      <c r="WAY138" s="239"/>
      <c r="WAZ138" s="181"/>
      <c r="WBA138" s="181"/>
      <c r="WBB138" s="239"/>
      <c r="WBC138" s="181"/>
      <c r="WBD138" s="181"/>
      <c r="WBE138" s="239"/>
      <c r="WBF138" s="181"/>
      <c r="WBG138" s="181"/>
      <c r="WBH138" s="239"/>
      <c r="WBI138" s="181"/>
      <c r="WBJ138" s="181"/>
      <c r="WBK138" s="239"/>
      <c r="WBL138" s="181"/>
      <c r="WBM138" s="181"/>
      <c r="WBN138" s="239"/>
      <c r="WBO138" s="181"/>
      <c r="WBP138" s="181"/>
      <c r="WBQ138" s="239"/>
      <c r="WBR138" s="181"/>
      <c r="WBS138" s="181"/>
      <c r="WBT138" s="239"/>
      <c r="WBU138" s="181"/>
      <c r="WBV138" s="181"/>
      <c r="WBW138" s="239"/>
      <c r="WBX138" s="181"/>
      <c r="WBY138" s="181"/>
      <c r="WBZ138" s="239"/>
      <c r="WCA138" s="181"/>
      <c r="WCB138" s="181"/>
      <c r="WCC138" s="239"/>
      <c r="WCD138" s="181"/>
      <c r="WCE138" s="181"/>
      <c r="WCF138" s="239"/>
      <c r="WCG138" s="181"/>
      <c r="WCH138" s="181"/>
      <c r="WCI138" s="239"/>
      <c r="WCJ138" s="181"/>
      <c r="WCK138" s="181"/>
      <c r="WCL138" s="239"/>
      <c r="WCM138" s="181"/>
      <c r="WCN138" s="181"/>
      <c r="WCO138" s="239"/>
      <c r="WCP138" s="181"/>
      <c r="WCQ138" s="181"/>
      <c r="WCR138" s="239"/>
      <c r="WCS138" s="181"/>
      <c r="WCT138" s="181"/>
      <c r="WCU138" s="239"/>
      <c r="WCV138" s="181"/>
      <c r="WCW138" s="181"/>
      <c r="WCX138" s="239"/>
      <c r="WCY138" s="181"/>
      <c r="WCZ138" s="181"/>
      <c r="WDA138" s="239"/>
      <c r="WDB138" s="181"/>
      <c r="WDC138" s="181"/>
      <c r="WDD138" s="239"/>
      <c r="WDE138" s="181"/>
      <c r="WDF138" s="181"/>
      <c r="WDG138" s="239"/>
      <c r="WDH138" s="181"/>
      <c r="WDI138" s="181"/>
      <c r="WDJ138" s="239"/>
      <c r="WDK138" s="181"/>
      <c r="WDL138" s="181"/>
      <c r="WDM138" s="239"/>
      <c r="WDN138" s="181"/>
      <c r="WDO138" s="181"/>
      <c r="WDP138" s="239"/>
      <c r="WDQ138" s="181"/>
      <c r="WDR138" s="181"/>
      <c r="WDS138" s="239"/>
      <c r="WDT138" s="181"/>
      <c r="WDU138" s="181"/>
      <c r="WDV138" s="239"/>
      <c r="WDW138" s="181"/>
      <c r="WDX138" s="181"/>
      <c r="WDY138" s="239"/>
      <c r="WDZ138" s="181"/>
      <c r="WEA138" s="181"/>
      <c r="WEB138" s="239"/>
      <c r="WEC138" s="181"/>
      <c r="WED138" s="181"/>
      <c r="WEE138" s="239"/>
      <c r="WEF138" s="181"/>
      <c r="WEG138" s="181"/>
      <c r="WEH138" s="239"/>
      <c r="WEI138" s="181"/>
      <c r="WEJ138" s="181"/>
      <c r="WEK138" s="239"/>
      <c r="WEL138" s="181"/>
      <c r="WEM138" s="181"/>
      <c r="WEN138" s="239"/>
      <c r="WEO138" s="181"/>
      <c r="WEP138" s="181"/>
      <c r="WEQ138" s="239"/>
      <c r="WER138" s="181"/>
      <c r="WES138" s="181"/>
      <c r="WET138" s="239"/>
      <c r="WEU138" s="181"/>
      <c r="WEV138" s="181"/>
      <c r="WEW138" s="239"/>
      <c r="WEX138" s="181"/>
      <c r="WEY138" s="181"/>
      <c r="WEZ138" s="239"/>
      <c r="WFA138" s="181"/>
      <c r="WFB138" s="181"/>
      <c r="WFC138" s="239"/>
      <c r="WFD138" s="181"/>
      <c r="WFE138" s="181"/>
      <c r="WFF138" s="239"/>
      <c r="WFG138" s="181"/>
      <c r="WFH138" s="181"/>
      <c r="WFI138" s="239"/>
      <c r="WFJ138" s="181"/>
      <c r="WFK138" s="181"/>
      <c r="WFL138" s="239"/>
      <c r="WFM138" s="181"/>
      <c r="WFN138" s="181"/>
      <c r="WFO138" s="239"/>
      <c r="WFP138" s="181"/>
      <c r="WFQ138" s="181"/>
      <c r="WFR138" s="239"/>
      <c r="WFS138" s="181"/>
      <c r="WFT138" s="181"/>
      <c r="WFU138" s="239"/>
      <c r="WFV138" s="181"/>
      <c r="WFW138" s="181"/>
      <c r="WFX138" s="239"/>
      <c r="WFY138" s="181"/>
      <c r="WFZ138" s="181"/>
      <c r="WGA138" s="239"/>
      <c r="WGB138" s="181"/>
      <c r="WGC138" s="181"/>
      <c r="WGD138" s="239"/>
      <c r="WGE138" s="181"/>
      <c r="WGF138" s="181"/>
      <c r="WGG138" s="239"/>
      <c r="WGH138" s="181"/>
      <c r="WGI138" s="181"/>
      <c r="WGJ138" s="239"/>
      <c r="WGK138" s="181"/>
      <c r="WGL138" s="181"/>
      <c r="WGM138" s="239"/>
      <c r="WGN138" s="181"/>
      <c r="WGO138" s="181"/>
      <c r="WGP138" s="239"/>
      <c r="WGQ138" s="181"/>
      <c r="WGR138" s="181"/>
      <c r="WGS138" s="239"/>
      <c r="WGT138" s="181"/>
      <c r="WGU138" s="181"/>
      <c r="WGV138" s="239"/>
      <c r="WGW138" s="181"/>
      <c r="WGX138" s="181"/>
      <c r="WGY138" s="239"/>
      <c r="WGZ138" s="181"/>
      <c r="WHA138" s="181"/>
      <c r="WHB138" s="239"/>
      <c r="WHC138" s="181"/>
      <c r="WHD138" s="181"/>
      <c r="WHE138" s="239"/>
      <c r="WHF138" s="181"/>
      <c r="WHG138" s="181"/>
      <c r="WHH138" s="239"/>
      <c r="WHI138" s="181"/>
      <c r="WHJ138" s="181"/>
      <c r="WHK138" s="239"/>
      <c r="WHL138" s="181"/>
      <c r="WHM138" s="181"/>
      <c r="WHN138" s="239"/>
      <c r="WHO138" s="181"/>
      <c r="WHP138" s="181"/>
      <c r="WHQ138" s="239"/>
      <c r="WHR138" s="181"/>
      <c r="WHS138" s="181"/>
      <c r="WHT138" s="239"/>
      <c r="WHU138" s="181"/>
      <c r="WHV138" s="181"/>
      <c r="WHW138" s="239"/>
      <c r="WHX138" s="181"/>
      <c r="WHY138" s="181"/>
      <c r="WHZ138" s="239"/>
      <c r="WIA138" s="181"/>
      <c r="WIB138" s="181"/>
      <c r="WIC138" s="239"/>
      <c r="WID138" s="181"/>
      <c r="WIE138" s="181"/>
      <c r="WIF138" s="239"/>
      <c r="WIG138" s="181"/>
      <c r="WIH138" s="181"/>
      <c r="WII138" s="239"/>
      <c r="WIJ138" s="181"/>
      <c r="WIK138" s="181"/>
      <c r="WIL138" s="239"/>
      <c r="WIM138" s="181"/>
      <c r="WIN138" s="181"/>
      <c r="WIO138" s="239"/>
      <c r="WIP138" s="181"/>
      <c r="WIQ138" s="181"/>
      <c r="WIR138" s="239"/>
      <c r="WIS138" s="181"/>
      <c r="WIT138" s="181"/>
      <c r="WIU138" s="239"/>
      <c r="WIV138" s="181"/>
      <c r="WIW138" s="181"/>
      <c r="WIX138" s="239"/>
      <c r="WIY138" s="181"/>
      <c r="WIZ138" s="181"/>
      <c r="WJA138" s="239"/>
      <c r="WJB138" s="181"/>
      <c r="WJC138" s="181"/>
      <c r="WJD138" s="239"/>
      <c r="WJE138" s="181"/>
      <c r="WJF138" s="181"/>
      <c r="WJG138" s="239"/>
      <c r="WJH138" s="181"/>
      <c r="WJI138" s="181"/>
      <c r="WJJ138" s="239"/>
      <c r="WJK138" s="181"/>
      <c r="WJL138" s="181"/>
      <c r="WJM138" s="239"/>
      <c r="WJN138" s="181"/>
      <c r="WJO138" s="181"/>
      <c r="WJP138" s="239"/>
      <c r="WJQ138" s="181"/>
      <c r="WJR138" s="181"/>
      <c r="WJS138" s="239"/>
      <c r="WJT138" s="181"/>
      <c r="WJU138" s="181"/>
      <c r="WJV138" s="239"/>
      <c r="WJW138" s="181"/>
      <c r="WJX138" s="181"/>
      <c r="WJY138" s="239"/>
      <c r="WJZ138" s="181"/>
      <c r="WKA138" s="181"/>
      <c r="WKB138" s="239"/>
      <c r="WKC138" s="181"/>
      <c r="WKD138" s="181"/>
      <c r="WKE138" s="239"/>
      <c r="WKF138" s="181"/>
      <c r="WKG138" s="181"/>
      <c r="WKH138" s="239"/>
      <c r="WKI138" s="181"/>
      <c r="WKJ138" s="181"/>
      <c r="WKK138" s="239"/>
      <c r="WKL138" s="181"/>
      <c r="WKM138" s="181"/>
      <c r="WKN138" s="239"/>
      <c r="WKO138" s="181"/>
      <c r="WKP138" s="181"/>
      <c r="WKQ138" s="239"/>
      <c r="WKR138" s="181"/>
      <c r="WKS138" s="181"/>
      <c r="WKT138" s="239"/>
      <c r="WKU138" s="181"/>
      <c r="WKV138" s="181"/>
      <c r="WKW138" s="239"/>
      <c r="WKX138" s="181"/>
      <c r="WKY138" s="181"/>
      <c r="WKZ138" s="239"/>
      <c r="WLA138" s="181"/>
      <c r="WLB138" s="181"/>
      <c r="WLC138" s="239"/>
      <c r="WLD138" s="181"/>
      <c r="WLE138" s="181"/>
      <c r="WLF138" s="239"/>
      <c r="WLG138" s="181"/>
      <c r="WLH138" s="181"/>
      <c r="WLI138" s="239"/>
      <c r="WLJ138" s="181"/>
      <c r="WLK138" s="181"/>
      <c r="WLL138" s="239"/>
      <c r="WLM138" s="181"/>
      <c r="WLN138" s="181"/>
      <c r="WLO138" s="239"/>
      <c r="WLP138" s="181"/>
      <c r="WLQ138" s="181"/>
      <c r="WLR138" s="239"/>
      <c r="WLS138" s="181"/>
      <c r="WLT138" s="181"/>
      <c r="WLU138" s="239"/>
      <c r="WLV138" s="181"/>
      <c r="WLW138" s="181"/>
      <c r="WLX138" s="239"/>
      <c r="WLY138" s="181"/>
      <c r="WLZ138" s="181"/>
      <c r="WMA138" s="239"/>
      <c r="WMB138" s="181"/>
      <c r="WMC138" s="181"/>
      <c r="WMD138" s="239"/>
      <c r="WME138" s="181"/>
      <c r="WMF138" s="181"/>
      <c r="WMG138" s="239"/>
      <c r="WMH138" s="181"/>
      <c r="WMI138" s="181"/>
      <c r="WMJ138" s="239"/>
      <c r="WMK138" s="181"/>
      <c r="WML138" s="181"/>
      <c r="WMM138" s="239"/>
      <c r="WMN138" s="181"/>
      <c r="WMO138" s="181"/>
      <c r="WMP138" s="239"/>
      <c r="WMQ138" s="181"/>
      <c r="WMR138" s="181"/>
      <c r="WMS138" s="239"/>
      <c r="WMT138" s="181"/>
      <c r="WMU138" s="181"/>
      <c r="WMV138" s="239"/>
      <c r="WMW138" s="181"/>
      <c r="WMX138" s="181"/>
      <c r="WMY138" s="239"/>
      <c r="WMZ138" s="181"/>
      <c r="WNA138" s="181"/>
      <c r="WNB138" s="239"/>
      <c r="WNC138" s="181"/>
      <c r="WND138" s="181"/>
      <c r="WNE138" s="239"/>
      <c r="WNF138" s="181"/>
      <c r="WNG138" s="181"/>
      <c r="WNH138" s="239"/>
      <c r="WNI138" s="181"/>
      <c r="WNJ138" s="181"/>
      <c r="WNK138" s="239"/>
      <c r="WNL138" s="181"/>
      <c r="WNM138" s="181"/>
      <c r="WNN138" s="239"/>
      <c r="WNO138" s="181"/>
      <c r="WNP138" s="181"/>
      <c r="WNQ138" s="239"/>
      <c r="WNR138" s="181"/>
      <c r="WNS138" s="181"/>
      <c r="WNT138" s="239"/>
      <c r="WNU138" s="181"/>
      <c r="WNV138" s="181"/>
      <c r="WNW138" s="239"/>
      <c r="WNX138" s="181"/>
      <c r="WNY138" s="181"/>
      <c r="WNZ138" s="239"/>
      <c r="WOA138" s="181"/>
      <c r="WOB138" s="181"/>
      <c r="WOC138" s="239"/>
      <c r="WOD138" s="181"/>
      <c r="WOE138" s="181"/>
      <c r="WOF138" s="239"/>
      <c r="WOG138" s="181"/>
      <c r="WOH138" s="181"/>
      <c r="WOI138" s="239"/>
      <c r="WOJ138" s="181"/>
      <c r="WOK138" s="181"/>
      <c r="WOL138" s="239"/>
      <c r="WOM138" s="181"/>
      <c r="WON138" s="181"/>
      <c r="WOO138" s="239"/>
      <c r="WOP138" s="181"/>
      <c r="WOQ138" s="181"/>
      <c r="WOR138" s="239"/>
      <c r="WOS138" s="181"/>
      <c r="WOT138" s="181"/>
      <c r="WOU138" s="239"/>
      <c r="WOV138" s="181"/>
      <c r="WOW138" s="181"/>
      <c r="WOX138" s="239"/>
      <c r="WOY138" s="181"/>
      <c r="WOZ138" s="181"/>
      <c r="WPA138" s="239"/>
      <c r="WPB138" s="181"/>
      <c r="WPC138" s="181"/>
      <c r="WPD138" s="239"/>
      <c r="WPE138" s="181"/>
      <c r="WPF138" s="181"/>
      <c r="WPG138" s="239"/>
      <c r="WPH138" s="181"/>
      <c r="WPI138" s="181"/>
      <c r="WPJ138" s="239"/>
      <c r="WPK138" s="181"/>
      <c r="WPL138" s="181"/>
      <c r="WPM138" s="239"/>
      <c r="WPN138" s="181"/>
      <c r="WPO138" s="181"/>
      <c r="WPP138" s="239"/>
      <c r="WPQ138" s="181"/>
      <c r="WPR138" s="181"/>
      <c r="WPS138" s="239"/>
      <c r="WPT138" s="181"/>
      <c r="WPU138" s="181"/>
      <c r="WPV138" s="239"/>
      <c r="WPW138" s="181"/>
      <c r="WPX138" s="181"/>
      <c r="WPY138" s="239"/>
      <c r="WPZ138" s="181"/>
      <c r="WQA138" s="181"/>
      <c r="WQB138" s="239"/>
      <c r="WQC138" s="181"/>
      <c r="WQD138" s="181"/>
      <c r="WQE138" s="239"/>
      <c r="WQF138" s="181"/>
      <c r="WQG138" s="181"/>
      <c r="WQH138" s="239"/>
      <c r="WQI138" s="181"/>
      <c r="WQJ138" s="181"/>
      <c r="WQK138" s="239"/>
      <c r="WQL138" s="181"/>
      <c r="WQM138" s="181"/>
      <c r="WQN138" s="239"/>
      <c r="WQO138" s="181"/>
      <c r="WQP138" s="181"/>
      <c r="WQQ138" s="239"/>
      <c r="WQR138" s="181"/>
      <c r="WQS138" s="181"/>
      <c r="WQT138" s="239"/>
      <c r="WQU138" s="181"/>
      <c r="WQV138" s="181"/>
      <c r="WQW138" s="239"/>
      <c r="WQX138" s="181"/>
      <c r="WQY138" s="181"/>
      <c r="WQZ138" s="239"/>
      <c r="WRA138" s="181"/>
      <c r="WRB138" s="181"/>
      <c r="WRC138" s="239"/>
      <c r="WRD138" s="181"/>
      <c r="WRE138" s="181"/>
      <c r="WRF138" s="239"/>
      <c r="WRG138" s="181"/>
      <c r="WRH138" s="181"/>
      <c r="WRI138" s="239"/>
      <c r="WRJ138" s="181"/>
      <c r="WRK138" s="181"/>
      <c r="WRL138" s="239"/>
      <c r="WRM138" s="181"/>
      <c r="WRN138" s="181"/>
      <c r="WRO138" s="239"/>
      <c r="WRP138" s="181"/>
      <c r="WRQ138" s="181"/>
      <c r="WRR138" s="239"/>
      <c r="WRS138" s="181"/>
      <c r="WRT138" s="181"/>
      <c r="WRU138" s="239"/>
      <c r="WRV138" s="181"/>
      <c r="WRW138" s="181"/>
      <c r="WRX138" s="239"/>
      <c r="WRY138" s="181"/>
      <c r="WRZ138" s="181"/>
      <c r="WSA138" s="239"/>
      <c r="WSB138" s="181"/>
      <c r="WSC138" s="181"/>
      <c r="WSD138" s="239"/>
      <c r="WSE138" s="181"/>
      <c r="WSF138" s="181"/>
      <c r="WSG138" s="239"/>
      <c r="WSH138" s="181"/>
      <c r="WSI138" s="181"/>
      <c r="WSJ138" s="239"/>
      <c r="WSK138" s="181"/>
      <c r="WSL138" s="181"/>
      <c r="WSM138" s="239"/>
      <c r="WSN138" s="181"/>
      <c r="WSO138" s="181"/>
      <c r="WSP138" s="239"/>
      <c r="WSQ138" s="181"/>
      <c r="WSR138" s="181"/>
      <c r="WSS138" s="239"/>
      <c r="WST138" s="181"/>
      <c r="WSU138" s="181"/>
      <c r="WSV138" s="239"/>
      <c r="WSW138" s="181"/>
      <c r="WSX138" s="181"/>
      <c r="WSY138" s="239"/>
      <c r="WSZ138" s="181"/>
      <c r="WTA138" s="181"/>
      <c r="WTB138" s="239"/>
      <c r="WTC138" s="181"/>
      <c r="WTD138" s="181"/>
      <c r="WTE138" s="239"/>
      <c r="WTF138" s="181"/>
      <c r="WTG138" s="181"/>
      <c r="WTH138" s="239"/>
      <c r="WTI138" s="181"/>
      <c r="WTJ138" s="181"/>
      <c r="WTK138" s="239"/>
      <c r="WTL138" s="181"/>
      <c r="WTM138" s="181"/>
      <c r="WTN138" s="239"/>
      <c r="WTO138" s="181"/>
      <c r="WTP138" s="181"/>
      <c r="WTQ138" s="239"/>
      <c r="WTR138" s="181"/>
      <c r="WTS138" s="181"/>
      <c r="WTT138" s="239"/>
      <c r="WTU138" s="181"/>
      <c r="WTV138" s="181"/>
      <c r="WTW138" s="239"/>
      <c r="WTX138" s="181"/>
      <c r="WTY138" s="181"/>
      <c r="WTZ138" s="239"/>
      <c r="WUA138" s="181"/>
      <c r="WUB138" s="181"/>
      <c r="WUC138" s="239"/>
      <c r="WUD138" s="181"/>
      <c r="WUE138" s="181"/>
      <c r="WUF138" s="239"/>
      <c r="WUG138" s="181"/>
      <c r="WUH138" s="181"/>
      <c r="WUI138" s="239"/>
      <c r="WUJ138" s="181"/>
      <c r="WUK138" s="181"/>
      <c r="WUL138" s="239"/>
      <c r="WUM138" s="181"/>
      <c r="WUN138" s="181"/>
      <c r="WUO138" s="239"/>
      <c r="WUP138" s="181"/>
      <c r="WUQ138" s="181"/>
      <c r="WUR138" s="239"/>
      <c r="WUS138" s="181"/>
      <c r="WUT138" s="181"/>
      <c r="WUU138" s="239"/>
      <c r="WUV138" s="181"/>
      <c r="WUW138" s="181"/>
      <c r="WUX138" s="239"/>
      <c r="WUY138" s="181"/>
      <c r="WUZ138" s="181"/>
      <c r="WVA138" s="239"/>
      <c r="WVB138" s="181"/>
      <c r="WVC138" s="181"/>
      <c r="WVD138" s="239"/>
      <c r="WVE138" s="181"/>
      <c r="WVF138" s="181"/>
      <c r="WVG138" s="239"/>
      <c r="WVH138" s="181"/>
      <c r="WVI138" s="181"/>
      <c r="WVJ138" s="239"/>
      <c r="WVK138" s="181"/>
      <c r="WVL138" s="181"/>
      <c r="WVM138" s="239"/>
      <c r="WVN138" s="181"/>
      <c r="WVO138" s="181"/>
      <c r="WVP138" s="239"/>
      <c r="WVQ138" s="181"/>
      <c r="WVR138" s="181"/>
      <c r="WVS138" s="239"/>
      <c r="WVT138" s="181"/>
      <c r="WVU138" s="181"/>
      <c r="WVV138" s="239"/>
      <c r="WVW138" s="181"/>
      <c r="WVX138" s="181"/>
      <c r="WVY138" s="239"/>
      <c r="WVZ138" s="181"/>
      <c r="WWA138" s="181"/>
      <c r="WWB138" s="239"/>
      <c r="WWC138" s="181"/>
      <c r="WWD138" s="181"/>
      <c r="WWE138" s="239"/>
      <c r="WWF138" s="181"/>
      <c r="WWG138" s="181"/>
      <c r="WWH138" s="239"/>
      <c r="WWI138" s="181"/>
      <c r="WWJ138" s="181"/>
      <c r="WWK138" s="239"/>
      <c r="WWL138" s="181"/>
      <c r="WWM138" s="181"/>
      <c r="WWN138" s="239"/>
      <c r="WWO138" s="181"/>
      <c r="WWP138" s="181"/>
      <c r="WWQ138" s="239"/>
      <c r="WWR138" s="181"/>
      <c r="WWS138" s="181"/>
      <c r="WWT138" s="239"/>
      <c r="WWU138" s="181"/>
      <c r="WWV138" s="181"/>
      <c r="WWW138" s="239"/>
      <c r="WWX138" s="181"/>
      <c r="WWY138" s="181"/>
      <c r="WWZ138" s="239"/>
      <c r="WXA138" s="181"/>
      <c r="WXB138" s="181"/>
      <c r="WXC138" s="239"/>
      <c r="WXD138" s="181"/>
      <c r="WXE138" s="181"/>
      <c r="WXF138" s="239"/>
      <c r="WXG138" s="181"/>
      <c r="WXH138" s="181"/>
      <c r="WXI138" s="239"/>
      <c r="WXJ138" s="181"/>
      <c r="WXK138" s="181"/>
      <c r="WXL138" s="239"/>
      <c r="WXM138" s="181"/>
      <c r="WXN138" s="181"/>
      <c r="WXO138" s="239"/>
      <c r="WXP138" s="181"/>
      <c r="WXQ138" s="181"/>
      <c r="WXR138" s="239"/>
      <c r="WXS138" s="181"/>
      <c r="WXT138" s="181"/>
      <c r="WXU138" s="239"/>
      <c r="WXV138" s="181"/>
      <c r="WXW138" s="181"/>
      <c r="WXX138" s="239"/>
      <c r="WXY138" s="181"/>
      <c r="WXZ138" s="181"/>
      <c r="WYA138" s="239"/>
      <c r="WYB138" s="181"/>
      <c r="WYC138" s="181"/>
      <c r="WYD138" s="239"/>
      <c r="WYE138" s="181"/>
      <c r="WYF138" s="181"/>
      <c r="WYG138" s="239"/>
      <c r="WYH138" s="181"/>
      <c r="WYI138" s="181"/>
      <c r="WYJ138" s="239"/>
      <c r="WYK138" s="181"/>
      <c r="WYL138" s="181"/>
      <c r="WYM138" s="239"/>
      <c r="WYN138" s="181"/>
      <c r="WYO138" s="181"/>
      <c r="WYP138" s="239"/>
      <c r="WYQ138" s="181"/>
      <c r="WYR138" s="181"/>
      <c r="WYS138" s="239"/>
      <c r="WYT138" s="181"/>
      <c r="WYU138" s="181"/>
      <c r="WYV138" s="239"/>
      <c r="WYW138" s="181"/>
      <c r="WYX138" s="181"/>
      <c r="WYY138" s="239"/>
      <c r="WYZ138" s="181"/>
      <c r="WZA138" s="181"/>
      <c r="WZB138" s="239"/>
      <c r="WZC138" s="181"/>
      <c r="WZD138" s="181"/>
      <c r="WZE138" s="239"/>
      <c r="WZF138" s="181"/>
      <c r="WZG138" s="181"/>
      <c r="WZH138" s="239"/>
      <c r="WZI138" s="181"/>
      <c r="WZJ138" s="181"/>
      <c r="WZK138" s="239"/>
      <c r="WZL138" s="181"/>
      <c r="WZM138" s="181"/>
      <c r="WZN138" s="239"/>
      <c r="WZO138" s="181"/>
      <c r="WZP138" s="181"/>
      <c r="WZQ138" s="239"/>
      <c r="WZR138" s="181"/>
      <c r="WZS138" s="181"/>
      <c r="WZT138" s="239"/>
      <c r="WZU138" s="181"/>
      <c r="WZV138" s="181"/>
      <c r="WZW138" s="239"/>
      <c r="WZX138" s="181"/>
      <c r="WZY138" s="181"/>
      <c r="WZZ138" s="239"/>
      <c r="XAA138" s="181"/>
      <c r="XAB138" s="181"/>
      <c r="XAC138" s="239"/>
      <c r="XAD138" s="181"/>
      <c r="XAE138" s="181"/>
      <c r="XAF138" s="239"/>
      <c r="XAG138" s="181"/>
      <c r="XAH138" s="181"/>
      <c r="XAI138" s="239"/>
      <c r="XAJ138" s="181"/>
      <c r="XAK138" s="181"/>
      <c r="XAL138" s="239"/>
      <c r="XAM138" s="181"/>
      <c r="XAN138" s="181"/>
      <c r="XAO138" s="239"/>
      <c r="XAP138" s="181"/>
      <c r="XAQ138" s="181"/>
      <c r="XAR138" s="239"/>
      <c r="XAS138" s="181"/>
      <c r="XAT138" s="181"/>
      <c r="XAU138" s="239"/>
      <c r="XAV138" s="181"/>
      <c r="XAW138" s="181"/>
      <c r="XAX138" s="239"/>
      <c r="XAY138" s="181"/>
      <c r="XAZ138" s="181"/>
      <c r="XBA138" s="239"/>
      <c r="XBB138" s="181"/>
      <c r="XBC138" s="181"/>
      <c r="XBD138" s="239"/>
      <c r="XBE138" s="181"/>
      <c r="XBF138" s="181"/>
      <c r="XBG138" s="239"/>
      <c r="XBH138" s="181"/>
      <c r="XBI138" s="181"/>
      <c r="XBJ138" s="239"/>
      <c r="XBK138" s="181"/>
      <c r="XBL138" s="181"/>
      <c r="XBM138" s="239"/>
      <c r="XBN138" s="181"/>
      <c r="XBO138" s="181"/>
      <c r="XBP138" s="239"/>
      <c r="XBQ138" s="181"/>
      <c r="XBR138" s="181"/>
      <c r="XBS138" s="239"/>
      <c r="XBT138" s="181"/>
      <c r="XBU138" s="181"/>
      <c r="XBV138" s="239"/>
      <c r="XBW138" s="181"/>
      <c r="XBX138" s="181"/>
      <c r="XBY138" s="239"/>
      <c r="XBZ138" s="181"/>
      <c r="XCA138" s="181"/>
      <c r="XCB138" s="239"/>
      <c r="XCC138" s="181"/>
      <c r="XCD138" s="181"/>
      <c r="XCE138" s="239"/>
      <c r="XCF138" s="181"/>
      <c r="XCG138" s="181"/>
      <c r="XCH138" s="239"/>
      <c r="XCI138" s="181"/>
      <c r="XCJ138" s="181"/>
      <c r="XCK138" s="239"/>
      <c r="XCL138" s="181"/>
      <c r="XCM138" s="181"/>
      <c r="XCN138" s="239"/>
      <c r="XCO138" s="181"/>
      <c r="XCP138" s="181"/>
      <c r="XCQ138" s="239"/>
      <c r="XCR138" s="181"/>
      <c r="XCS138" s="181"/>
      <c r="XCT138" s="239"/>
      <c r="XCU138" s="181"/>
      <c r="XCV138" s="181"/>
      <c r="XCW138" s="239"/>
      <c r="XCX138" s="181"/>
      <c r="XCY138" s="181"/>
      <c r="XCZ138" s="239"/>
      <c r="XDA138" s="181"/>
      <c r="XDB138" s="181"/>
      <c r="XDC138" s="239"/>
      <c r="XDD138" s="181"/>
      <c r="XDE138" s="181"/>
      <c r="XDF138" s="239"/>
      <c r="XDG138" s="181"/>
      <c r="XDH138" s="181"/>
      <c r="XDI138" s="239"/>
      <c r="XDJ138" s="181"/>
      <c r="XDK138" s="181"/>
      <c r="XDL138" s="239"/>
      <c r="XDM138" s="181"/>
      <c r="XDN138" s="181"/>
      <c r="XDO138" s="239"/>
      <c r="XDP138" s="181"/>
      <c r="XDQ138" s="181"/>
      <c r="XDR138" s="239"/>
      <c r="XDS138" s="181"/>
      <c r="XDT138" s="181"/>
      <c r="XDU138" s="239"/>
      <c r="XDV138" s="181"/>
      <c r="XDW138" s="181"/>
      <c r="XDX138" s="239"/>
      <c r="XDY138" s="181"/>
      <c r="XDZ138" s="181"/>
      <c r="XEA138" s="239"/>
      <c r="XEB138" s="181"/>
      <c r="XEC138" s="181"/>
      <c r="XED138" s="239"/>
      <c r="XEE138" s="181"/>
      <c r="XEF138" s="181"/>
      <c r="XEG138" s="239"/>
      <c r="XEH138" s="181"/>
      <c r="XEI138" s="181"/>
      <c r="XEJ138" s="239"/>
      <c r="XEK138" s="181"/>
      <c r="XEL138" s="181"/>
      <c r="XEM138" s="239"/>
      <c r="XEN138" s="181"/>
      <c r="XEO138" s="181"/>
      <c r="XEP138" s="239"/>
      <c r="XEQ138" s="181"/>
      <c r="XER138" s="181"/>
      <c r="XES138" s="239"/>
      <c r="XET138" s="181"/>
      <c r="XEU138" s="181"/>
      <c r="XEV138" s="239"/>
      <c r="XEW138" s="181"/>
      <c r="XEX138" s="181"/>
      <c r="XEY138" s="239"/>
      <c r="XEZ138" s="181"/>
      <c r="XFA138" s="181"/>
      <c r="XFB138" s="239"/>
      <c r="XFC138" s="181"/>
      <c r="XFD138" s="181"/>
    </row>
    <row r="139" spans="2:16384" x14ac:dyDescent="0.25">
      <c r="C139" s="177">
        <v>42887</v>
      </c>
      <c r="D139" s="368">
        <v>0</v>
      </c>
      <c r="E139" s="368">
        <v>0</v>
      </c>
      <c r="F139" s="368">
        <v>0</v>
      </c>
      <c r="G139" s="368">
        <v>0</v>
      </c>
      <c r="H139" s="368">
        <v>0</v>
      </c>
      <c r="I139" s="368">
        <v>0</v>
      </c>
      <c r="J139" s="368">
        <v>1.6666666666666667</v>
      </c>
      <c r="K139" s="368">
        <v>31.666666666666664</v>
      </c>
      <c r="L139" s="368">
        <v>18.333333333333332</v>
      </c>
      <c r="M139" s="368">
        <v>6.666666666666667</v>
      </c>
      <c r="N139" s="368">
        <v>23.333333333333332</v>
      </c>
      <c r="O139" s="368">
        <v>0</v>
      </c>
      <c r="P139" s="368">
        <v>15</v>
      </c>
      <c r="Q139" s="368">
        <v>0</v>
      </c>
      <c r="R139" s="368">
        <v>3.3333333333333335</v>
      </c>
    </row>
    <row r="140" spans="2:16384" x14ac:dyDescent="0.25">
      <c r="C140" s="177">
        <v>42979</v>
      </c>
      <c r="D140" s="368">
        <v>0</v>
      </c>
      <c r="E140" s="368">
        <v>0</v>
      </c>
      <c r="F140" s="368">
        <v>2.2222222222222223</v>
      </c>
      <c r="G140" s="368">
        <v>4.4444444444444446</v>
      </c>
      <c r="H140" s="368">
        <v>0</v>
      </c>
      <c r="I140" s="368">
        <v>0</v>
      </c>
      <c r="J140" s="368">
        <v>0</v>
      </c>
      <c r="K140" s="368">
        <v>33.333333333333329</v>
      </c>
      <c r="L140" s="368">
        <v>13.333333333333334</v>
      </c>
      <c r="M140" s="368">
        <v>4.4444444444444446</v>
      </c>
      <c r="N140" s="368">
        <v>15.555555555555555</v>
      </c>
      <c r="O140" s="368">
        <v>4.4444444444444446</v>
      </c>
      <c r="P140" s="368">
        <v>22.222222222222221</v>
      </c>
      <c r="Q140" s="368">
        <v>0</v>
      </c>
      <c r="R140" s="368">
        <v>0</v>
      </c>
    </row>
    <row r="141" spans="2:16384" x14ac:dyDescent="0.25">
      <c r="C141" s="177" t="s">
        <v>201</v>
      </c>
      <c r="D141" s="364">
        <f>+_xlfn.RANK.EQ(D140,$D140:$R140,0)</f>
        <v>9</v>
      </c>
      <c r="E141" s="364">
        <f t="shared" ref="E141:R141" si="2">+_xlfn.RANK.EQ(E140,$D140:$R140,0)</f>
        <v>9</v>
      </c>
      <c r="F141" s="364">
        <f t="shared" si="2"/>
        <v>8</v>
      </c>
      <c r="G141" s="364">
        <f t="shared" si="2"/>
        <v>5</v>
      </c>
      <c r="H141" s="364">
        <f t="shared" si="2"/>
        <v>9</v>
      </c>
      <c r="I141" s="364">
        <f t="shared" si="2"/>
        <v>9</v>
      </c>
      <c r="J141" s="364">
        <f t="shared" si="2"/>
        <v>9</v>
      </c>
      <c r="K141" s="364">
        <f t="shared" si="2"/>
        <v>1</v>
      </c>
      <c r="L141" s="364">
        <f t="shared" si="2"/>
        <v>4</v>
      </c>
      <c r="M141" s="364">
        <f t="shared" si="2"/>
        <v>5</v>
      </c>
      <c r="N141" s="364">
        <f t="shared" si="2"/>
        <v>3</v>
      </c>
      <c r="O141" s="364">
        <f t="shared" si="2"/>
        <v>5</v>
      </c>
      <c r="P141" s="364">
        <f t="shared" si="2"/>
        <v>2</v>
      </c>
      <c r="Q141" s="364">
        <f t="shared" si="2"/>
        <v>9</v>
      </c>
      <c r="R141" s="364">
        <f t="shared" si="2"/>
        <v>9</v>
      </c>
    </row>
    <row r="142" spans="2:16384" x14ac:dyDescent="0.25">
      <c r="C142" s="177"/>
      <c r="D142" s="368"/>
      <c r="E142" s="368"/>
      <c r="F142" s="368"/>
      <c r="G142" s="368"/>
      <c r="H142" s="368"/>
      <c r="I142" s="368"/>
      <c r="J142" s="368"/>
      <c r="K142" s="368"/>
      <c r="L142" s="368"/>
      <c r="M142" s="368"/>
      <c r="N142" s="368"/>
      <c r="O142" s="368"/>
      <c r="P142" s="368"/>
      <c r="Q142" s="368"/>
      <c r="R142" s="368"/>
    </row>
    <row r="144" spans="2:16384" x14ac:dyDescent="0.25">
      <c r="B144" s="6" t="s">
        <v>39</v>
      </c>
    </row>
    <row r="145" spans="2:7" x14ac:dyDescent="0.25">
      <c r="B145" s="6" t="s">
        <v>95</v>
      </c>
    </row>
    <row r="147" spans="2:7" x14ac:dyDescent="0.25">
      <c r="B147" s="6" t="s">
        <v>45</v>
      </c>
      <c r="G147" s="6" t="s">
        <v>46</v>
      </c>
    </row>
    <row r="163" spans="5:10" x14ac:dyDescent="0.25">
      <c r="J163" s="240"/>
    </row>
    <row r="172" spans="5:10" x14ac:dyDescent="0.25">
      <c r="E172" s="6" t="s">
        <v>47</v>
      </c>
    </row>
    <row r="196" spans="2:6" x14ac:dyDescent="0.25">
      <c r="F196" s="155"/>
    </row>
    <row r="199" spans="2:6" x14ac:dyDescent="0.25">
      <c r="B199" s="155"/>
    </row>
  </sheetData>
  <mergeCells count="1">
    <mergeCell ref="F44:M44"/>
  </mergeCells>
  <pageMargins left="0.7" right="0.7" top="0.75" bottom="0.75" header="0.3" footer="0.3"/>
  <pageSetup scale="41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FD170"/>
  <sheetViews>
    <sheetView view="pageBreakPreview" zoomScale="85" zoomScaleNormal="40" zoomScaleSheetLayoutView="85" workbookViewId="0">
      <pane xSplit="2" ySplit="8" topLeftCell="C65" activePane="bottomRight" state="frozen"/>
      <selection activeCell="U73" sqref="U73"/>
      <selection pane="topRight" activeCell="U73" sqref="U73"/>
      <selection pane="bottomLeft" activeCell="U73" sqref="U73"/>
      <selection pane="bottomRight" activeCell="B85" sqref="B85"/>
    </sheetView>
  </sheetViews>
  <sheetFormatPr baseColWidth="10" defaultRowHeight="15" x14ac:dyDescent="0.25"/>
  <cols>
    <col min="1" max="1" width="11.42578125" style="2" customWidth="1"/>
    <col min="2" max="2" width="15.85546875" style="2" bestFit="1" customWidth="1"/>
    <col min="3" max="3" width="10.85546875" style="2" bestFit="1" customWidth="1"/>
    <col min="4" max="4" width="11" style="2" bestFit="1" customWidth="1"/>
    <col min="5" max="5" width="11.28515625" style="2" bestFit="1" customWidth="1"/>
    <col min="6" max="6" width="14.5703125" style="2" bestFit="1" customWidth="1"/>
    <col min="7" max="7" width="15" style="2" bestFit="1" customWidth="1"/>
    <col min="8" max="8" width="17.28515625" style="2" bestFit="1" customWidth="1"/>
    <col min="9" max="9" width="14.7109375" style="2" bestFit="1" customWidth="1"/>
    <col min="10" max="10" width="15.140625" style="2" bestFit="1" customWidth="1"/>
    <col min="11" max="11" width="28.28515625" style="2" bestFit="1" customWidth="1"/>
    <col min="12" max="12" width="19.42578125" style="2" bestFit="1" customWidth="1"/>
    <col min="13" max="13" width="13.7109375" style="2" customWidth="1"/>
    <col min="14" max="16384" width="11.42578125" style="2"/>
  </cols>
  <sheetData>
    <row r="1" spans="1:16384" x14ac:dyDescent="0.25">
      <c r="A1" s="2">
        <v>100</v>
      </c>
    </row>
    <row r="2" spans="1:16384" x14ac:dyDescent="0.25">
      <c r="B2" s="11"/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</row>
    <row r="3" spans="1:16384" x14ac:dyDescent="0.25">
      <c r="B3" s="388" t="s">
        <v>96</v>
      </c>
      <c r="C3" s="388"/>
      <c r="D3" s="388"/>
      <c r="E3" s="388"/>
      <c r="F3" s="388"/>
      <c r="G3" s="388"/>
      <c r="H3" s="388"/>
      <c r="I3" s="388"/>
    </row>
    <row r="4" spans="1:16384" ht="15" customHeight="1" x14ac:dyDescent="0.25">
      <c r="C4" s="2" t="s">
        <v>97</v>
      </c>
    </row>
    <row r="5" spans="1:16384" ht="80.25" customHeight="1" x14ac:dyDescent="0.25"/>
    <row r="7" spans="1:16384" x14ac:dyDescent="0.25">
      <c r="B7" s="184" t="s">
        <v>0</v>
      </c>
    </row>
    <row r="8" spans="1:16384" x14ac:dyDescent="0.25">
      <c r="C8" s="248" t="s">
        <v>6</v>
      </c>
      <c r="D8" s="248" t="s">
        <v>7</v>
      </c>
      <c r="E8" s="248" t="s">
        <v>8</v>
      </c>
      <c r="F8" s="248" t="s">
        <v>9</v>
      </c>
      <c r="G8" s="248" t="s">
        <v>10</v>
      </c>
      <c r="H8" s="248" t="s">
        <v>12</v>
      </c>
      <c r="I8" s="248" t="s">
        <v>11</v>
      </c>
      <c r="J8" s="248" t="s">
        <v>13</v>
      </c>
      <c r="K8" s="248" t="s">
        <v>121</v>
      </c>
      <c r="L8" s="248" t="s">
        <v>14</v>
      </c>
      <c r="M8" s="248" t="s">
        <v>15</v>
      </c>
      <c r="P8" s="248"/>
    </row>
    <row r="9" spans="1:16384" x14ac:dyDescent="0.25">
      <c r="B9" s="185">
        <v>39539</v>
      </c>
      <c r="C9" s="186">
        <v>71.428571428571431</v>
      </c>
      <c r="D9" s="186">
        <v>42.857142857142854</v>
      </c>
      <c r="E9" s="186">
        <v>57.142857142857139</v>
      </c>
      <c r="F9" s="186">
        <v>71.428571428571431</v>
      </c>
      <c r="G9" s="186">
        <v>-71.428571428571431</v>
      </c>
      <c r="H9" s="186">
        <v>71.428571428571431</v>
      </c>
      <c r="I9" s="186">
        <v>-42.857142857142854</v>
      </c>
      <c r="J9" s="186">
        <v>42.857142857142854</v>
      </c>
      <c r="K9" s="186">
        <v>-28.571428571428569</v>
      </c>
      <c r="L9" s="186">
        <v>14.285714285714285</v>
      </c>
      <c r="M9" s="186">
        <v>-14.285714285714285</v>
      </c>
      <c r="P9" s="187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  <c r="IX9" s="8"/>
      <c r="IY9" s="8"/>
      <c r="IZ9" s="8"/>
      <c r="JA9" s="8"/>
      <c r="JB9" s="8"/>
      <c r="JC9" s="8"/>
      <c r="JD9" s="8"/>
      <c r="JE9" s="8"/>
      <c r="JF9" s="8"/>
      <c r="JG9" s="8"/>
      <c r="JH9" s="8"/>
      <c r="JI9" s="8"/>
      <c r="JJ9" s="8"/>
      <c r="JK9" s="8"/>
      <c r="JL9" s="8"/>
      <c r="JM9" s="8"/>
      <c r="JN9" s="8"/>
      <c r="JO9" s="8"/>
      <c r="JP9" s="8"/>
      <c r="JQ9" s="8"/>
      <c r="JR9" s="8"/>
      <c r="JS9" s="8"/>
      <c r="JT9" s="8"/>
      <c r="JU9" s="8"/>
      <c r="JV9" s="8"/>
      <c r="JW9" s="8"/>
      <c r="JX9" s="8"/>
      <c r="JY9" s="8"/>
      <c r="JZ9" s="8"/>
      <c r="KA9" s="8"/>
      <c r="KB9" s="8"/>
      <c r="KC9" s="8"/>
      <c r="KD9" s="8"/>
      <c r="KE9" s="8"/>
      <c r="KF9" s="8"/>
      <c r="KG9" s="8"/>
      <c r="KH9" s="8"/>
      <c r="KI9" s="8"/>
      <c r="KJ9" s="8"/>
      <c r="KK9" s="8"/>
      <c r="KL9" s="8"/>
      <c r="KM9" s="8"/>
      <c r="KN9" s="8"/>
      <c r="KO9" s="8"/>
      <c r="KP9" s="8"/>
      <c r="KQ9" s="8"/>
      <c r="KR9" s="8"/>
      <c r="KS9" s="8"/>
      <c r="KT9" s="8"/>
      <c r="KU9" s="8"/>
      <c r="KV9" s="8"/>
      <c r="KW9" s="8"/>
      <c r="KX9" s="8"/>
      <c r="KY9" s="8"/>
      <c r="KZ9" s="8"/>
      <c r="LA9" s="8"/>
      <c r="LB9" s="8"/>
      <c r="LC9" s="8"/>
      <c r="LD9" s="8"/>
      <c r="LE9" s="8"/>
      <c r="LF9" s="8"/>
      <c r="LG9" s="8"/>
      <c r="LH9" s="8"/>
      <c r="LI9" s="8"/>
      <c r="LJ9" s="8"/>
      <c r="LK9" s="8"/>
      <c r="LL9" s="8"/>
      <c r="LM9" s="8"/>
      <c r="LN9" s="8"/>
      <c r="LO9" s="8"/>
      <c r="LP9" s="8"/>
      <c r="LQ9" s="8"/>
      <c r="LR9" s="8"/>
      <c r="LS9" s="8"/>
      <c r="LT9" s="8"/>
      <c r="LU9" s="8"/>
      <c r="LV9" s="8"/>
      <c r="LW9" s="8"/>
      <c r="LX9" s="8"/>
      <c r="LY9" s="8"/>
      <c r="LZ9" s="8"/>
      <c r="MA9" s="8"/>
      <c r="MB9" s="8"/>
      <c r="MC9" s="8"/>
      <c r="MD9" s="8"/>
      <c r="ME9" s="8"/>
      <c r="MF9" s="8"/>
      <c r="MG9" s="8"/>
      <c r="MH9" s="8"/>
      <c r="MI9" s="8"/>
      <c r="MJ9" s="8"/>
      <c r="MK9" s="8"/>
      <c r="ML9" s="8"/>
      <c r="MM9" s="8"/>
      <c r="MN9" s="8"/>
      <c r="MO9" s="8"/>
      <c r="MP9" s="8"/>
      <c r="MQ9" s="8"/>
      <c r="MR9" s="8"/>
      <c r="MS9" s="8"/>
      <c r="MT9" s="8"/>
      <c r="MU9" s="8"/>
      <c r="MV9" s="8"/>
      <c r="MW9" s="8"/>
      <c r="MX9" s="8"/>
      <c r="MY9" s="8"/>
      <c r="MZ9" s="8"/>
      <c r="NA9" s="8"/>
      <c r="NB9" s="8"/>
      <c r="NC9" s="8"/>
      <c r="ND9" s="8"/>
      <c r="NE9" s="8"/>
      <c r="NF9" s="8"/>
      <c r="NG9" s="8"/>
      <c r="NH9" s="8"/>
      <c r="NI9" s="8"/>
      <c r="NJ9" s="8"/>
      <c r="NK9" s="8"/>
      <c r="NL9" s="8"/>
      <c r="NM9" s="8"/>
      <c r="NN9" s="8"/>
      <c r="NO9" s="8"/>
      <c r="NP9" s="8"/>
      <c r="NQ9" s="8"/>
      <c r="NR9" s="8"/>
      <c r="NS9" s="8"/>
      <c r="NT9" s="8"/>
      <c r="NU9" s="8"/>
      <c r="NV9" s="8"/>
      <c r="NW9" s="8"/>
      <c r="NX9" s="8"/>
      <c r="NY9" s="8"/>
      <c r="NZ9" s="8"/>
      <c r="OA9" s="8"/>
      <c r="OB9" s="8"/>
      <c r="OC9" s="8"/>
      <c r="OD9" s="8"/>
      <c r="OE9" s="8"/>
      <c r="OF9" s="8"/>
      <c r="OG9" s="8"/>
      <c r="OH9" s="8"/>
      <c r="OI9" s="8"/>
      <c r="OJ9" s="8"/>
      <c r="OK9" s="8"/>
      <c r="OL9" s="8"/>
      <c r="OM9" s="8"/>
      <c r="ON9" s="8"/>
      <c r="OO9" s="8"/>
      <c r="OP9" s="8"/>
      <c r="OQ9" s="8"/>
      <c r="OR9" s="8"/>
      <c r="OS9" s="8"/>
      <c r="OT9" s="8"/>
      <c r="OU9" s="8"/>
      <c r="OV9" s="8"/>
      <c r="OW9" s="8"/>
      <c r="OX9" s="8"/>
      <c r="OY9" s="8"/>
      <c r="OZ9" s="8"/>
      <c r="PA9" s="8"/>
      <c r="PB9" s="8"/>
      <c r="PC9" s="8"/>
      <c r="PD9" s="8"/>
      <c r="PE9" s="8"/>
      <c r="PF9" s="8"/>
      <c r="PG9" s="8"/>
      <c r="PH9" s="8"/>
      <c r="PI9" s="8"/>
      <c r="PJ9" s="8"/>
      <c r="PK9" s="8"/>
      <c r="PL9" s="8"/>
      <c r="PM9" s="8"/>
      <c r="PN9" s="8"/>
      <c r="PO9" s="8"/>
      <c r="PP9" s="8"/>
      <c r="PQ9" s="8"/>
      <c r="PR9" s="8"/>
      <c r="PS9" s="8"/>
      <c r="PT9" s="8"/>
      <c r="PU9" s="8"/>
      <c r="PV9" s="8"/>
      <c r="PW9" s="8"/>
      <c r="PX9" s="8"/>
      <c r="PY9" s="8"/>
      <c r="PZ9" s="8"/>
      <c r="QA9" s="8"/>
      <c r="QB9" s="8"/>
      <c r="QC9" s="8"/>
      <c r="QD9" s="8"/>
      <c r="QE9" s="8"/>
      <c r="QF9" s="8"/>
      <c r="QG9" s="8"/>
      <c r="QH9" s="8"/>
      <c r="QI9" s="8"/>
      <c r="QJ9" s="8"/>
      <c r="QK9" s="8"/>
      <c r="QL9" s="8"/>
      <c r="QM9" s="8"/>
      <c r="QN9" s="8"/>
      <c r="QO9" s="8"/>
      <c r="QP9" s="8"/>
      <c r="QQ9" s="8"/>
      <c r="QR9" s="8"/>
      <c r="QS9" s="8"/>
      <c r="QT9" s="8"/>
      <c r="QU9" s="8"/>
      <c r="QV9" s="8"/>
      <c r="QW9" s="8"/>
      <c r="QX9" s="8"/>
      <c r="QY9" s="8"/>
      <c r="QZ9" s="8"/>
      <c r="RA9" s="8"/>
      <c r="RB9" s="8"/>
      <c r="RC9" s="8"/>
      <c r="RD9" s="8"/>
      <c r="RE9" s="8"/>
      <c r="RF9" s="8"/>
      <c r="RG9" s="8"/>
      <c r="RH9" s="8"/>
      <c r="RI9" s="8"/>
      <c r="RJ9" s="8"/>
      <c r="RK9" s="8"/>
      <c r="RL9" s="8"/>
      <c r="RM9" s="8"/>
      <c r="RN9" s="8"/>
      <c r="RO9" s="8"/>
      <c r="RP9" s="8"/>
      <c r="RQ9" s="8"/>
      <c r="RR9" s="8"/>
      <c r="RS9" s="8"/>
      <c r="RT9" s="8"/>
      <c r="RU9" s="8"/>
      <c r="RV9" s="8"/>
      <c r="RW9" s="8"/>
      <c r="RX9" s="8"/>
      <c r="RY9" s="8"/>
      <c r="RZ9" s="8"/>
      <c r="SA9" s="8"/>
      <c r="SB9" s="8"/>
      <c r="SC9" s="8"/>
      <c r="SD9" s="8"/>
      <c r="SE9" s="8"/>
      <c r="SF9" s="8"/>
      <c r="SG9" s="8"/>
      <c r="SH9" s="8"/>
      <c r="SI9" s="8"/>
      <c r="SJ9" s="8"/>
      <c r="SK9" s="8"/>
      <c r="SL9" s="8"/>
      <c r="SM9" s="8"/>
      <c r="SN9" s="8"/>
      <c r="SO9" s="8"/>
      <c r="SP9" s="8"/>
      <c r="SQ9" s="8"/>
      <c r="SR9" s="8"/>
      <c r="SS9" s="8"/>
      <c r="ST9" s="8"/>
      <c r="SU9" s="8"/>
      <c r="SV9" s="8"/>
      <c r="SW9" s="8"/>
      <c r="SX9" s="8"/>
      <c r="SY9" s="8"/>
      <c r="SZ9" s="8"/>
      <c r="TA9" s="8"/>
      <c r="TB9" s="8"/>
      <c r="TC9" s="8"/>
      <c r="TD9" s="8"/>
      <c r="TE9" s="8"/>
      <c r="TF9" s="8"/>
      <c r="TG9" s="8"/>
      <c r="TH9" s="8"/>
      <c r="TI9" s="8"/>
      <c r="TJ9" s="8"/>
      <c r="TK9" s="8"/>
      <c r="TL9" s="8"/>
      <c r="TM9" s="8"/>
      <c r="TN9" s="8"/>
      <c r="TO9" s="8"/>
      <c r="TP9" s="8"/>
      <c r="TQ9" s="8"/>
      <c r="TR9" s="8"/>
      <c r="TS9" s="8"/>
      <c r="TT9" s="8"/>
      <c r="TU9" s="8"/>
      <c r="TV9" s="8"/>
      <c r="TW9" s="8"/>
      <c r="TX9" s="8"/>
      <c r="TY9" s="8"/>
      <c r="TZ9" s="8"/>
      <c r="UA9" s="8"/>
      <c r="UB9" s="8"/>
      <c r="UC9" s="8"/>
      <c r="UD9" s="8"/>
      <c r="UE9" s="8"/>
      <c r="UF9" s="8"/>
      <c r="UG9" s="8"/>
      <c r="UH9" s="8"/>
      <c r="UI9" s="8"/>
      <c r="UJ9" s="8"/>
      <c r="UK9" s="8"/>
      <c r="UL9" s="8"/>
      <c r="UM9" s="8"/>
      <c r="UN9" s="8"/>
      <c r="UO9" s="8"/>
      <c r="UP9" s="8"/>
      <c r="UQ9" s="8"/>
      <c r="UR9" s="8"/>
      <c r="US9" s="8"/>
      <c r="UT9" s="8"/>
      <c r="UU9" s="8"/>
      <c r="UV9" s="8"/>
      <c r="UW9" s="8"/>
      <c r="UX9" s="8"/>
      <c r="UY9" s="8"/>
      <c r="UZ9" s="8"/>
      <c r="VA9" s="8"/>
      <c r="VB9" s="8"/>
      <c r="VC9" s="8"/>
      <c r="VD9" s="8"/>
      <c r="VE9" s="8"/>
      <c r="VF9" s="8"/>
      <c r="VG9" s="8"/>
      <c r="VH9" s="8"/>
      <c r="VI9" s="8"/>
      <c r="VJ9" s="8"/>
      <c r="VK9" s="8"/>
      <c r="VL9" s="8"/>
      <c r="VM9" s="8"/>
      <c r="VN9" s="8"/>
      <c r="VO9" s="8"/>
      <c r="VP9" s="8"/>
      <c r="VQ9" s="8"/>
      <c r="VR9" s="8"/>
      <c r="VS9" s="8"/>
      <c r="VT9" s="8"/>
      <c r="VU9" s="8"/>
      <c r="VV9" s="8"/>
      <c r="VW9" s="8"/>
      <c r="VX9" s="8"/>
      <c r="VY9" s="8"/>
      <c r="VZ9" s="8"/>
      <c r="WA9" s="8"/>
      <c r="WB9" s="8"/>
      <c r="WC9" s="8"/>
      <c r="WD9" s="8"/>
      <c r="WE9" s="8"/>
      <c r="WF9" s="8"/>
      <c r="WG9" s="8"/>
      <c r="WH9" s="8"/>
      <c r="WI9" s="8"/>
      <c r="WJ9" s="8"/>
      <c r="WK9" s="8"/>
      <c r="WL9" s="8"/>
      <c r="WM9" s="8"/>
      <c r="WN9" s="8"/>
      <c r="WO9" s="8"/>
      <c r="WP9" s="8"/>
      <c r="WQ9" s="8"/>
      <c r="WR9" s="8"/>
      <c r="WS9" s="8"/>
      <c r="WT9" s="8"/>
      <c r="WU9" s="8"/>
      <c r="WV9" s="8"/>
      <c r="WW9" s="8"/>
      <c r="WX9" s="8"/>
      <c r="WY9" s="8"/>
      <c r="WZ9" s="8"/>
      <c r="XA9" s="8"/>
      <c r="XB9" s="8"/>
      <c r="XC9" s="8"/>
      <c r="XD9" s="8"/>
      <c r="XE9" s="8"/>
      <c r="XF9" s="8"/>
      <c r="XG9" s="8"/>
      <c r="XH9" s="8"/>
      <c r="XI9" s="8"/>
      <c r="XJ9" s="8"/>
      <c r="XK9" s="8"/>
      <c r="XL9" s="8"/>
      <c r="XM9" s="8"/>
      <c r="XN9" s="8"/>
      <c r="XO9" s="8"/>
      <c r="XP9" s="8"/>
      <c r="XQ9" s="8"/>
      <c r="XR9" s="8"/>
      <c r="XS9" s="8"/>
      <c r="XT9" s="8"/>
      <c r="XU9" s="8"/>
      <c r="XV9" s="8"/>
      <c r="XW9" s="8"/>
      <c r="XX9" s="8"/>
      <c r="XY9" s="8"/>
      <c r="XZ9" s="8"/>
      <c r="YA9" s="8"/>
      <c r="YB9" s="8"/>
      <c r="YC9" s="8"/>
      <c r="YD9" s="8"/>
      <c r="YE9" s="8"/>
      <c r="YF9" s="8"/>
      <c r="YG9" s="8"/>
      <c r="YH9" s="8"/>
      <c r="YI9" s="8"/>
      <c r="YJ9" s="8"/>
      <c r="YK9" s="8"/>
      <c r="YL9" s="8"/>
      <c r="YM9" s="8"/>
      <c r="YN9" s="8"/>
      <c r="YO9" s="8"/>
      <c r="YP9" s="8"/>
      <c r="YQ9" s="8"/>
      <c r="YR9" s="8"/>
      <c r="YS9" s="8"/>
      <c r="YT9" s="8"/>
      <c r="YU9" s="8"/>
      <c r="YV9" s="8"/>
      <c r="YW9" s="8"/>
      <c r="YX9" s="8"/>
      <c r="YY9" s="8"/>
      <c r="YZ9" s="8"/>
      <c r="ZA9" s="8"/>
      <c r="ZB9" s="8"/>
      <c r="ZC9" s="8"/>
      <c r="ZD9" s="8"/>
      <c r="ZE9" s="8"/>
      <c r="ZF9" s="8"/>
      <c r="ZG9" s="8"/>
      <c r="ZH9" s="8"/>
      <c r="ZI9" s="8"/>
      <c r="ZJ9" s="8"/>
      <c r="ZK9" s="8"/>
      <c r="ZL9" s="8"/>
      <c r="ZM9" s="8"/>
      <c r="ZN9" s="8"/>
      <c r="ZO9" s="8"/>
      <c r="ZP9" s="8"/>
      <c r="ZQ9" s="8"/>
      <c r="ZR9" s="8"/>
      <c r="ZS9" s="8"/>
      <c r="ZT9" s="8"/>
      <c r="ZU9" s="8"/>
      <c r="ZV9" s="8"/>
      <c r="ZW9" s="8"/>
      <c r="ZX9" s="8"/>
      <c r="ZY9" s="8"/>
      <c r="ZZ9" s="8"/>
      <c r="AAA9" s="8"/>
      <c r="AAB9" s="8"/>
      <c r="AAC9" s="8"/>
      <c r="AAD9" s="8"/>
      <c r="AAE9" s="8"/>
      <c r="AAF9" s="8"/>
      <c r="AAG9" s="8"/>
      <c r="AAH9" s="8"/>
      <c r="AAI9" s="8"/>
      <c r="AAJ9" s="8"/>
      <c r="AAK9" s="8"/>
      <c r="AAL9" s="8"/>
      <c r="AAM9" s="8"/>
      <c r="AAN9" s="8"/>
      <c r="AAO9" s="8"/>
      <c r="AAP9" s="8"/>
      <c r="AAQ9" s="8"/>
      <c r="AAR9" s="8"/>
      <c r="AAS9" s="8"/>
      <c r="AAT9" s="8"/>
      <c r="AAU9" s="8"/>
      <c r="AAV9" s="8"/>
      <c r="AAW9" s="8"/>
      <c r="AAX9" s="8"/>
      <c r="AAY9" s="8"/>
      <c r="AAZ9" s="8"/>
      <c r="ABA9" s="8"/>
      <c r="ABB9" s="8"/>
      <c r="ABC9" s="8"/>
      <c r="ABD9" s="8"/>
      <c r="ABE9" s="8"/>
      <c r="ABF9" s="8"/>
      <c r="ABG9" s="8"/>
      <c r="ABH9" s="8"/>
      <c r="ABI9" s="8"/>
      <c r="ABJ9" s="8"/>
      <c r="ABK9" s="8"/>
      <c r="ABL9" s="8"/>
      <c r="ABM9" s="8"/>
      <c r="ABN9" s="8"/>
      <c r="ABO9" s="8"/>
      <c r="ABP9" s="8"/>
      <c r="ABQ9" s="8"/>
      <c r="ABR9" s="8"/>
      <c r="ABS9" s="8"/>
      <c r="ABT9" s="8"/>
      <c r="ABU9" s="8"/>
      <c r="ABV9" s="8"/>
      <c r="ABW9" s="8"/>
      <c r="ABX9" s="8"/>
      <c r="ABY9" s="8"/>
      <c r="ABZ9" s="8"/>
      <c r="ACA9" s="8"/>
      <c r="ACB9" s="8"/>
      <c r="ACC9" s="8"/>
      <c r="ACD9" s="8"/>
      <c r="ACE9" s="8"/>
      <c r="ACF9" s="8"/>
      <c r="ACG9" s="8"/>
      <c r="ACH9" s="8"/>
      <c r="ACI9" s="8"/>
      <c r="ACJ9" s="8"/>
      <c r="ACK9" s="8"/>
      <c r="ACL9" s="8"/>
      <c r="ACM9" s="8"/>
      <c r="ACN9" s="8"/>
      <c r="ACO9" s="8"/>
      <c r="ACP9" s="8"/>
      <c r="ACQ9" s="8"/>
      <c r="ACR9" s="8"/>
      <c r="ACS9" s="8"/>
      <c r="ACT9" s="8"/>
      <c r="ACU9" s="8"/>
      <c r="ACV9" s="8"/>
      <c r="ACW9" s="8"/>
      <c r="ACX9" s="8"/>
      <c r="ACY9" s="8"/>
      <c r="ACZ9" s="8"/>
      <c r="ADA9" s="8"/>
      <c r="ADB9" s="8"/>
      <c r="ADC9" s="8"/>
      <c r="ADD9" s="8"/>
      <c r="ADE9" s="8"/>
      <c r="ADF9" s="8"/>
      <c r="ADG9" s="8"/>
      <c r="ADH9" s="8"/>
      <c r="ADI9" s="8"/>
      <c r="ADJ9" s="8"/>
      <c r="ADK9" s="8"/>
      <c r="ADL9" s="8"/>
      <c r="ADM9" s="8"/>
      <c r="ADN9" s="8"/>
      <c r="ADO9" s="8"/>
      <c r="ADP9" s="8"/>
      <c r="ADQ9" s="8"/>
      <c r="ADR9" s="8"/>
      <c r="ADS9" s="8"/>
      <c r="ADT9" s="8"/>
      <c r="ADU9" s="8"/>
      <c r="ADV9" s="8"/>
      <c r="ADW9" s="8"/>
      <c r="ADX9" s="8"/>
      <c r="ADY9" s="8"/>
      <c r="ADZ9" s="8"/>
      <c r="AEA9" s="8"/>
      <c r="AEB9" s="8"/>
      <c r="AEC9" s="8"/>
      <c r="AED9" s="8"/>
      <c r="AEE9" s="8"/>
      <c r="AEF9" s="8"/>
      <c r="AEG9" s="8"/>
      <c r="AEH9" s="8"/>
      <c r="AEI9" s="8"/>
      <c r="AEJ9" s="8"/>
      <c r="AEK9" s="8"/>
      <c r="AEL9" s="8"/>
      <c r="AEM9" s="8"/>
      <c r="AEN9" s="8"/>
      <c r="AEO9" s="8"/>
      <c r="AEP9" s="8"/>
      <c r="AEQ9" s="8"/>
      <c r="AER9" s="8"/>
      <c r="AES9" s="8"/>
      <c r="AET9" s="8"/>
      <c r="AEU9" s="8"/>
      <c r="AEV9" s="8"/>
      <c r="AEW9" s="8"/>
      <c r="AEX9" s="8"/>
      <c r="AEY9" s="8"/>
      <c r="AEZ9" s="8"/>
      <c r="AFA9" s="8"/>
      <c r="AFB9" s="8"/>
      <c r="AFC9" s="8"/>
      <c r="AFD9" s="8"/>
      <c r="AFE9" s="8"/>
      <c r="AFF9" s="8"/>
      <c r="AFG9" s="8"/>
      <c r="AFH9" s="8"/>
      <c r="AFI9" s="8"/>
      <c r="AFJ9" s="8"/>
      <c r="AFK9" s="8"/>
      <c r="AFL9" s="8"/>
      <c r="AFM9" s="8"/>
      <c r="AFN9" s="8"/>
      <c r="AFO9" s="8"/>
      <c r="AFP9" s="8"/>
      <c r="AFQ9" s="8"/>
      <c r="AFR9" s="8"/>
      <c r="AFS9" s="8"/>
      <c r="AFT9" s="8"/>
      <c r="AFU9" s="8"/>
      <c r="AFV9" s="8"/>
      <c r="AFW9" s="8"/>
      <c r="AFX9" s="8"/>
      <c r="AFY9" s="8"/>
      <c r="AFZ9" s="8"/>
      <c r="AGA9" s="8"/>
      <c r="AGB9" s="8"/>
      <c r="AGC9" s="8"/>
      <c r="AGD9" s="8"/>
      <c r="AGE9" s="8"/>
      <c r="AGF9" s="8"/>
      <c r="AGG9" s="8"/>
      <c r="AGH9" s="8"/>
      <c r="AGI9" s="8"/>
      <c r="AGJ9" s="8"/>
      <c r="AGK9" s="8"/>
      <c r="AGL9" s="8"/>
      <c r="AGM9" s="8"/>
      <c r="AGN9" s="8"/>
      <c r="AGO9" s="8"/>
      <c r="AGP9" s="8"/>
      <c r="AGQ9" s="8"/>
      <c r="AGR9" s="8"/>
      <c r="AGS9" s="8"/>
      <c r="AGT9" s="8"/>
      <c r="AGU9" s="8"/>
      <c r="AGV9" s="8"/>
      <c r="AGW9" s="8"/>
      <c r="AGX9" s="8"/>
      <c r="AGY9" s="8"/>
      <c r="AGZ9" s="8"/>
      <c r="AHA9" s="8"/>
      <c r="AHB9" s="8"/>
      <c r="AHC9" s="8"/>
      <c r="AHD9" s="8"/>
      <c r="AHE9" s="8"/>
      <c r="AHF9" s="8"/>
      <c r="AHG9" s="8"/>
      <c r="AHH9" s="8"/>
      <c r="AHI9" s="8"/>
      <c r="AHJ9" s="8"/>
      <c r="AHK9" s="8"/>
      <c r="AHL9" s="8"/>
      <c r="AHM9" s="8"/>
      <c r="AHN9" s="8"/>
      <c r="AHO9" s="8"/>
      <c r="AHP9" s="8"/>
      <c r="AHQ9" s="8"/>
      <c r="AHR9" s="8"/>
      <c r="AHS9" s="8"/>
      <c r="AHT9" s="8"/>
      <c r="AHU9" s="8"/>
      <c r="AHV9" s="8"/>
      <c r="AHW9" s="8"/>
      <c r="AHX9" s="8"/>
      <c r="AHY9" s="8"/>
      <c r="AHZ9" s="8"/>
      <c r="AIA9" s="8"/>
      <c r="AIB9" s="8"/>
      <c r="AIC9" s="8"/>
      <c r="AID9" s="8"/>
      <c r="AIE9" s="8"/>
      <c r="AIF9" s="8"/>
      <c r="AIG9" s="8"/>
      <c r="AIH9" s="8"/>
      <c r="AII9" s="8"/>
      <c r="AIJ9" s="8"/>
      <c r="AIK9" s="8"/>
      <c r="AIL9" s="8"/>
      <c r="AIM9" s="8"/>
      <c r="AIN9" s="8"/>
      <c r="AIO9" s="8"/>
      <c r="AIP9" s="8"/>
      <c r="AIQ9" s="8"/>
      <c r="AIR9" s="8"/>
      <c r="AIS9" s="8"/>
      <c r="AIT9" s="8"/>
      <c r="AIU9" s="8"/>
      <c r="AIV9" s="8"/>
      <c r="AIW9" s="8"/>
      <c r="AIX9" s="8"/>
      <c r="AIY9" s="8"/>
      <c r="AIZ9" s="8"/>
      <c r="AJA9" s="8"/>
      <c r="AJB9" s="8"/>
      <c r="AJC9" s="8"/>
      <c r="AJD9" s="8"/>
      <c r="AJE9" s="8"/>
      <c r="AJF9" s="8"/>
      <c r="AJG9" s="8"/>
      <c r="AJH9" s="8"/>
      <c r="AJI9" s="8"/>
      <c r="AJJ9" s="8"/>
      <c r="AJK9" s="8"/>
      <c r="AJL9" s="8"/>
      <c r="AJM9" s="8"/>
      <c r="AJN9" s="8"/>
      <c r="AJO9" s="8"/>
      <c r="AJP9" s="8"/>
      <c r="AJQ9" s="8"/>
      <c r="AJR9" s="8"/>
      <c r="AJS9" s="8"/>
      <c r="AJT9" s="8"/>
      <c r="AJU9" s="8"/>
      <c r="AJV9" s="8"/>
      <c r="AJW9" s="8"/>
      <c r="AJX9" s="8"/>
      <c r="AJY9" s="8"/>
      <c r="AJZ9" s="8"/>
      <c r="AKA9" s="8"/>
      <c r="AKB9" s="8"/>
      <c r="AKC9" s="8"/>
      <c r="AKD9" s="8"/>
      <c r="AKE9" s="8"/>
      <c r="AKF9" s="8"/>
      <c r="AKG9" s="8"/>
      <c r="AKH9" s="8"/>
      <c r="AKI9" s="8"/>
      <c r="AKJ9" s="8"/>
      <c r="AKK9" s="8"/>
      <c r="AKL9" s="8"/>
      <c r="AKM9" s="8"/>
      <c r="AKN9" s="8"/>
      <c r="AKO9" s="8"/>
      <c r="AKP9" s="8"/>
      <c r="AKQ9" s="8"/>
      <c r="AKR9" s="8"/>
      <c r="AKS9" s="8"/>
      <c r="AKT9" s="8"/>
      <c r="AKU9" s="8"/>
      <c r="AKV9" s="8"/>
      <c r="AKW9" s="8"/>
      <c r="AKX9" s="8"/>
      <c r="AKY9" s="8"/>
      <c r="AKZ9" s="8"/>
      <c r="ALA9" s="8"/>
      <c r="ALB9" s="8"/>
      <c r="ALC9" s="8"/>
      <c r="ALD9" s="8"/>
      <c r="ALE9" s="8"/>
      <c r="ALF9" s="8"/>
      <c r="ALG9" s="8"/>
      <c r="ALH9" s="8"/>
      <c r="ALI9" s="8"/>
      <c r="ALJ9" s="8"/>
      <c r="ALK9" s="8"/>
      <c r="ALL9" s="8"/>
      <c r="ALM9" s="8"/>
      <c r="ALN9" s="8"/>
      <c r="ALO9" s="8"/>
      <c r="ALP9" s="8"/>
      <c r="ALQ9" s="8"/>
      <c r="ALR9" s="8"/>
      <c r="ALS9" s="8"/>
      <c r="ALT9" s="8"/>
      <c r="ALU9" s="8"/>
      <c r="ALV9" s="8"/>
      <c r="ALW9" s="8"/>
      <c r="ALX9" s="8"/>
      <c r="ALY9" s="8"/>
      <c r="ALZ9" s="8"/>
      <c r="AMA9" s="8"/>
      <c r="AMB9" s="8"/>
      <c r="AMC9" s="8"/>
      <c r="AMD9" s="8"/>
      <c r="AME9" s="8"/>
      <c r="AMF9" s="8"/>
      <c r="AMG9" s="8"/>
      <c r="AMH9" s="8"/>
      <c r="AMI9" s="8"/>
      <c r="AMJ9" s="8"/>
      <c r="AMK9" s="8"/>
      <c r="AML9" s="8"/>
      <c r="AMM9" s="8"/>
      <c r="AMN9" s="8"/>
      <c r="AMO9" s="8"/>
      <c r="AMP9" s="8"/>
      <c r="AMQ9" s="8"/>
      <c r="AMR9" s="8"/>
      <c r="AMS9" s="8"/>
      <c r="AMT9" s="8"/>
      <c r="AMU9" s="8"/>
      <c r="AMV9" s="8"/>
      <c r="AMW9" s="8"/>
      <c r="AMX9" s="8"/>
      <c r="AMY9" s="8"/>
      <c r="AMZ9" s="8"/>
      <c r="ANA9" s="8"/>
      <c r="ANB9" s="8"/>
      <c r="ANC9" s="8"/>
      <c r="AND9" s="8"/>
      <c r="ANE9" s="8"/>
      <c r="ANF9" s="8"/>
      <c r="ANG9" s="8"/>
      <c r="ANH9" s="8"/>
      <c r="ANI9" s="8"/>
      <c r="ANJ9" s="8"/>
      <c r="ANK9" s="8"/>
      <c r="ANL9" s="8"/>
      <c r="ANM9" s="8"/>
      <c r="ANN9" s="8"/>
      <c r="ANO9" s="8"/>
      <c r="ANP9" s="8"/>
      <c r="ANQ9" s="8"/>
      <c r="ANR9" s="8"/>
      <c r="ANS9" s="8"/>
      <c r="ANT9" s="8"/>
      <c r="ANU9" s="8"/>
      <c r="ANV9" s="8"/>
      <c r="ANW9" s="8"/>
      <c r="ANX9" s="8"/>
      <c r="ANY9" s="8"/>
      <c r="ANZ9" s="8"/>
      <c r="AOA9" s="8"/>
      <c r="AOB9" s="8"/>
      <c r="AOC9" s="8"/>
      <c r="AOD9" s="8"/>
      <c r="AOE9" s="8"/>
      <c r="AOF9" s="8"/>
      <c r="AOG9" s="8"/>
      <c r="AOH9" s="8"/>
      <c r="AOI9" s="8"/>
      <c r="AOJ9" s="8"/>
      <c r="AOK9" s="8"/>
      <c r="AOL9" s="8"/>
      <c r="AOM9" s="8"/>
      <c r="AON9" s="8"/>
      <c r="AOO9" s="8"/>
      <c r="AOP9" s="8"/>
      <c r="AOQ9" s="8"/>
      <c r="AOR9" s="8"/>
      <c r="AOS9" s="8"/>
      <c r="AOT9" s="8"/>
      <c r="AOU9" s="8"/>
      <c r="AOV9" s="8"/>
      <c r="AOW9" s="8"/>
      <c r="AOX9" s="8"/>
      <c r="AOY9" s="8"/>
      <c r="AOZ9" s="8"/>
      <c r="APA9" s="8"/>
      <c r="APB9" s="8"/>
      <c r="APC9" s="8"/>
      <c r="APD9" s="8"/>
      <c r="APE9" s="8"/>
      <c r="APF9" s="8"/>
      <c r="APG9" s="8"/>
      <c r="APH9" s="8"/>
      <c r="API9" s="8"/>
      <c r="APJ9" s="8"/>
      <c r="APK9" s="8"/>
      <c r="APL9" s="8"/>
      <c r="APM9" s="8"/>
      <c r="APN9" s="8"/>
      <c r="APO9" s="8"/>
      <c r="APP9" s="8"/>
      <c r="APQ9" s="8"/>
      <c r="APR9" s="8"/>
      <c r="APS9" s="8"/>
      <c r="APT9" s="8"/>
      <c r="APU9" s="8"/>
      <c r="APV9" s="8"/>
      <c r="APW9" s="8"/>
      <c r="APX9" s="8"/>
      <c r="APY9" s="8"/>
      <c r="APZ9" s="8"/>
      <c r="AQA9" s="8"/>
      <c r="AQB9" s="8"/>
      <c r="AQC9" s="8"/>
      <c r="AQD9" s="8"/>
      <c r="AQE9" s="8"/>
      <c r="AQF9" s="8"/>
      <c r="AQG9" s="8"/>
      <c r="AQH9" s="8"/>
      <c r="AQI9" s="8"/>
      <c r="AQJ9" s="8"/>
      <c r="AQK9" s="8"/>
      <c r="AQL9" s="8"/>
      <c r="AQM9" s="8"/>
      <c r="AQN9" s="8"/>
      <c r="AQO9" s="8"/>
      <c r="AQP9" s="8"/>
      <c r="AQQ9" s="8"/>
      <c r="AQR9" s="8"/>
      <c r="AQS9" s="8"/>
      <c r="AQT9" s="8"/>
      <c r="AQU9" s="8"/>
      <c r="AQV9" s="8"/>
      <c r="AQW9" s="8"/>
      <c r="AQX9" s="8"/>
      <c r="AQY9" s="8"/>
      <c r="AQZ9" s="8"/>
      <c r="ARA9" s="8"/>
      <c r="ARB9" s="8"/>
      <c r="ARC9" s="8"/>
      <c r="ARD9" s="8"/>
      <c r="ARE9" s="8"/>
      <c r="ARF9" s="8"/>
      <c r="ARG9" s="8"/>
      <c r="ARH9" s="8"/>
      <c r="ARI9" s="8"/>
      <c r="ARJ9" s="8"/>
      <c r="ARK9" s="8"/>
      <c r="ARL9" s="8"/>
      <c r="ARM9" s="8"/>
      <c r="ARN9" s="8"/>
      <c r="ARO9" s="8"/>
      <c r="ARP9" s="8"/>
      <c r="ARQ9" s="8"/>
      <c r="ARR9" s="8"/>
      <c r="ARS9" s="8"/>
      <c r="ART9" s="8"/>
      <c r="ARU9" s="8"/>
      <c r="ARV9" s="8"/>
      <c r="ARW9" s="8"/>
      <c r="ARX9" s="8"/>
      <c r="ARY9" s="8"/>
      <c r="ARZ9" s="8"/>
      <c r="ASA9" s="8"/>
      <c r="ASB9" s="8"/>
      <c r="ASC9" s="8"/>
      <c r="ASD9" s="8"/>
      <c r="ASE9" s="8"/>
      <c r="ASF9" s="8"/>
      <c r="ASG9" s="8"/>
      <c r="ASH9" s="8"/>
      <c r="ASI9" s="8"/>
      <c r="ASJ9" s="8"/>
      <c r="ASK9" s="8"/>
      <c r="ASL9" s="8"/>
      <c r="ASM9" s="8"/>
      <c r="ASN9" s="8"/>
      <c r="ASO9" s="8"/>
      <c r="ASP9" s="8"/>
      <c r="ASQ9" s="8"/>
      <c r="ASR9" s="8"/>
      <c r="ASS9" s="8"/>
      <c r="AST9" s="8"/>
      <c r="ASU9" s="8"/>
      <c r="ASV9" s="8"/>
      <c r="ASW9" s="8"/>
      <c r="ASX9" s="8"/>
      <c r="ASY9" s="8"/>
      <c r="ASZ9" s="8"/>
      <c r="ATA9" s="8"/>
      <c r="ATB9" s="8"/>
      <c r="ATC9" s="8"/>
      <c r="ATD9" s="8"/>
      <c r="ATE9" s="8"/>
      <c r="ATF9" s="8"/>
      <c r="ATG9" s="8"/>
      <c r="ATH9" s="8"/>
      <c r="ATI9" s="8"/>
      <c r="ATJ9" s="8"/>
      <c r="ATK9" s="8"/>
      <c r="ATL9" s="8"/>
      <c r="ATM9" s="8"/>
      <c r="ATN9" s="8"/>
      <c r="ATO9" s="8"/>
      <c r="ATP9" s="8"/>
      <c r="ATQ9" s="8"/>
      <c r="ATR9" s="8"/>
      <c r="ATS9" s="8"/>
      <c r="ATT9" s="8"/>
      <c r="ATU9" s="8"/>
      <c r="ATV9" s="8"/>
      <c r="ATW9" s="8"/>
      <c r="ATX9" s="8"/>
      <c r="ATY9" s="8"/>
      <c r="ATZ9" s="8"/>
      <c r="AUA9" s="8"/>
      <c r="AUB9" s="8"/>
      <c r="AUC9" s="8"/>
      <c r="AUD9" s="8"/>
      <c r="AUE9" s="8"/>
      <c r="AUF9" s="8"/>
      <c r="AUG9" s="8"/>
      <c r="AUH9" s="8"/>
      <c r="AUI9" s="8"/>
      <c r="AUJ9" s="8"/>
      <c r="AUK9" s="8"/>
      <c r="AUL9" s="8"/>
      <c r="AUM9" s="8"/>
      <c r="AUN9" s="8"/>
      <c r="AUO9" s="8"/>
      <c r="AUP9" s="8"/>
      <c r="AUQ9" s="8"/>
      <c r="AUR9" s="8"/>
      <c r="AUS9" s="8"/>
      <c r="AUT9" s="8"/>
      <c r="AUU9" s="8"/>
      <c r="AUV9" s="8"/>
      <c r="AUW9" s="8"/>
      <c r="AUX9" s="8"/>
      <c r="AUY9" s="8"/>
      <c r="AUZ9" s="8"/>
      <c r="AVA9" s="8"/>
      <c r="AVB9" s="8"/>
      <c r="AVC9" s="8"/>
      <c r="AVD9" s="8"/>
      <c r="AVE9" s="8"/>
      <c r="AVF9" s="8"/>
      <c r="AVG9" s="8"/>
      <c r="AVH9" s="8"/>
      <c r="AVI9" s="8"/>
      <c r="AVJ9" s="8"/>
      <c r="AVK9" s="8"/>
      <c r="AVL9" s="8"/>
      <c r="AVM9" s="8"/>
      <c r="AVN9" s="8"/>
      <c r="AVO9" s="8"/>
      <c r="AVP9" s="8"/>
      <c r="AVQ9" s="8"/>
      <c r="AVR9" s="8"/>
      <c r="AVS9" s="8"/>
      <c r="AVT9" s="8"/>
      <c r="AVU9" s="8"/>
      <c r="AVV9" s="8"/>
      <c r="AVW9" s="8"/>
      <c r="AVX9" s="8"/>
      <c r="AVY9" s="8"/>
      <c r="AVZ9" s="8"/>
      <c r="AWA9" s="8"/>
      <c r="AWB9" s="8"/>
      <c r="AWC9" s="8"/>
      <c r="AWD9" s="8"/>
      <c r="AWE9" s="8"/>
      <c r="AWF9" s="8"/>
      <c r="AWG9" s="8"/>
      <c r="AWH9" s="8"/>
      <c r="AWI9" s="8"/>
      <c r="AWJ9" s="8"/>
      <c r="AWK9" s="8"/>
      <c r="AWL9" s="8"/>
      <c r="AWM9" s="8"/>
      <c r="AWN9" s="8"/>
      <c r="AWO9" s="8"/>
      <c r="AWP9" s="8"/>
      <c r="AWQ9" s="8"/>
      <c r="AWR9" s="8"/>
      <c r="AWS9" s="8"/>
      <c r="AWT9" s="8"/>
      <c r="AWU9" s="8"/>
      <c r="AWV9" s="8"/>
      <c r="AWW9" s="8"/>
      <c r="AWX9" s="8"/>
      <c r="AWY9" s="8"/>
      <c r="AWZ9" s="8"/>
      <c r="AXA9" s="8"/>
      <c r="AXB9" s="8"/>
      <c r="AXC9" s="8"/>
      <c r="AXD9" s="8"/>
      <c r="AXE9" s="8"/>
      <c r="AXF9" s="8"/>
      <c r="AXG9" s="8"/>
      <c r="AXH9" s="8"/>
      <c r="AXI9" s="8"/>
      <c r="AXJ9" s="8"/>
      <c r="AXK9" s="8"/>
      <c r="AXL9" s="8"/>
      <c r="AXM9" s="8"/>
      <c r="AXN9" s="8"/>
      <c r="AXO9" s="8"/>
      <c r="AXP9" s="8"/>
      <c r="AXQ9" s="8"/>
      <c r="AXR9" s="8"/>
      <c r="AXS9" s="8"/>
      <c r="AXT9" s="8"/>
      <c r="AXU9" s="8"/>
      <c r="AXV9" s="8"/>
      <c r="AXW9" s="8"/>
      <c r="AXX9" s="8"/>
      <c r="AXY9" s="8"/>
      <c r="AXZ9" s="8"/>
      <c r="AYA9" s="8"/>
      <c r="AYB9" s="8"/>
      <c r="AYC9" s="8"/>
      <c r="AYD9" s="8"/>
      <c r="AYE9" s="8"/>
      <c r="AYF9" s="8"/>
      <c r="AYG9" s="8"/>
      <c r="AYH9" s="8"/>
      <c r="AYI9" s="8"/>
      <c r="AYJ9" s="8"/>
      <c r="AYK9" s="8"/>
      <c r="AYL9" s="8"/>
      <c r="AYM9" s="8"/>
      <c r="AYN9" s="8"/>
      <c r="AYO9" s="8"/>
      <c r="AYP9" s="8"/>
      <c r="AYQ9" s="8"/>
      <c r="AYR9" s="8"/>
      <c r="AYS9" s="8"/>
      <c r="AYT9" s="8"/>
      <c r="AYU9" s="8"/>
      <c r="AYV9" s="8"/>
      <c r="AYW9" s="8"/>
      <c r="AYX9" s="8"/>
      <c r="AYY9" s="8"/>
      <c r="AYZ9" s="8"/>
      <c r="AZA9" s="8"/>
      <c r="AZB9" s="8"/>
      <c r="AZC9" s="8"/>
      <c r="AZD9" s="8"/>
      <c r="AZE9" s="8"/>
      <c r="AZF9" s="8"/>
      <c r="AZG9" s="8"/>
      <c r="AZH9" s="8"/>
      <c r="AZI9" s="8"/>
      <c r="AZJ9" s="8"/>
      <c r="AZK9" s="8"/>
      <c r="AZL9" s="8"/>
      <c r="AZM9" s="8"/>
      <c r="AZN9" s="8"/>
      <c r="AZO9" s="8"/>
      <c r="AZP9" s="8"/>
      <c r="AZQ9" s="8"/>
      <c r="AZR9" s="8"/>
      <c r="AZS9" s="8"/>
      <c r="AZT9" s="8"/>
      <c r="AZU9" s="8"/>
      <c r="AZV9" s="8"/>
      <c r="AZW9" s="8"/>
      <c r="AZX9" s="8"/>
      <c r="AZY9" s="8"/>
      <c r="AZZ9" s="8"/>
      <c r="BAA9" s="8"/>
      <c r="BAB9" s="8"/>
      <c r="BAC9" s="8"/>
      <c r="BAD9" s="8"/>
      <c r="BAE9" s="8"/>
      <c r="BAF9" s="8"/>
      <c r="BAG9" s="8"/>
      <c r="BAH9" s="8"/>
      <c r="BAI9" s="8"/>
      <c r="BAJ9" s="8"/>
      <c r="BAK9" s="8"/>
      <c r="BAL9" s="8"/>
      <c r="BAM9" s="8"/>
      <c r="BAN9" s="8"/>
      <c r="BAO9" s="8"/>
      <c r="BAP9" s="8"/>
      <c r="BAQ9" s="8"/>
      <c r="BAR9" s="8"/>
      <c r="BAS9" s="8"/>
      <c r="BAT9" s="8"/>
      <c r="BAU9" s="8"/>
      <c r="BAV9" s="8"/>
      <c r="BAW9" s="8"/>
      <c r="BAX9" s="8"/>
      <c r="BAY9" s="8"/>
      <c r="BAZ9" s="8"/>
      <c r="BBA9" s="8"/>
      <c r="BBB9" s="8"/>
      <c r="BBC9" s="8"/>
      <c r="BBD9" s="8"/>
      <c r="BBE9" s="8"/>
      <c r="BBF9" s="8"/>
      <c r="BBG9" s="8"/>
      <c r="BBH9" s="8"/>
      <c r="BBI9" s="8"/>
      <c r="BBJ9" s="8"/>
      <c r="BBK9" s="8"/>
      <c r="BBL9" s="8"/>
      <c r="BBM9" s="8"/>
      <c r="BBN9" s="8"/>
      <c r="BBO9" s="8"/>
      <c r="BBP9" s="8"/>
      <c r="BBQ9" s="8"/>
      <c r="BBR9" s="8"/>
      <c r="BBS9" s="8"/>
      <c r="BBT9" s="8"/>
      <c r="BBU9" s="8"/>
      <c r="BBV9" s="8"/>
      <c r="BBW9" s="8"/>
      <c r="BBX9" s="8"/>
      <c r="BBY9" s="8"/>
      <c r="BBZ9" s="8"/>
      <c r="BCA9" s="8"/>
      <c r="BCB9" s="8"/>
      <c r="BCC9" s="8"/>
      <c r="BCD9" s="8"/>
      <c r="BCE9" s="8"/>
      <c r="BCF9" s="8"/>
      <c r="BCG9" s="8"/>
      <c r="BCH9" s="8"/>
      <c r="BCI9" s="8"/>
      <c r="BCJ9" s="8"/>
      <c r="BCK9" s="8"/>
      <c r="BCL9" s="8"/>
      <c r="BCM9" s="8"/>
      <c r="BCN9" s="8"/>
      <c r="BCO9" s="8"/>
      <c r="BCP9" s="8"/>
      <c r="BCQ9" s="8"/>
      <c r="BCR9" s="8"/>
      <c r="BCS9" s="8"/>
      <c r="BCT9" s="8"/>
      <c r="BCU9" s="8"/>
      <c r="BCV9" s="8"/>
      <c r="BCW9" s="8"/>
      <c r="BCX9" s="8"/>
      <c r="BCY9" s="8"/>
      <c r="BCZ9" s="8"/>
      <c r="BDA9" s="8"/>
      <c r="BDB9" s="8"/>
      <c r="BDC9" s="8"/>
      <c r="BDD9" s="8"/>
      <c r="BDE9" s="8"/>
      <c r="BDF9" s="8"/>
      <c r="BDG9" s="8"/>
      <c r="BDH9" s="8"/>
      <c r="BDI9" s="8"/>
      <c r="BDJ9" s="8"/>
      <c r="BDK9" s="8"/>
      <c r="BDL9" s="8"/>
      <c r="BDM9" s="8"/>
      <c r="BDN9" s="8"/>
      <c r="BDO9" s="8"/>
      <c r="BDP9" s="8"/>
      <c r="BDQ9" s="8"/>
      <c r="BDR9" s="8"/>
      <c r="BDS9" s="8"/>
      <c r="BDT9" s="8"/>
      <c r="BDU9" s="8"/>
      <c r="BDV9" s="8"/>
      <c r="BDW9" s="8"/>
      <c r="BDX9" s="8"/>
      <c r="BDY9" s="8"/>
      <c r="BDZ9" s="8"/>
      <c r="BEA9" s="8"/>
      <c r="BEB9" s="8"/>
      <c r="BEC9" s="8"/>
      <c r="BED9" s="8"/>
      <c r="BEE9" s="8"/>
      <c r="BEF9" s="8"/>
      <c r="BEG9" s="8"/>
      <c r="BEH9" s="8"/>
      <c r="BEI9" s="8"/>
      <c r="BEJ9" s="8"/>
      <c r="BEK9" s="8"/>
      <c r="BEL9" s="8"/>
      <c r="BEM9" s="8"/>
      <c r="BEN9" s="8"/>
      <c r="BEO9" s="8"/>
      <c r="BEP9" s="8"/>
      <c r="BEQ9" s="8"/>
      <c r="BER9" s="8"/>
      <c r="BES9" s="8"/>
      <c r="BET9" s="8"/>
      <c r="BEU9" s="8"/>
      <c r="BEV9" s="8"/>
      <c r="BEW9" s="8"/>
      <c r="BEX9" s="8"/>
      <c r="BEY9" s="8"/>
      <c r="BEZ9" s="8"/>
      <c r="BFA9" s="8"/>
      <c r="BFB9" s="8"/>
      <c r="BFC9" s="8"/>
      <c r="BFD9" s="8"/>
      <c r="BFE9" s="8"/>
      <c r="BFF9" s="8"/>
      <c r="BFG9" s="8"/>
      <c r="BFH9" s="8"/>
      <c r="BFI9" s="8"/>
      <c r="BFJ9" s="8"/>
      <c r="BFK9" s="8"/>
      <c r="BFL9" s="8"/>
      <c r="BFM9" s="8"/>
      <c r="BFN9" s="8"/>
      <c r="BFO9" s="8"/>
      <c r="BFP9" s="8"/>
      <c r="BFQ9" s="8"/>
      <c r="BFR9" s="8"/>
      <c r="BFS9" s="8"/>
      <c r="BFT9" s="8"/>
      <c r="BFU9" s="8"/>
      <c r="BFV9" s="8"/>
      <c r="BFW9" s="8"/>
      <c r="BFX9" s="8"/>
      <c r="BFY9" s="8"/>
      <c r="BFZ9" s="8"/>
      <c r="BGA9" s="8"/>
      <c r="BGB9" s="8"/>
      <c r="BGC9" s="8"/>
      <c r="BGD9" s="8"/>
      <c r="BGE9" s="8"/>
      <c r="BGF9" s="8"/>
      <c r="BGG9" s="8"/>
      <c r="BGH9" s="8"/>
      <c r="BGI9" s="8"/>
      <c r="BGJ9" s="8"/>
      <c r="BGK9" s="8"/>
      <c r="BGL9" s="8"/>
      <c r="BGM9" s="8"/>
      <c r="BGN9" s="8"/>
      <c r="BGO9" s="8"/>
      <c r="BGP9" s="8"/>
      <c r="BGQ9" s="8"/>
      <c r="BGR9" s="8"/>
      <c r="BGS9" s="8"/>
      <c r="BGT9" s="8"/>
      <c r="BGU9" s="8"/>
      <c r="BGV9" s="8"/>
      <c r="BGW9" s="8"/>
      <c r="BGX9" s="8"/>
      <c r="BGY9" s="8"/>
      <c r="BGZ9" s="8"/>
      <c r="BHA9" s="8"/>
      <c r="BHB9" s="8"/>
      <c r="BHC9" s="8"/>
      <c r="BHD9" s="8"/>
      <c r="BHE9" s="8"/>
      <c r="BHF9" s="8"/>
      <c r="BHG9" s="8"/>
      <c r="BHH9" s="8"/>
      <c r="BHI9" s="8"/>
      <c r="BHJ9" s="8"/>
      <c r="BHK9" s="8"/>
      <c r="BHL9" s="8"/>
      <c r="BHM9" s="8"/>
      <c r="BHN9" s="8"/>
      <c r="BHO9" s="8"/>
      <c r="BHP9" s="8"/>
      <c r="BHQ9" s="8"/>
      <c r="BHR9" s="8"/>
      <c r="BHS9" s="8"/>
      <c r="BHT9" s="8"/>
      <c r="BHU9" s="8"/>
      <c r="BHV9" s="8"/>
      <c r="BHW9" s="8"/>
      <c r="BHX9" s="8"/>
      <c r="BHY9" s="8"/>
      <c r="BHZ9" s="8"/>
      <c r="BIA9" s="8"/>
      <c r="BIB9" s="8"/>
      <c r="BIC9" s="8"/>
      <c r="BID9" s="8"/>
      <c r="BIE9" s="8"/>
      <c r="BIF9" s="8"/>
      <c r="BIG9" s="8"/>
      <c r="BIH9" s="8"/>
      <c r="BII9" s="8"/>
      <c r="BIJ9" s="8"/>
      <c r="BIK9" s="8"/>
      <c r="BIL9" s="8"/>
      <c r="BIM9" s="8"/>
      <c r="BIN9" s="8"/>
      <c r="BIO9" s="8"/>
      <c r="BIP9" s="8"/>
      <c r="BIQ9" s="8"/>
      <c r="BIR9" s="8"/>
      <c r="BIS9" s="8"/>
      <c r="BIT9" s="8"/>
      <c r="BIU9" s="8"/>
      <c r="BIV9" s="8"/>
      <c r="BIW9" s="8"/>
      <c r="BIX9" s="8"/>
      <c r="BIY9" s="8"/>
      <c r="BIZ9" s="8"/>
      <c r="BJA9" s="8"/>
      <c r="BJB9" s="8"/>
      <c r="BJC9" s="8"/>
      <c r="BJD9" s="8"/>
      <c r="BJE9" s="8"/>
      <c r="BJF9" s="8"/>
      <c r="BJG9" s="8"/>
      <c r="BJH9" s="8"/>
      <c r="BJI9" s="8"/>
      <c r="BJJ9" s="8"/>
      <c r="BJK9" s="8"/>
      <c r="BJL9" s="8"/>
      <c r="BJM9" s="8"/>
      <c r="BJN9" s="8"/>
      <c r="BJO9" s="8"/>
      <c r="BJP9" s="8"/>
      <c r="BJQ9" s="8"/>
      <c r="BJR9" s="8"/>
      <c r="BJS9" s="8"/>
      <c r="BJT9" s="8"/>
      <c r="BJU9" s="8"/>
      <c r="BJV9" s="8"/>
      <c r="BJW9" s="8"/>
      <c r="BJX9" s="8"/>
      <c r="BJY9" s="8"/>
      <c r="BJZ9" s="8"/>
      <c r="BKA9" s="8"/>
      <c r="BKB9" s="8"/>
      <c r="BKC9" s="8"/>
      <c r="BKD9" s="8"/>
      <c r="BKE9" s="8"/>
      <c r="BKF9" s="8"/>
      <c r="BKG9" s="8"/>
      <c r="BKH9" s="8"/>
      <c r="BKI9" s="8"/>
      <c r="BKJ9" s="8"/>
      <c r="BKK9" s="8"/>
      <c r="BKL9" s="8"/>
      <c r="BKM9" s="8"/>
      <c r="BKN9" s="8"/>
      <c r="BKO9" s="8"/>
      <c r="BKP9" s="8"/>
      <c r="BKQ9" s="8"/>
      <c r="BKR9" s="8"/>
      <c r="BKS9" s="8"/>
      <c r="BKT9" s="8"/>
      <c r="BKU9" s="8"/>
      <c r="BKV9" s="8"/>
      <c r="BKW9" s="8"/>
      <c r="BKX9" s="8"/>
      <c r="BKY9" s="8"/>
      <c r="BKZ9" s="8"/>
      <c r="BLA9" s="8"/>
      <c r="BLB9" s="8"/>
      <c r="BLC9" s="8"/>
      <c r="BLD9" s="8"/>
      <c r="BLE9" s="8"/>
      <c r="BLF9" s="8"/>
      <c r="BLG9" s="8"/>
      <c r="BLH9" s="8"/>
      <c r="BLI9" s="8"/>
      <c r="BLJ9" s="8"/>
      <c r="BLK9" s="8"/>
      <c r="BLL9" s="8"/>
      <c r="BLM9" s="8"/>
      <c r="BLN9" s="8"/>
      <c r="BLO9" s="8"/>
      <c r="BLP9" s="8"/>
      <c r="BLQ9" s="8"/>
      <c r="BLR9" s="8"/>
      <c r="BLS9" s="8"/>
      <c r="BLT9" s="8"/>
      <c r="BLU9" s="8"/>
      <c r="BLV9" s="8"/>
      <c r="BLW9" s="8"/>
      <c r="BLX9" s="8"/>
      <c r="BLY9" s="8"/>
      <c r="BLZ9" s="8"/>
      <c r="BMA9" s="8"/>
      <c r="BMB9" s="8"/>
      <c r="BMC9" s="8"/>
      <c r="BMD9" s="8"/>
      <c r="BME9" s="8"/>
      <c r="BMF9" s="8"/>
      <c r="BMG9" s="8"/>
      <c r="BMH9" s="8"/>
      <c r="BMI9" s="8"/>
      <c r="BMJ9" s="8"/>
      <c r="BMK9" s="8"/>
      <c r="BML9" s="8"/>
      <c r="BMM9" s="8"/>
      <c r="BMN9" s="8"/>
      <c r="BMO9" s="8"/>
      <c r="BMP9" s="8"/>
      <c r="BMQ9" s="8"/>
      <c r="BMR9" s="8"/>
      <c r="BMS9" s="8"/>
      <c r="BMT9" s="8"/>
      <c r="BMU9" s="8"/>
      <c r="BMV9" s="8"/>
      <c r="BMW9" s="8"/>
      <c r="BMX9" s="8"/>
      <c r="BMY9" s="8"/>
      <c r="BMZ9" s="8"/>
      <c r="BNA9" s="8"/>
      <c r="BNB9" s="8"/>
      <c r="BNC9" s="8"/>
      <c r="BND9" s="8"/>
      <c r="BNE9" s="8"/>
      <c r="BNF9" s="8"/>
      <c r="BNG9" s="8"/>
      <c r="BNH9" s="8"/>
      <c r="BNI9" s="8"/>
      <c r="BNJ9" s="8"/>
      <c r="BNK9" s="8"/>
      <c r="BNL9" s="8"/>
      <c r="BNM9" s="8"/>
      <c r="BNN9" s="8"/>
      <c r="BNO9" s="8"/>
      <c r="BNP9" s="8"/>
      <c r="BNQ9" s="8"/>
      <c r="BNR9" s="8"/>
      <c r="BNS9" s="8"/>
      <c r="BNT9" s="8"/>
      <c r="BNU9" s="8"/>
      <c r="BNV9" s="8"/>
      <c r="BNW9" s="8"/>
      <c r="BNX9" s="8"/>
      <c r="BNY9" s="8"/>
      <c r="BNZ9" s="8"/>
      <c r="BOA9" s="8"/>
      <c r="BOB9" s="8"/>
      <c r="BOC9" s="8"/>
      <c r="BOD9" s="8"/>
      <c r="BOE9" s="8"/>
      <c r="BOF9" s="8"/>
      <c r="BOG9" s="8"/>
      <c r="BOH9" s="8"/>
      <c r="BOI9" s="8"/>
      <c r="BOJ9" s="8"/>
      <c r="BOK9" s="8"/>
      <c r="BOL9" s="8"/>
      <c r="BOM9" s="8"/>
      <c r="BON9" s="8"/>
      <c r="BOO9" s="8"/>
      <c r="BOP9" s="8"/>
      <c r="BOQ9" s="8"/>
      <c r="BOR9" s="8"/>
      <c r="BOS9" s="8"/>
      <c r="BOT9" s="8"/>
      <c r="BOU9" s="8"/>
      <c r="BOV9" s="8"/>
      <c r="BOW9" s="8"/>
      <c r="BOX9" s="8"/>
      <c r="BOY9" s="8"/>
      <c r="BOZ9" s="8"/>
      <c r="BPA9" s="8"/>
      <c r="BPB9" s="8"/>
      <c r="BPC9" s="8"/>
      <c r="BPD9" s="8"/>
      <c r="BPE9" s="8"/>
      <c r="BPF9" s="8"/>
      <c r="BPG9" s="8"/>
      <c r="BPH9" s="8"/>
      <c r="BPI9" s="8"/>
      <c r="BPJ9" s="8"/>
      <c r="BPK9" s="8"/>
      <c r="BPL9" s="8"/>
      <c r="BPM9" s="8"/>
      <c r="BPN9" s="8"/>
      <c r="BPO9" s="8"/>
      <c r="BPP9" s="8"/>
      <c r="BPQ9" s="8"/>
      <c r="BPR9" s="8"/>
      <c r="BPS9" s="8"/>
      <c r="BPT9" s="8"/>
      <c r="BPU9" s="8"/>
      <c r="BPV9" s="8"/>
      <c r="BPW9" s="8"/>
      <c r="BPX9" s="8"/>
      <c r="BPY9" s="8"/>
      <c r="BPZ9" s="8"/>
      <c r="BQA9" s="8"/>
      <c r="BQB9" s="8"/>
      <c r="BQC9" s="8"/>
      <c r="BQD9" s="8"/>
      <c r="BQE9" s="8"/>
      <c r="BQF9" s="8"/>
      <c r="BQG9" s="8"/>
      <c r="BQH9" s="8"/>
      <c r="BQI9" s="8"/>
      <c r="BQJ9" s="8"/>
      <c r="BQK9" s="8"/>
      <c r="BQL9" s="8"/>
      <c r="BQM9" s="8"/>
      <c r="BQN9" s="8"/>
      <c r="BQO9" s="8"/>
      <c r="BQP9" s="8"/>
      <c r="BQQ9" s="8"/>
      <c r="BQR9" s="8"/>
      <c r="BQS9" s="8"/>
      <c r="BQT9" s="8"/>
      <c r="BQU9" s="8"/>
      <c r="BQV9" s="8"/>
      <c r="BQW9" s="8"/>
      <c r="BQX9" s="8"/>
      <c r="BQY9" s="8"/>
      <c r="BQZ9" s="8"/>
      <c r="BRA9" s="8"/>
      <c r="BRB9" s="8"/>
      <c r="BRC9" s="8"/>
      <c r="BRD9" s="8"/>
      <c r="BRE9" s="8"/>
      <c r="BRF9" s="8"/>
      <c r="BRG9" s="8"/>
      <c r="BRH9" s="8"/>
      <c r="BRI9" s="8"/>
      <c r="BRJ9" s="8"/>
      <c r="BRK9" s="8"/>
      <c r="BRL9" s="8"/>
      <c r="BRM9" s="8"/>
      <c r="BRN9" s="8"/>
      <c r="BRO9" s="8"/>
      <c r="BRP9" s="8"/>
      <c r="BRQ9" s="8"/>
      <c r="BRR9" s="8"/>
      <c r="BRS9" s="8"/>
      <c r="BRT9" s="8"/>
      <c r="BRU9" s="8"/>
      <c r="BRV9" s="8"/>
      <c r="BRW9" s="8"/>
      <c r="BRX9" s="8"/>
      <c r="BRY9" s="8"/>
      <c r="BRZ9" s="8"/>
      <c r="BSA9" s="8"/>
      <c r="BSB9" s="8"/>
      <c r="BSC9" s="8"/>
      <c r="BSD9" s="8"/>
      <c r="BSE9" s="8"/>
      <c r="BSF9" s="8"/>
      <c r="BSG9" s="8"/>
      <c r="BSH9" s="8"/>
      <c r="BSI9" s="8"/>
      <c r="BSJ9" s="8"/>
      <c r="BSK9" s="8"/>
      <c r="BSL9" s="8"/>
      <c r="BSM9" s="8"/>
      <c r="BSN9" s="8"/>
      <c r="BSO9" s="8"/>
      <c r="BSP9" s="8"/>
      <c r="BSQ9" s="8"/>
      <c r="BSR9" s="8"/>
      <c r="BSS9" s="8"/>
      <c r="BST9" s="8"/>
      <c r="BSU9" s="8"/>
      <c r="BSV9" s="8"/>
      <c r="BSW9" s="8"/>
      <c r="BSX9" s="8"/>
      <c r="BSY9" s="8"/>
      <c r="BSZ9" s="8"/>
      <c r="BTA9" s="8"/>
      <c r="BTB9" s="8"/>
      <c r="BTC9" s="8"/>
      <c r="BTD9" s="8"/>
      <c r="BTE9" s="8"/>
      <c r="BTF9" s="8"/>
      <c r="BTG9" s="8"/>
      <c r="BTH9" s="8"/>
      <c r="BTI9" s="8"/>
      <c r="BTJ9" s="8"/>
      <c r="BTK9" s="8"/>
      <c r="BTL9" s="8"/>
      <c r="BTM9" s="8"/>
      <c r="BTN9" s="8"/>
      <c r="BTO9" s="8"/>
      <c r="BTP9" s="8"/>
      <c r="BTQ9" s="8"/>
      <c r="BTR9" s="8"/>
      <c r="BTS9" s="8"/>
      <c r="BTT9" s="8"/>
      <c r="BTU9" s="8"/>
      <c r="BTV9" s="8"/>
      <c r="BTW9" s="8"/>
      <c r="BTX9" s="8"/>
      <c r="BTY9" s="8"/>
      <c r="BTZ9" s="8"/>
      <c r="BUA9" s="8"/>
      <c r="BUB9" s="8"/>
      <c r="BUC9" s="8"/>
      <c r="BUD9" s="8"/>
      <c r="BUE9" s="8"/>
      <c r="BUF9" s="8"/>
      <c r="BUG9" s="8"/>
      <c r="BUH9" s="8"/>
      <c r="BUI9" s="8"/>
      <c r="BUJ9" s="8"/>
      <c r="BUK9" s="8"/>
      <c r="BUL9" s="8"/>
      <c r="BUM9" s="8"/>
      <c r="BUN9" s="8"/>
      <c r="BUO9" s="8"/>
      <c r="BUP9" s="8"/>
      <c r="BUQ9" s="8"/>
      <c r="BUR9" s="8"/>
      <c r="BUS9" s="8"/>
      <c r="BUT9" s="8"/>
      <c r="BUU9" s="8"/>
      <c r="BUV9" s="8"/>
      <c r="BUW9" s="8"/>
      <c r="BUX9" s="8"/>
      <c r="BUY9" s="8"/>
      <c r="BUZ9" s="8"/>
      <c r="BVA9" s="8"/>
      <c r="BVB9" s="8"/>
      <c r="BVC9" s="8"/>
      <c r="BVD9" s="8"/>
      <c r="BVE9" s="8"/>
      <c r="BVF9" s="8"/>
      <c r="BVG9" s="8"/>
      <c r="BVH9" s="8"/>
      <c r="BVI9" s="8"/>
      <c r="BVJ9" s="8"/>
      <c r="BVK9" s="8"/>
      <c r="BVL9" s="8"/>
      <c r="BVM9" s="8"/>
      <c r="BVN9" s="8"/>
      <c r="BVO9" s="8"/>
      <c r="BVP9" s="8"/>
      <c r="BVQ9" s="8"/>
      <c r="BVR9" s="8"/>
      <c r="BVS9" s="8"/>
      <c r="BVT9" s="8"/>
      <c r="BVU9" s="8"/>
      <c r="BVV9" s="8"/>
      <c r="BVW9" s="8"/>
      <c r="BVX9" s="8"/>
      <c r="BVY9" s="8"/>
      <c r="BVZ9" s="8"/>
      <c r="BWA9" s="8"/>
      <c r="BWB9" s="8"/>
      <c r="BWC9" s="8"/>
      <c r="BWD9" s="8"/>
      <c r="BWE9" s="8"/>
      <c r="BWF9" s="8"/>
      <c r="BWG9" s="8"/>
      <c r="BWH9" s="8"/>
      <c r="BWI9" s="8"/>
      <c r="BWJ9" s="8"/>
      <c r="BWK9" s="8"/>
      <c r="BWL9" s="8"/>
      <c r="BWM9" s="8"/>
      <c r="BWN9" s="8"/>
      <c r="BWO9" s="8"/>
      <c r="BWP9" s="8"/>
      <c r="BWQ9" s="8"/>
      <c r="BWR9" s="8"/>
      <c r="BWS9" s="8"/>
      <c r="BWT9" s="8"/>
      <c r="BWU9" s="8"/>
      <c r="BWV9" s="8"/>
      <c r="BWW9" s="8"/>
      <c r="BWX9" s="8"/>
      <c r="BWY9" s="8"/>
      <c r="BWZ9" s="8"/>
      <c r="BXA9" s="8"/>
      <c r="BXB9" s="8"/>
      <c r="BXC9" s="8"/>
      <c r="BXD9" s="8"/>
      <c r="BXE9" s="8"/>
      <c r="BXF9" s="8"/>
      <c r="BXG9" s="8"/>
      <c r="BXH9" s="8"/>
      <c r="BXI9" s="8"/>
      <c r="BXJ9" s="8"/>
      <c r="BXK9" s="8"/>
      <c r="BXL9" s="8"/>
      <c r="BXM9" s="8"/>
      <c r="BXN9" s="8"/>
      <c r="BXO9" s="8"/>
      <c r="BXP9" s="8"/>
      <c r="BXQ9" s="8"/>
      <c r="BXR9" s="8"/>
      <c r="BXS9" s="8"/>
      <c r="BXT9" s="8"/>
      <c r="BXU9" s="8"/>
      <c r="BXV9" s="8"/>
      <c r="BXW9" s="8"/>
      <c r="BXX9" s="8"/>
      <c r="BXY9" s="8"/>
      <c r="BXZ9" s="8"/>
      <c r="BYA9" s="8"/>
      <c r="BYB9" s="8"/>
      <c r="BYC9" s="8"/>
      <c r="BYD9" s="8"/>
      <c r="BYE9" s="8"/>
      <c r="BYF9" s="8"/>
      <c r="BYG9" s="8"/>
      <c r="BYH9" s="8"/>
      <c r="BYI9" s="8"/>
      <c r="BYJ9" s="8"/>
      <c r="BYK9" s="8"/>
      <c r="BYL9" s="8"/>
      <c r="BYM9" s="8"/>
      <c r="BYN9" s="8"/>
      <c r="BYO9" s="8"/>
      <c r="BYP9" s="8"/>
      <c r="BYQ9" s="8"/>
      <c r="BYR9" s="8"/>
      <c r="BYS9" s="8"/>
      <c r="BYT9" s="8"/>
      <c r="BYU9" s="8"/>
      <c r="BYV9" s="8"/>
      <c r="BYW9" s="8"/>
      <c r="BYX9" s="8"/>
      <c r="BYY9" s="8"/>
      <c r="BYZ9" s="8"/>
      <c r="BZA9" s="8"/>
      <c r="BZB9" s="8"/>
      <c r="BZC9" s="8"/>
      <c r="BZD9" s="8"/>
      <c r="BZE9" s="8"/>
      <c r="BZF9" s="8"/>
      <c r="BZG9" s="8"/>
      <c r="BZH9" s="8"/>
      <c r="BZI9" s="8"/>
      <c r="BZJ9" s="8"/>
      <c r="BZK9" s="8"/>
      <c r="BZL9" s="8"/>
      <c r="BZM9" s="8"/>
      <c r="BZN9" s="8"/>
      <c r="BZO9" s="8"/>
      <c r="BZP9" s="8"/>
      <c r="BZQ9" s="8"/>
      <c r="BZR9" s="8"/>
      <c r="BZS9" s="8"/>
      <c r="BZT9" s="8"/>
      <c r="BZU9" s="8"/>
      <c r="BZV9" s="8"/>
      <c r="BZW9" s="8"/>
      <c r="BZX9" s="8"/>
      <c r="BZY9" s="8"/>
      <c r="BZZ9" s="8"/>
      <c r="CAA9" s="8"/>
      <c r="CAB9" s="8"/>
      <c r="CAC9" s="8"/>
      <c r="CAD9" s="8"/>
      <c r="CAE9" s="8"/>
      <c r="CAF9" s="8"/>
      <c r="CAG9" s="8"/>
      <c r="CAH9" s="8"/>
      <c r="CAI9" s="8"/>
      <c r="CAJ9" s="8"/>
      <c r="CAK9" s="8"/>
      <c r="CAL9" s="8"/>
      <c r="CAM9" s="8"/>
      <c r="CAN9" s="8"/>
      <c r="CAO9" s="8"/>
      <c r="CAP9" s="8"/>
      <c r="CAQ9" s="8"/>
      <c r="CAR9" s="8"/>
      <c r="CAS9" s="8"/>
      <c r="CAT9" s="8"/>
      <c r="CAU9" s="8"/>
      <c r="CAV9" s="8"/>
      <c r="CAW9" s="8"/>
      <c r="CAX9" s="8"/>
      <c r="CAY9" s="8"/>
      <c r="CAZ9" s="8"/>
      <c r="CBA9" s="8"/>
      <c r="CBB9" s="8"/>
      <c r="CBC9" s="8"/>
      <c r="CBD9" s="8"/>
      <c r="CBE9" s="8"/>
      <c r="CBF9" s="8"/>
      <c r="CBG9" s="8"/>
      <c r="CBH9" s="8"/>
      <c r="CBI9" s="8"/>
      <c r="CBJ9" s="8"/>
      <c r="CBK9" s="8"/>
      <c r="CBL9" s="8"/>
      <c r="CBM9" s="8"/>
      <c r="CBN9" s="8"/>
      <c r="CBO9" s="8"/>
      <c r="CBP9" s="8"/>
      <c r="CBQ9" s="8"/>
      <c r="CBR9" s="8"/>
      <c r="CBS9" s="8"/>
      <c r="CBT9" s="8"/>
      <c r="CBU9" s="8"/>
      <c r="CBV9" s="8"/>
      <c r="CBW9" s="8"/>
      <c r="CBX9" s="8"/>
      <c r="CBY9" s="8"/>
      <c r="CBZ9" s="8"/>
      <c r="CCA9" s="8"/>
      <c r="CCB9" s="8"/>
      <c r="CCC9" s="8"/>
      <c r="CCD9" s="8"/>
      <c r="CCE9" s="8"/>
      <c r="CCF9" s="8"/>
      <c r="CCG9" s="8"/>
      <c r="CCH9" s="8"/>
      <c r="CCI9" s="8"/>
      <c r="CCJ9" s="8"/>
      <c r="CCK9" s="8"/>
      <c r="CCL9" s="8"/>
      <c r="CCM9" s="8"/>
      <c r="CCN9" s="8"/>
      <c r="CCO9" s="8"/>
      <c r="CCP9" s="8"/>
      <c r="CCQ9" s="8"/>
      <c r="CCR9" s="8"/>
      <c r="CCS9" s="8"/>
      <c r="CCT9" s="8"/>
      <c r="CCU9" s="8"/>
      <c r="CCV9" s="8"/>
      <c r="CCW9" s="8"/>
      <c r="CCX9" s="8"/>
      <c r="CCY9" s="8"/>
      <c r="CCZ9" s="8"/>
      <c r="CDA9" s="8"/>
      <c r="CDB9" s="8"/>
      <c r="CDC9" s="8"/>
      <c r="CDD9" s="8"/>
      <c r="CDE9" s="8"/>
      <c r="CDF9" s="8"/>
      <c r="CDG9" s="8"/>
      <c r="CDH9" s="8"/>
      <c r="CDI9" s="8"/>
      <c r="CDJ9" s="8"/>
      <c r="CDK9" s="8"/>
      <c r="CDL9" s="8"/>
      <c r="CDM9" s="8"/>
      <c r="CDN9" s="8"/>
      <c r="CDO9" s="8"/>
      <c r="CDP9" s="8"/>
      <c r="CDQ9" s="8"/>
      <c r="CDR9" s="8"/>
      <c r="CDS9" s="8"/>
      <c r="CDT9" s="8"/>
      <c r="CDU9" s="8"/>
      <c r="CDV9" s="8"/>
      <c r="CDW9" s="8"/>
      <c r="CDX9" s="8"/>
      <c r="CDY9" s="8"/>
      <c r="CDZ9" s="8"/>
      <c r="CEA9" s="8"/>
      <c r="CEB9" s="8"/>
      <c r="CEC9" s="8"/>
      <c r="CED9" s="8"/>
      <c r="CEE9" s="8"/>
      <c r="CEF9" s="8"/>
      <c r="CEG9" s="8"/>
      <c r="CEH9" s="8"/>
      <c r="CEI9" s="8"/>
      <c r="CEJ9" s="8"/>
      <c r="CEK9" s="8"/>
      <c r="CEL9" s="8"/>
      <c r="CEM9" s="8"/>
      <c r="CEN9" s="8"/>
      <c r="CEO9" s="8"/>
      <c r="CEP9" s="8"/>
      <c r="CEQ9" s="8"/>
      <c r="CER9" s="8"/>
      <c r="CES9" s="8"/>
      <c r="CET9" s="8"/>
      <c r="CEU9" s="8"/>
      <c r="CEV9" s="8"/>
      <c r="CEW9" s="8"/>
      <c r="CEX9" s="8"/>
      <c r="CEY9" s="8"/>
      <c r="CEZ9" s="8"/>
      <c r="CFA9" s="8"/>
      <c r="CFB9" s="8"/>
      <c r="CFC9" s="8"/>
      <c r="CFD9" s="8"/>
      <c r="CFE9" s="8"/>
      <c r="CFF9" s="8"/>
      <c r="CFG9" s="8"/>
      <c r="CFH9" s="8"/>
      <c r="CFI9" s="8"/>
      <c r="CFJ9" s="8"/>
      <c r="CFK9" s="8"/>
      <c r="CFL9" s="8"/>
      <c r="CFM9" s="8"/>
      <c r="CFN9" s="8"/>
      <c r="CFO9" s="8"/>
      <c r="CFP9" s="8"/>
      <c r="CFQ9" s="8"/>
      <c r="CFR9" s="8"/>
      <c r="CFS9" s="8"/>
      <c r="CFT9" s="8"/>
      <c r="CFU9" s="8"/>
      <c r="CFV9" s="8"/>
      <c r="CFW9" s="8"/>
      <c r="CFX9" s="8"/>
      <c r="CFY9" s="8"/>
      <c r="CFZ9" s="8"/>
      <c r="CGA9" s="8"/>
      <c r="CGB9" s="8"/>
      <c r="CGC9" s="8"/>
      <c r="CGD9" s="8"/>
      <c r="CGE9" s="8"/>
      <c r="CGF9" s="8"/>
      <c r="CGG9" s="8"/>
      <c r="CGH9" s="8"/>
      <c r="CGI9" s="8"/>
      <c r="CGJ9" s="8"/>
      <c r="CGK9" s="8"/>
      <c r="CGL9" s="8"/>
      <c r="CGM9" s="8"/>
      <c r="CGN9" s="8"/>
      <c r="CGO9" s="8"/>
      <c r="CGP9" s="8"/>
      <c r="CGQ9" s="8"/>
      <c r="CGR9" s="8"/>
      <c r="CGS9" s="8"/>
      <c r="CGT9" s="8"/>
      <c r="CGU9" s="8"/>
      <c r="CGV9" s="8"/>
      <c r="CGW9" s="8"/>
      <c r="CGX9" s="8"/>
      <c r="CGY9" s="8"/>
      <c r="CGZ9" s="8"/>
      <c r="CHA9" s="8"/>
      <c r="CHB9" s="8"/>
      <c r="CHC9" s="8"/>
      <c r="CHD9" s="8"/>
      <c r="CHE9" s="8"/>
      <c r="CHF9" s="8"/>
      <c r="CHG9" s="8"/>
      <c r="CHH9" s="8"/>
      <c r="CHI9" s="8"/>
      <c r="CHJ9" s="8"/>
      <c r="CHK9" s="8"/>
      <c r="CHL9" s="8"/>
      <c r="CHM9" s="8"/>
      <c r="CHN9" s="8"/>
      <c r="CHO9" s="8"/>
      <c r="CHP9" s="8"/>
      <c r="CHQ9" s="8"/>
      <c r="CHR9" s="8"/>
      <c r="CHS9" s="8"/>
      <c r="CHT9" s="8"/>
      <c r="CHU9" s="8"/>
      <c r="CHV9" s="8"/>
      <c r="CHW9" s="8"/>
      <c r="CHX9" s="8"/>
      <c r="CHY9" s="8"/>
      <c r="CHZ9" s="8"/>
      <c r="CIA9" s="8"/>
      <c r="CIB9" s="8"/>
      <c r="CIC9" s="8"/>
      <c r="CID9" s="8"/>
      <c r="CIE9" s="8"/>
      <c r="CIF9" s="8"/>
      <c r="CIG9" s="8"/>
      <c r="CIH9" s="8"/>
      <c r="CII9" s="8"/>
      <c r="CIJ9" s="8"/>
      <c r="CIK9" s="8"/>
      <c r="CIL9" s="8"/>
      <c r="CIM9" s="8"/>
      <c r="CIN9" s="8"/>
      <c r="CIO9" s="8"/>
      <c r="CIP9" s="8"/>
      <c r="CIQ9" s="8"/>
      <c r="CIR9" s="8"/>
      <c r="CIS9" s="8"/>
      <c r="CIT9" s="8"/>
      <c r="CIU9" s="8"/>
      <c r="CIV9" s="8"/>
      <c r="CIW9" s="8"/>
      <c r="CIX9" s="8"/>
      <c r="CIY9" s="8"/>
      <c r="CIZ9" s="8"/>
      <c r="CJA9" s="8"/>
      <c r="CJB9" s="8"/>
      <c r="CJC9" s="8"/>
      <c r="CJD9" s="8"/>
      <c r="CJE9" s="8"/>
      <c r="CJF9" s="8"/>
      <c r="CJG9" s="8"/>
      <c r="CJH9" s="8"/>
      <c r="CJI9" s="8"/>
      <c r="CJJ9" s="8"/>
      <c r="CJK9" s="8"/>
      <c r="CJL9" s="8"/>
      <c r="CJM9" s="8"/>
      <c r="CJN9" s="8"/>
      <c r="CJO9" s="8"/>
      <c r="CJP9" s="8"/>
      <c r="CJQ9" s="8"/>
      <c r="CJR9" s="8"/>
      <c r="CJS9" s="8"/>
      <c r="CJT9" s="8"/>
      <c r="CJU9" s="8"/>
      <c r="CJV9" s="8"/>
      <c r="CJW9" s="8"/>
      <c r="CJX9" s="8"/>
      <c r="CJY9" s="8"/>
      <c r="CJZ9" s="8"/>
      <c r="CKA9" s="8"/>
      <c r="CKB9" s="8"/>
      <c r="CKC9" s="8"/>
      <c r="CKD9" s="8"/>
      <c r="CKE9" s="8"/>
      <c r="CKF9" s="8"/>
      <c r="CKG9" s="8"/>
      <c r="CKH9" s="8"/>
      <c r="CKI9" s="8"/>
      <c r="CKJ9" s="8"/>
      <c r="CKK9" s="8"/>
      <c r="CKL9" s="8"/>
      <c r="CKM9" s="8"/>
      <c r="CKN9" s="8"/>
      <c r="CKO9" s="8"/>
      <c r="CKP9" s="8"/>
      <c r="CKQ9" s="8"/>
      <c r="CKR9" s="8"/>
      <c r="CKS9" s="8"/>
      <c r="CKT9" s="8"/>
      <c r="CKU9" s="8"/>
      <c r="CKV9" s="8"/>
      <c r="CKW9" s="8"/>
      <c r="CKX9" s="8"/>
      <c r="CKY9" s="8"/>
      <c r="CKZ9" s="8"/>
      <c r="CLA9" s="8"/>
      <c r="CLB9" s="8"/>
      <c r="CLC9" s="8"/>
      <c r="CLD9" s="8"/>
      <c r="CLE9" s="8"/>
      <c r="CLF9" s="8"/>
      <c r="CLG9" s="8"/>
      <c r="CLH9" s="8"/>
      <c r="CLI9" s="8"/>
      <c r="CLJ9" s="8"/>
      <c r="CLK9" s="8"/>
      <c r="CLL9" s="8"/>
      <c r="CLM9" s="8"/>
      <c r="CLN9" s="8"/>
      <c r="CLO9" s="8"/>
      <c r="CLP9" s="8"/>
      <c r="CLQ9" s="8"/>
      <c r="CLR9" s="8"/>
      <c r="CLS9" s="8"/>
      <c r="CLT9" s="8"/>
      <c r="CLU9" s="8"/>
      <c r="CLV9" s="8"/>
      <c r="CLW9" s="8"/>
      <c r="CLX9" s="8"/>
      <c r="CLY9" s="8"/>
      <c r="CLZ9" s="8"/>
      <c r="CMA9" s="8"/>
      <c r="CMB9" s="8"/>
      <c r="CMC9" s="8"/>
      <c r="CMD9" s="8"/>
      <c r="CME9" s="8"/>
      <c r="CMF9" s="8"/>
      <c r="CMG9" s="8"/>
      <c r="CMH9" s="8"/>
      <c r="CMI9" s="8"/>
      <c r="CMJ9" s="8"/>
      <c r="CMK9" s="8"/>
      <c r="CML9" s="8"/>
      <c r="CMM9" s="8"/>
      <c r="CMN9" s="8"/>
      <c r="CMO9" s="8"/>
      <c r="CMP9" s="8"/>
      <c r="CMQ9" s="8"/>
      <c r="CMR9" s="8"/>
      <c r="CMS9" s="8"/>
      <c r="CMT9" s="8"/>
      <c r="CMU9" s="8"/>
      <c r="CMV9" s="8"/>
      <c r="CMW9" s="8"/>
      <c r="CMX9" s="8"/>
      <c r="CMY9" s="8"/>
      <c r="CMZ9" s="8"/>
      <c r="CNA9" s="8"/>
      <c r="CNB9" s="8"/>
      <c r="CNC9" s="8"/>
      <c r="CND9" s="8"/>
      <c r="CNE9" s="8"/>
      <c r="CNF9" s="8"/>
      <c r="CNG9" s="8"/>
      <c r="CNH9" s="8"/>
      <c r="CNI9" s="8"/>
      <c r="CNJ9" s="8"/>
      <c r="CNK9" s="8"/>
      <c r="CNL9" s="8"/>
      <c r="CNM9" s="8"/>
      <c r="CNN9" s="8"/>
      <c r="CNO9" s="8"/>
      <c r="CNP9" s="8"/>
      <c r="CNQ9" s="8"/>
      <c r="CNR9" s="8"/>
      <c r="CNS9" s="8"/>
      <c r="CNT9" s="8"/>
      <c r="CNU9" s="8"/>
      <c r="CNV9" s="8"/>
      <c r="CNW9" s="8"/>
      <c r="CNX9" s="8"/>
      <c r="CNY9" s="8"/>
      <c r="CNZ9" s="8"/>
      <c r="COA9" s="8"/>
      <c r="COB9" s="8"/>
      <c r="COC9" s="8"/>
      <c r="COD9" s="8"/>
      <c r="COE9" s="8"/>
      <c r="COF9" s="8"/>
      <c r="COG9" s="8"/>
      <c r="COH9" s="8"/>
      <c r="COI9" s="8"/>
      <c r="COJ9" s="8"/>
      <c r="COK9" s="8"/>
      <c r="COL9" s="8"/>
      <c r="COM9" s="8"/>
      <c r="CON9" s="8"/>
      <c r="COO9" s="8"/>
      <c r="COP9" s="8"/>
      <c r="COQ9" s="8"/>
      <c r="COR9" s="8"/>
      <c r="COS9" s="8"/>
      <c r="COT9" s="8"/>
      <c r="COU9" s="8"/>
      <c r="COV9" s="8"/>
      <c r="COW9" s="8"/>
      <c r="COX9" s="8"/>
      <c r="COY9" s="8"/>
      <c r="COZ9" s="8"/>
      <c r="CPA9" s="8"/>
      <c r="CPB9" s="8"/>
      <c r="CPC9" s="8"/>
      <c r="CPD9" s="8"/>
      <c r="CPE9" s="8"/>
      <c r="CPF9" s="8"/>
      <c r="CPG9" s="8"/>
      <c r="CPH9" s="8"/>
      <c r="CPI9" s="8"/>
      <c r="CPJ9" s="8"/>
      <c r="CPK9" s="8"/>
      <c r="CPL9" s="8"/>
      <c r="CPM9" s="8"/>
      <c r="CPN9" s="8"/>
      <c r="CPO9" s="8"/>
      <c r="CPP9" s="8"/>
      <c r="CPQ9" s="8"/>
      <c r="CPR9" s="8"/>
      <c r="CPS9" s="8"/>
      <c r="CPT9" s="8"/>
      <c r="CPU9" s="8"/>
      <c r="CPV9" s="8"/>
      <c r="CPW9" s="8"/>
      <c r="CPX9" s="8"/>
      <c r="CPY9" s="8"/>
      <c r="CPZ9" s="8"/>
      <c r="CQA9" s="8"/>
      <c r="CQB9" s="8"/>
      <c r="CQC9" s="8"/>
      <c r="CQD9" s="8"/>
      <c r="CQE9" s="8"/>
      <c r="CQF9" s="8"/>
      <c r="CQG9" s="8"/>
      <c r="CQH9" s="8"/>
      <c r="CQI9" s="8"/>
      <c r="CQJ9" s="8"/>
      <c r="CQK9" s="8"/>
      <c r="CQL9" s="8"/>
      <c r="CQM9" s="8"/>
      <c r="CQN9" s="8"/>
      <c r="CQO9" s="8"/>
      <c r="CQP9" s="8"/>
      <c r="CQQ9" s="8"/>
      <c r="CQR9" s="8"/>
      <c r="CQS9" s="8"/>
      <c r="CQT9" s="8"/>
      <c r="CQU9" s="8"/>
      <c r="CQV9" s="8"/>
      <c r="CQW9" s="8"/>
      <c r="CQX9" s="8"/>
      <c r="CQY9" s="8"/>
      <c r="CQZ9" s="8"/>
      <c r="CRA9" s="8"/>
      <c r="CRB9" s="8"/>
      <c r="CRC9" s="8"/>
      <c r="CRD9" s="8"/>
      <c r="CRE9" s="8"/>
      <c r="CRF9" s="8"/>
      <c r="CRG9" s="8"/>
      <c r="CRH9" s="8"/>
      <c r="CRI9" s="8"/>
      <c r="CRJ9" s="8"/>
      <c r="CRK9" s="8"/>
      <c r="CRL9" s="8"/>
      <c r="CRM9" s="8"/>
      <c r="CRN9" s="8"/>
      <c r="CRO9" s="8"/>
      <c r="CRP9" s="8"/>
      <c r="CRQ9" s="8"/>
      <c r="CRR9" s="8"/>
      <c r="CRS9" s="8"/>
      <c r="CRT9" s="8"/>
      <c r="CRU9" s="8"/>
      <c r="CRV9" s="8"/>
      <c r="CRW9" s="8"/>
      <c r="CRX9" s="8"/>
      <c r="CRY9" s="8"/>
      <c r="CRZ9" s="8"/>
      <c r="CSA9" s="8"/>
      <c r="CSB9" s="8"/>
      <c r="CSC9" s="8"/>
      <c r="CSD9" s="8"/>
      <c r="CSE9" s="8"/>
      <c r="CSF9" s="8"/>
      <c r="CSG9" s="8"/>
      <c r="CSH9" s="8"/>
      <c r="CSI9" s="8"/>
      <c r="CSJ9" s="8"/>
      <c r="CSK9" s="8"/>
      <c r="CSL9" s="8"/>
      <c r="CSM9" s="8"/>
      <c r="CSN9" s="8"/>
      <c r="CSO9" s="8"/>
      <c r="CSP9" s="8"/>
      <c r="CSQ9" s="8"/>
      <c r="CSR9" s="8"/>
      <c r="CSS9" s="8"/>
      <c r="CST9" s="8"/>
      <c r="CSU9" s="8"/>
      <c r="CSV9" s="8"/>
      <c r="CSW9" s="8"/>
      <c r="CSX9" s="8"/>
      <c r="CSY9" s="8"/>
      <c r="CSZ9" s="8"/>
      <c r="CTA9" s="8"/>
      <c r="CTB9" s="8"/>
      <c r="CTC9" s="8"/>
      <c r="CTD9" s="8"/>
      <c r="CTE9" s="8"/>
      <c r="CTF9" s="8"/>
      <c r="CTG9" s="8"/>
      <c r="CTH9" s="8"/>
      <c r="CTI9" s="8"/>
      <c r="CTJ9" s="8"/>
      <c r="CTK9" s="8"/>
      <c r="CTL9" s="8"/>
      <c r="CTM9" s="8"/>
      <c r="CTN9" s="8"/>
      <c r="CTO9" s="8"/>
      <c r="CTP9" s="8"/>
      <c r="CTQ9" s="8"/>
      <c r="CTR9" s="8"/>
      <c r="CTS9" s="8"/>
      <c r="CTT9" s="8"/>
      <c r="CTU9" s="8"/>
      <c r="CTV9" s="8"/>
      <c r="CTW9" s="8"/>
      <c r="CTX9" s="8"/>
      <c r="CTY9" s="8"/>
      <c r="CTZ9" s="8"/>
      <c r="CUA9" s="8"/>
      <c r="CUB9" s="8"/>
      <c r="CUC9" s="8"/>
      <c r="CUD9" s="8"/>
      <c r="CUE9" s="8"/>
      <c r="CUF9" s="8"/>
      <c r="CUG9" s="8"/>
      <c r="CUH9" s="8"/>
      <c r="CUI9" s="8"/>
      <c r="CUJ9" s="8"/>
      <c r="CUK9" s="8"/>
      <c r="CUL9" s="8"/>
      <c r="CUM9" s="8"/>
      <c r="CUN9" s="8"/>
      <c r="CUO9" s="8"/>
      <c r="CUP9" s="8"/>
      <c r="CUQ9" s="8"/>
      <c r="CUR9" s="8"/>
      <c r="CUS9" s="8"/>
      <c r="CUT9" s="8"/>
      <c r="CUU9" s="8"/>
      <c r="CUV9" s="8"/>
      <c r="CUW9" s="8"/>
      <c r="CUX9" s="8"/>
      <c r="CUY9" s="8"/>
      <c r="CUZ9" s="8"/>
      <c r="CVA9" s="8"/>
      <c r="CVB9" s="8"/>
      <c r="CVC9" s="8"/>
      <c r="CVD9" s="8"/>
      <c r="CVE9" s="8"/>
      <c r="CVF9" s="8"/>
      <c r="CVG9" s="8"/>
      <c r="CVH9" s="8"/>
      <c r="CVI9" s="8"/>
      <c r="CVJ9" s="8"/>
      <c r="CVK9" s="8"/>
      <c r="CVL9" s="8"/>
      <c r="CVM9" s="8"/>
      <c r="CVN9" s="8"/>
      <c r="CVO9" s="8"/>
      <c r="CVP9" s="8"/>
      <c r="CVQ9" s="8"/>
      <c r="CVR9" s="8"/>
      <c r="CVS9" s="8"/>
      <c r="CVT9" s="8"/>
      <c r="CVU9" s="8"/>
      <c r="CVV9" s="8"/>
      <c r="CVW9" s="8"/>
      <c r="CVX9" s="8"/>
      <c r="CVY9" s="8"/>
      <c r="CVZ9" s="8"/>
      <c r="CWA9" s="8"/>
      <c r="CWB9" s="8"/>
      <c r="CWC9" s="8"/>
      <c r="CWD9" s="8"/>
      <c r="CWE9" s="8"/>
      <c r="CWF9" s="8"/>
      <c r="CWG9" s="8"/>
      <c r="CWH9" s="8"/>
      <c r="CWI9" s="8"/>
      <c r="CWJ9" s="8"/>
      <c r="CWK9" s="8"/>
      <c r="CWL9" s="8"/>
      <c r="CWM9" s="8"/>
      <c r="CWN9" s="8"/>
      <c r="CWO9" s="8"/>
      <c r="CWP9" s="8"/>
      <c r="CWQ9" s="8"/>
      <c r="CWR9" s="8"/>
      <c r="CWS9" s="8"/>
      <c r="CWT9" s="8"/>
      <c r="CWU9" s="8"/>
      <c r="CWV9" s="8"/>
      <c r="CWW9" s="8"/>
      <c r="CWX9" s="8"/>
      <c r="CWY9" s="8"/>
      <c r="CWZ9" s="8"/>
      <c r="CXA9" s="8"/>
      <c r="CXB9" s="8"/>
      <c r="CXC9" s="8"/>
      <c r="CXD9" s="8"/>
      <c r="CXE9" s="8"/>
      <c r="CXF9" s="8"/>
      <c r="CXG9" s="8"/>
      <c r="CXH9" s="8"/>
      <c r="CXI9" s="8"/>
      <c r="CXJ9" s="8"/>
      <c r="CXK9" s="8"/>
      <c r="CXL9" s="8"/>
      <c r="CXM9" s="8"/>
      <c r="CXN9" s="8"/>
      <c r="CXO9" s="8"/>
      <c r="CXP9" s="8"/>
      <c r="CXQ9" s="8"/>
      <c r="CXR9" s="8"/>
      <c r="CXS9" s="8"/>
      <c r="CXT9" s="8"/>
      <c r="CXU9" s="8"/>
      <c r="CXV9" s="8"/>
      <c r="CXW9" s="8"/>
      <c r="CXX9" s="8"/>
      <c r="CXY9" s="8"/>
      <c r="CXZ9" s="8"/>
      <c r="CYA9" s="8"/>
      <c r="CYB9" s="8"/>
      <c r="CYC9" s="8"/>
      <c r="CYD9" s="8"/>
      <c r="CYE9" s="8"/>
      <c r="CYF9" s="8"/>
      <c r="CYG9" s="8"/>
      <c r="CYH9" s="8"/>
      <c r="CYI9" s="8"/>
      <c r="CYJ9" s="8"/>
      <c r="CYK9" s="8"/>
      <c r="CYL9" s="8"/>
      <c r="CYM9" s="8"/>
      <c r="CYN9" s="8"/>
      <c r="CYO9" s="8"/>
      <c r="CYP9" s="8"/>
      <c r="CYQ9" s="8"/>
      <c r="CYR9" s="8"/>
      <c r="CYS9" s="8"/>
      <c r="CYT9" s="8"/>
      <c r="CYU9" s="8"/>
      <c r="CYV9" s="8"/>
      <c r="CYW9" s="8"/>
      <c r="CYX9" s="8"/>
      <c r="CYY9" s="8"/>
      <c r="CYZ9" s="8"/>
      <c r="CZA9" s="8"/>
      <c r="CZB9" s="8"/>
      <c r="CZC9" s="8"/>
      <c r="CZD9" s="8"/>
      <c r="CZE9" s="8"/>
      <c r="CZF9" s="8"/>
      <c r="CZG9" s="8"/>
      <c r="CZH9" s="8"/>
      <c r="CZI9" s="8"/>
      <c r="CZJ9" s="8"/>
      <c r="CZK9" s="8"/>
      <c r="CZL9" s="8"/>
      <c r="CZM9" s="8"/>
      <c r="CZN9" s="8"/>
      <c r="CZO9" s="8"/>
      <c r="CZP9" s="8"/>
      <c r="CZQ9" s="8"/>
      <c r="CZR9" s="8"/>
      <c r="CZS9" s="8"/>
      <c r="CZT9" s="8"/>
      <c r="CZU9" s="8"/>
      <c r="CZV9" s="8"/>
      <c r="CZW9" s="8"/>
      <c r="CZX9" s="8"/>
      <c r="CZY9" s="8"/>
      <c r="CZZ9" s="8"/>
      <c r="DAA9" s="8"/>
      <c r="DAB9" s="8"/>
      <c r="DAC9" s="8"/>
      <c r="DAD9" s="8"/>
      <c r="DAE9" s="8"/>
      <c r="DAF9" s="8"/>
      <c r="DAG9" s="8"/>
      <c r="DAH9" s="8"/>
      <c r="DAI9" s="8"/>
      <c r="DAJ9" s="8"/>
      <c r="DAK9" s="8"/>
      <c r="DAL9" s="8"/>
      <c r="DAM9" s="8"/>
      <c r="DAN9" s="8"/>
      <c r="DAO9" s="8"/>
      <c r="DAP9" s="8"/>
      <c r="DAQ9" s="8"/>
      <c r="DAR9" s="8"/>
      <c r="DAS9" s="8"/>
      <c r="DAT9" s="8"/>
      <c r="DAU9" s="8"/>
      <c r="DAV9" s="8"/>
      <c r="DAW9" s="8"/>
      <c r="DAX9" s="8"/>
      <c r="DAY9" s="8"/>
      <c r="DAZ9" s="8"/>
      <c r="DBA9" s="8"/>
      <c r="DBB9" s="8"/>
      <c r="DBC9" s="8"/>
      <c r="DBD9" s="8"/>
      <c r="DBE9" s="8"/>
      <c r="DBF9" s="8"/>
      <c r="DBG9" s="8"/>
      <c r="DBH9" s="8"/>
      <c r="DBI9" s="8"/>
      <c r="DBJ9" s="8"/>
      <c r="DBK9" s="8"/>
      <c r="DBL9" s="8"/>
      <c r="DBM9" s="8"/>
      <c r="DBN9" s="8"/>
      <c r="DBO9" s="8"/>
      <c r="DBP9" s="8"/>
      <c r="DBQ9" s="8"/>
      <c r="DBR9" s="8"/>
      <c r="DBS9" s="8"/>
      <c r="DBT9" s="8"/>
      <c r="DBU9" s="8"/>
      <c r="DBV9" s="8"/>
      <c r="DBW9" s="8"/>
      <c r="DBX9" s="8"/>
      <c r="DBY9" s="8"/>
      <c r="DBZ9" s="8"/>
      <c r="DCA9" s="8"/>
      <c r="DCB9" s="8"/>
      <c r="DCC9" s="8"/>
      <c r="DCD9" s="8"/>
      <c r="DCE9" s="8"/>
      <c r="DCF9" s="8"/>
      <c r="DCG9" s="8"/>
      <c r="DCH9" s="8"/>
      <c r="DCI9" s="8"/>
      <c r="DCJ9" s="8"/>
      <c r="DCK9" s="8"/>
      <c r="DCL9" s="8"/>
      <c r="DCM9" s="8"/>
      <c r="DCN9" s="8"/>
      <c r="DCO9" s="8"/>
      <c r="DCP9" s="8"/>
      <c r="DCQ9" s="8"/>
      <c r="DCR9" s="8"/>
      <c r="DCS9" s="8"/>
      <c r="DCT9" s="8"/>
      <c r="DCU9" s="8"/>
      <c r="DCV9" s="8"/>
      <c r="DCW9" s="8"/>
      <c r="DCX9" s="8"/>
      <c r="DCY9" s="8"/>
      <c r="DCZ9" s="8"/>
      <c r="DDA9" s="8"/>
      <c r="DDB9" s="8"/>
      <c r="DDC9" s="8"/>
      <c r="DDD9" s="8"/>
      <c r="DDE9" s="8"/>
      <c r="DDF9" s="8"/>
      <c r="DDG9" s="8"/>
      <c r="DDH9" s="8"/>
      <c r="DDI9" s="8"/>
      <c r="DDJ9" s="8"/>
      <c r="DDK9" s="8"/>
      <c r="DDL9" s="8"/>
      <c r="DDM9" s="8"/>
      <c r="DDN9" s="8"/>
      <c r="DDO9" s="8"/>
      <c r="DDP9" s="8"/>
      <c r="DDQ9" s="8"/>
      <c r="DDR9" s="8"/>
      <c r="DDS9" s="8"/>
      <c r="DDT9" s="8"/>
      <c r="DDU9" s="8"/>
      <c r="DDV9" s="8"/>
      <c r="DDW9" s="8"/>
      <c r="DDX9" s="8"/>
      <c r="DDY9" s="8"/>
      <c r="DDZ9" s="8"/>
      <c r="DEA9" s="8"/>
      <c r="DEB9" s="8"/>
      <c r="DEC9" s="8"/>
      <c r="DED9" s="8"/>
      <c r="DEE9" s="8"/>
      <c r="DEF9" s="8"/>
      <c r="DEG9" s="8"/>
      <c r="DEH9" s="8"/>
      <c r="DEI9" s="8"/>
      <c r="DEJ9" s="8"/>
      <c r="DEK9" s="8"/>
      <c r="DEL9" s="8"/>
      <c r="DEM9" s="8"/>
      <c r="DEN9" s="8"/>
      <c r="DEO9" s="8"/>
      <c r="DEP9" s="8"/>
      <c r="DEQ9" s="8"/>
      <c r="DER9" s="8"/>
      <c r="DES9" s="8"/>
      <c r="DET9" s="8"/>
      <c r="DEU9" s="8"/>
      <c r="DEV9" s="8"/>
      <c r="DEW9" s="8"/>
      <c r="DEX9" s="8"/>
      <c r="DEY9" s="8"/>
      <c r="DEZ9" s="8"/>
      <c r="DFA9" s="8"/>
      <c r="DFB9" s="8"/>
      <c r="DFC9" s="8"/>
      <c r="DFD9" s="8"/>
      <c r="DFE9" s="8"/>
      <c r="DFF9" s="8"/>
      <c r="DFG9" s="8"/>
      <c r="DFH9" s="8"/>
      <c r="DFI9" s="8"/>
      <c r="DFJ9" s="8"/>
      <c r="DFK9" s="8"/>
      <c r="DFL9" s="8"/>
      <c r="DFM9" s="8"/>
      <c r="DFN9" s="8"/>
      <c r="DFO9" s="8"/>
      <c r="DFP9" s="8"/>
      <c r="DFQ9" s="8"/>
      <c r="DFR9" s="8"/>
      <c r="DFS9" s="8"/>
      <c r="DFT9" s="8"/>
      <c r="DFU9" s="8"/>
      <c r="DFV9" s="8"/>
      <c r="DFW9" s="8"/>
      <c r="DFX9" s="8"/>
      <c r="DFY9" s="8"/>
      <c r="DFZ9" s="8"/>
      <c r="DGA9" s="8"/>
      <c r="DGB9" s="8"/>
      <c r="DGC9" s="8"/>
      <c r="DGD9" s="8"/>
      <c r="DGE9" s="8"/>
      <c r="DGF9" s="8"/>
      <c r="DGG9" s="8"/>
      <c r="DGH9" s="8"/>
      <c r="DGI9" s="8"/>
      <c r="DGJ9" s="8"/>
      <c r="DGK9" s="8"/>
      <c r="DGL9" s="8"/>
      <c r="DGM9" s="8"/>
      <c r="DGN9" s="8"/>
      <c r="DGO9" s="8"/>
      <c r="DGP9" s="8"/>
      <c r="DGQ9" s="8"/>
      <c r="DGR9" s="8"/>
      <c r="DGS9" s="8"/>
      <c r="DGT9" s="8"/>
      <c r="DGU9" s="8"/>
      <c r="DGV9" s="8"/>
      <c r="DGW9" s="8"/>
      <c r="DGX9" s="8"/>
      <c r="DGY9" s="8"/>
      <c r="DGZ9" s="8"/>
      <c r="DHA9" s="8"/>
      <c r="DHB9" s="8"/>
      <c r="DHC9" s="8"/>
      <c r="DHD9" s="8"/>
      <c r="DHE9" s="8"/>
      <c r="DHF9" s="8"/>
      <c r="DHG9" s="8"/>
      <c r="DHH9" s="8"/>
      <c r="DHI9" s="8"/>
      <c r="DHJ9" s="8"/>
      <c r="DHK9" s="8"/>
      <c r="DHL9" s="8"/>
      <c r="DHM9" s="8"/>
      <c r="DHN9" s="8"/>
      <c r="DHO9" s="8"/>
      <c r="DHP9" s="8"/>
      <c r="DHQ9" s="8"/>
      <c r="DHR9" s="8"/>
      <c r="DHS9" s="8"/>
      <c r="DHT9" s="8"/>
      <c r="DHU9" s="8"/>
      <c r="DHV9" s="8"/>
      <c r="DHW9" s="8"/>
      <c r="DHX9" s="8"/>
      <c r="DHY9" s="8"/>
      <c r="DHZ9" s="8"/>
      <c r="DIA9" s="8"/>
      <c r="DIB9" s="8"/>
      <c r="DIC9" s="8"/>
      <c r="DID9" s="8"/>
      <c r="DIE9" s="8"/>
      <c r="DIF9" s="8"/>
      <c r="DIG9" s="8"/>
      <c r="DIH9" s="8"/>
      <c r="DII9" s="8"/>
      <c r="DIJ9" s="8"/>
      <c r="DIK9" s="8"/>
      <c r="DIL9" s="8"/>
      <c r="DIM9" s="8"/>
      <c r="DIN9" s="8"/>
      <c r="DIO9" s="8"/>
      <c r="DIP9" s="8"/>
      <c r="DIQ9" s="8"/>
      <c r="DIR9" s="8"/>
      <c r="DIS9" s="8"/>
      <c r="DIT9" s="8"/>
      <c r="DIU9" s="8"/>
      <c r="DIV9" s="8"/>
      <c r="DIW9" s="8"/>
      <c r="DIX9" s="8"/>
      <c r="DIY9" s="8"/>
      <c r="DIZ9" s="8"/>
      <c r="DJA9" s="8"/>
      <c r="DJB9" s="8"/>
      <c r="DJC9" s="8"/>
      <c r="DJD9" s="8"/>
      <c r="DJE9" s="8"/>
      <c r="DJF9" s="8"/>
      <c r="DJG9" s="8"/>
      <c r="DJH9" s="8"/>
      <c r="DJI9" s="8"/>
      <c r="DJJ9" s="8"/>
      <c r="DJK9" s="8"/>
      <c r="DJL9" s="8"/>
      <c r="DJM9" s="8"/>
      <c r="DJN9" s="8"/>
      <c r="DJO9" s="8"/>
      <c r="DJP9" s="8"/>
      <c r="DJQ9" s="8"/>
      <c r="DJR9" s="8"/>
      <c r="DJS9" s="8"/>
      <c r="DJT9" s="8"/>
      <c r="DJU9" s="8"/>
      <c r="DJV9" s="8"/>
      <c r="DJW9" s="8"/>
      <c r="DJX9" s="8"/>
      <c r="DJY9" s="8"/>
      <c r="DJZ9" s="8"/>
      <c r="DKA9" s="8"/>
      <c r="DKB9" s="8"/>
      <c r="DKC9" s="8"/>
      <c r="DKD9" s="8"/>
      <c r="DKE9" s="8"/>
      <c r="DKF9" s="8"/>
      <c r="DKG9" s="8"/>
      <c r="DKH9" s="8"/>
      <c r="DKI9" s="8"/>
      <c r="DKJ9" s="8"/>
      <c r="DKK9" s="8"/>
      <c r="DKL9" s="8"/>
      <c r="DKM9" s="8"/>
      <c r="DKN9" s="8"/>
      <c r="DKO9" s="8"/>
      <c r="DKP9" s="8"/>
      <c r="DKQ9" s="8"/>
      <c r="DKR9" s="8"/>
      <c r="DKS9" s="8"/>
      <c r="DKT9" s="8"/>
      <c r="DKU9" s="8"/>
      <c r="DKV9" s="8"/>
      <c r="DKW9" s="8"/>
      <c r="DKX9" s="8"/>
      <c r="DKY9" s="8"/>
      <c r="DKZ9" s="8"/>
      <c r="DLA9" s="8"/>
      <c r="DLB9" s="8"/>
      <c r="DLC9" s="8"/>
      <c r="DLD9" s="8"/>
      <c r="DLE9" s="8"/>
      <c r="DLF9" s="8"/>
      <c r="DLG9" s="8"/>
      <c r="DLH9" s="8"/>
      <c r="DLI9" s="8"/>
      <c r="DLJ9" s="8"/>
      <c r="DLK9" s="8"/>
      <c r="DLL9" s="8"/>
      <c r="DLM9" s="8"/>
      <c r="DLN9" s="8"/>
      <c r="DLO9" s="8"/>
      <c r="DLP9" s="8"/>
      <c r="DLQ9" s="8"/>
      <c r="DLR9" s="8"/>
      <c r="DLS9" s="8"/>
      <c r="DLT9" s="8"/>
      <c r="DLU9" s="8"/>
      <c r="DLV9" s="8"/>
      <c r="DLW9" s="8"/>
      <c r="DLX9" s="8"/>
      <c r="DLY9" s="8"/>
      <c r="DLZ9" s="8"/>
      <c r="DMA9" s="8"/>
      <c r="DMB9" s="8"/>
      <c r="DMC9" s="8"/>
      <c r="DMD9" s="8"/>
      <c r="DME9" s="8"/>
      <c r="DMF9" s="8"/>
      <c r="DMG9" s="8"/>
      <c r="DMH9" s="8"/>
      <c r="DMI9" s="8"/>
      <c r="DMJ9" s="8"/>
      <c r="DMK9" s="8"/>
      <c r="DML9" s="8"/>
      <c r="DMM9" s="8"/>
      <c r="DMN9" s="8"/>
      <c r="DMO9" s="8"/>
      <c r="DMP9" s="8"/>
      <c r="DMQ9" s="8"/>
      <c r="DMR9" s="8"/>
      <c r="DMS9" s="8"/>
      <c r="DMT9" s="8"/>
      <c r="DMU9" s="8"/>
      <c r="DMV9" s="8"/>
      <c r="DMW9" s="8"/>
      <c r="DMX9" s="8"/>
      <c r="DMY9" s="8"/>
      <c r="DMZ9" s="8"/>
      <c r="DNA9" s="8"/>
      <c r="DNB9" s="8"/>
      <c r="DNC9" s="8"/>
      <c r="DND9" s="8"/>
      <c r="DNE9" s="8"/>
      <c r="DNF9" s="8"/>
      <c r="DNG9" s="8"/>
      <c r="DNH9" s="8"/>
      <c r="DNI9" s="8"/>
      <c r="DNJ9" s="8"/>
      <c r="DNK9" s="8"/>
      <c r="DNL9" s="8"/>
      <c r="DNM9" s="8"/>
      <c r="DNN9" s="8"/>
      <c r="DNO9" s="8"/>
      <c r="DNP9" s="8"/>
      <c r="DNQ9" s="8"/>
      <c r="DNR9" s="8"/>
      <c r="DNS9" s="8"/>
      <c r="DNT9" s="8"/>
      <c r="DNU9" s="8"/>
      <c r="DNV9" s="8"/>
      <c r="DNW9" s="8"/>
      <c r="DNX9" s="8"/>
      <c r="DNY9" s="8"/>
      <c r="DNZ9" s="8"/>
      <c r="DOA9" s="8"/>
      <c r="DOB9" s="8"/>
      <c r="DOC9" s="8"/>
      <c r="DOD9" s="8"/>
      <c r="DOE9" s="8"/>
      <c r="DOF9" s="8"/>
      <c r="DOG9" s="8"/>
      <c r="DOH9" s="8"/>
      <c r="DOI9" s="8"/>
      <c r="DOJ9" s="8"/>
      <c r="DOK9" s="8"/>
      <c r="DOL9" s="8"/>
      <c r="DOM9" s="8"/>
      <c r="DON9" s="8"/>
      <c r="DOO9" s="8"/>
      <c r="DOP9" s="8"/>
      <c r="DOQ9" s="8"/>
      <c r="DOR9" s="8"/>
      <c r="DOS9" s="8"/>
      <c r="DOT9" s="8"/>
      <c r="DOU9" s="8"/>
      <c r="DOV9" s="8"/>
      <c r="DOW9" s="8"/>
      <c r="DOX9" s="8"/>
      <c r="DOY9" s="8"/>
      <c r="DOZ9" s="8"/>
      <c r="DPA9" s="8"/>
      <c r="DPB9" s="8"/>
      <c r="DPC9" s="8"/>
      <c r="DPD9" s="8"/>
      <c r="DPE9" s="8"/>
      <c r="DPF9" s="8"/>
      <c r="DPG9" s="8"/>
      <c r="DPH9" s="8"/>
      <c r="DPI9" s="8"/>
      <c r="DPJ9" s="8"/>
      <c r="DPK9" s="8"/>
      <c r="DPL9" s="8"/>
      <c r="DPM9" s="8"/>
      <c r="DPN9" s="8"/>
      <c r="DPO9" s="8"/>
      <c r="DPP9" s="8"/>
      <c r="DPQ9" s="8"/>
      <c r="DPR9" s="8"/>
      <c r="DPS9" s="8"/>
      <c r="DPT9" s="8"/>
      <c r="DPU9" s="8"/>
      <c r="DPV9" s="8"/>
      <c r="DPW9" s="8"/>
      <c r="DPX9" s="8"/>
      <c r="DPY9" s="8"/>
      <c r="DPZ9" s="8"/>
      <c r="DQA9" s="8"/>
      <c r="DQB9" s="8"/>
      <c r="DQC9" s="8"/>
      <c r="DQD9" s="8"/>
      <c r="DQE9" s="8"/>
      <c r="DQF9" s="8"/>
      <c r="DQG9" s="8"/>
      <c r="DQH9" s="8"/>
      <c r="DQI9" s="8"/>
      <c r="DQJ9" s="8"/>
      <c r="DQK9" s="8"/>
      <c r="DQL9" s="8"/>
      <c r="DQM9" s="8"/>
      <c r="DQN9" s="8"/>
      <c r="DQO9" s="8"/>
      <c r="DQP9" s="8"/>
      <c r="DQQ9" s="8"/>
      <c r="DQR9" s="8"/>
      <c r="DQS9" s="8"/>
      <c r="DQT9" s="8"/>
      <c r="DQU9" s="8"/>
      <c r="DQV9" s="8"/>
      <c r="DQW9" s="8"/>
      <c r="DQX9" s="8"/>
      <c r="DQY9" s="8"/>
      <c r="DQZ9" s="8"/>
      <c r="DRA9" s="8"/>
      <c r="DRB9" s="8"/>
      <c r="DRC9" s="8"/>
      <c r="DRD9" s="8"/>
      <c r="DRE9" s="8"/>
      <c r="DRF9" s="8"/>
      <c r="DRG9" s="8"/>
      <c r="DRH9" s="8"/>
      <c r="DRI9" s="8"/>
      <c r="DRJ9" s="8"/>
      <c r="DRK9" s="8"/>
      <c r="DRL9" s="8"/>
      <c r="DRM9" s="8"/>
      <c r="DRN9" s="8"/>
      <c r="DRO9" s="8"/>
      <c r="DRP9" s="8"/>
      <c r="DRQ9" s="8"/>
      <c r="DRR9" s="8"/>
      <c r="DRS9" s="8"/>
      <c r="DRT9" s="8"/>
      <c r="DRU9" s="8"/>
      <c r="DRV9" s="8"/>
      <c r="DRW9" s="8"/>
      <c r="DRX9" s="8"/>
      <c r="DRY9" s="8"/>
      <c r="DRZ9" s="8"/>
      <c r="DSA9" s="8"/>
      <c r="DSB9" s="8"/>
      <c r="DSC9" s="8"/>
      <c r="DSD9" s="8"/>
      <c r="DSE9" s="8"/>
      <c r="DSF9" s="8"/>
      <c r="DSG9" s="8"/>
      <c r="DSH9" s="8"/>
      <c r="DSI9" s="8"/>
      <c r="DSJ9" s="8"/>
      <c r="DSK9" s="8"/>
      <c r="DSL9" s="8"/>
      <c r="DSM9" s="8"/>
      <c r="DSN9" s="8"/>
      <c r="DSO9" s="8"/>
      <c r="DSP9" s="8"/>
      <c r="DSQ9" s="8"/>
      <c r="DSR9" s="8"/>
      <c r="DSS9" s="8"/>
      <c r="DST9" s="8"/>
      <c r="DSU9" s="8"/>
      <c r="DSV9" s="8"/>
      <c r="DSW9" s="8"/>
      <c r="DSX9" s="8"/>
      <c r="DSY9" s="8"/>
      <c r="DSZ9" s="8"/>
      <c r="DTA9" s="8"/>
      <c r="DTB9" s="8"/>
      <c r="DTC9" s="8"/>
      <c r="DTD9" s="8"/>
      <c r="DTE9" s="8"/>
      <c r="DTF9" s="8"/>
      <c r="DTG9" s="8"/>
      <c r="DTH9" s="8"/>
      <c r="DTI9" s="8"/>
      <c r="DTJ9" s="8"/>
      <c r="DTK9" s="8"/>
      <c r="DTL9" s="8"/>
      <c r="DTM9" s="8"/>
      <c r="DTN9" s="8"/>
      <c r="DTO9" s="8"/>
      <c r="DTP9" s="8"/>
      <c r="DTQ9" s="8"/>
      <c r="DTR9" s="8"/>
      <c r="DTS9" s="8"/>
      <c r="DTT9" s="8"/>
      <c r="DTU9" s="8"/>
      <c r="DTV9" s="8"/>
      <c r="DTW9" s="8"/>
      <c r="DTX9" s="8"/>
      <c r="DTY9" s="8"/>
      <c r="DTZ9" s="8"/>
      <c r="DUA9" s="8"/>
      <c r="DUB9" s="8"/>
      <c r="DUC9" s="8"/>
      <c r="DUD9" s="8"/>
      <c r="DUE9" s="8"/>
      <c r="DUF9" s="8"/>
      <c r="DUG9" s="8"/>
      <c r="DUH9" s="8"/>
      <c r="DUI9" s="8"/>
      <c r="DUJ9" s="8"/>
      <c r="DUK9" s="8"/>
      <c r="DUL9" s="8"/>
      <c r="DUM9" s="8"/>
      <c r="DUN9" s="8"/>
      <c r="DUO9" s="8"/>
      <c r="DUP9" s="8"/>
      <c r="DUQ9" s="8"/>
      <c r="DUR9" s="8"/>
      <c r="DUS9" s="8"/>
      <c r="DUT9" s="8"/>
      <c r="DUU9" s="8"/>
      <c r="DUV9" s="8"/>
      <c r="DUW9" s="8"/>
      <c r="DUX9" s="8"/>
      <c r="DUY9" s="8"/>
      <c r="DUZ9" s="8"/>
      <c r="DVA9" s="8"/>
      <c r="DVB9" s="8"/>
      <c r="DVC9" s="8"/>
      <c r="DVD9" s="8"/>
      <c r="DVE9" s="8"/>
      <c r="DVF9" s="8"/>
      <c r="DVG9" s="8"/>
      <c r="DVH9" s="8"/>
      <c r="DVI9" s="8"/>
      <c r="DVJ9" s="8"/>
      <c r="DVK9" s="8"/>
      <c r="DVL9" s="8"/>
      <c r="DVM9" s="8"/>
      <c r="DVN9" s="8"/>
      <c r="DVO9" s="8"/>
      <c r="DVP9" s="8"/>
      <c r="DVQ9" s="8"/>
      <c r="DVR9" s="8"/>
      <c r="DVS9" s="8"/>
      <c r="DVT9" s="8"/>
      <c r="DVU9" s="8"/>
      <c r="DVV9" s="8"/>
      <c r="DVW9" s="8"/>
      <c r="DVX9" s="8"/>
      <c r="DVY9" s="8"/>
      <c r="DVZ9" s="8"/>
      <c r="DWA9" s="8"/>
      <c r="DWB9" s="8"/>
      <c r="DWC9" s="8"/>
      <c r="DWD9" s="8"/>
      <c r="DWE9" s="8"/>
      <c r="DWF9" s="8"/>
      <c r="DWG9" s="8"/>
      <c r="DWH9" s="8"/>
      <c r="DWI9" s="8"/>
      <c r="DWJ9" s="8"/>
      <c r="DWK9" s="8"/>
      <c r="DWL9" s="8"/>
      <c r="DWM9" s="8"/>
      <c r="DWN9" s="8"/>
      <c r="DWO9" s="8"/>
      <c r="DWP9" s="8"/>
      <c r="DWQ9" s="8"/>
      <c r="DWR9" s="8"/>
      <c r="DWS9" s="8"/>
      <c r="DWT9" s="8"/>
      <c r="DWU9" s="8"/>
      <c r="DWV9" s="8"/>
      <c r="DWW9" s="8"/>
      <c r="DWX9" s="8"/>
      <c r="DWY9" s="8"/>
      <c r="DWZ9" s="8"/>
      <c r="DXA9" s="8"/>
      <c r="DXB9" s="8"/>
      <c r="DXC9" s="8"/>
      <c r="DXD9" s="8"/>
      <c r="DXE9" s="8"/>
      <c r="DXF9" s="8"/>
      <c r="DXG9" s="8"/>
      <c r="DXH9" s="8"/>
      <c r="DXI9" s="8"/>
      <c r="DXJ9" s="8"/>
      <c r="DXK9" s="8"/>
      <c r="DXL9" s="8"/>
      <c r="DXM9" s="8"/>
      <c r="DXN9" s="8"/>
      <c r="DXO9" s="8"/>
      <c r="DXP9" s="8"/>
      <c r="DXQ9" s="8"/>
      <c r="DXR9" s="8"/>
      <c r="DXS9" s="8"/>
      <c r="DXT9" s="8"/>
      <c r="DXU9" s="8"/>
      <c r="DXV9" s="8"/>
      <c r="DXW9" s="8"/>
      <c r="DXX9" s="8"/>
      <c r="DXY9" s="8"/>
      <c r="DXZ9" s="8"/>
      <c r="DYA9" s="8"/>
      <c r="DYB9" s="8"/>
      <c r="DYC9" s="8"/>
      <c r="DYD9" s="8"/>
      <c r="DYE9" s="8"/>
      <c r="DYF9" s="8"/>
      <c r="DYG9" s="8"/>
      <c r="DYH9" s="8"/>
      <c r="DYI9" s="8"/>
      <c r="DYJ9" s="8"/>
      <c r="DYK9" s="8"/>
      <c r="DYL9" s="8"/>
      <c r="DYM9" s="8"/>
      <c r="DYN9" s="8"/>
      <c r="DYO9" s="8"/>
      <c r="DYP9" s="8"/>
      <c r="DYQ9" s="8"/>
      <c r="DYR9" s="8"/>
      <c r="DYS9" s="8"/>
      <c r="DYT9" s="8"/>
      <c r="DYU9" s="8"/>
      <c r="DYV9" s="8"/>
      <c r="DYW9" s="8"/>
      <c r="DYX9" s="8"/>
      <c r="DYY9" s="8"/>
      <c r="DYZ9" s="8"/>
      <c r="DZA9" s="8"/>
      <c r="DZB9" s="8"/>
      <c r="DZC9" s="8"/>
      <c r="DZD9" s="8"/>
      <c r="DZE9" s="8"/>
      <c r="DZF9" s="8"/>
      <c r="DZG9" s="8"/>
      <c r="DZH9" s="8"/>
      <c r="DZI9" s="8"/>
      <c r="DZJ9" s="8"/>
      <c r="DZK9" s="8"/>
      <c r="DZL9" s="8"/>
      <c r="DZM9" s="8"/>
      <c r="DZN9" s="8"/>
      <c r="DZO9" s="8"/>
      <c r="DZP9" s="8"/>
      <c r="DZQ9" s="8"/>
      <c r="DZR9" s="8"/>
      <c r="DZS9" s="8"/>
      <c r="DZT9" s="8"/>
      <c r="DZU9" s="8"/>
      <c r="DZV9" s="8"/>
      <c r="DZW9" s="8"/>
      <c r="DZX9" s="8"/>
      <c r="DZY9" s="8"/>
      <c r="DZZ9" s="8"/>
      <c r="EAA9" s="8"/>
      <c r="EAB9" s="8"/>
      <c r="EAC9" s="8"/>
      <c r="EAD9" s="8"/>
      <c r="EAE9" s="8"/>
      <c r="EAF9" s="8"/>
      <c r="EAG9" s="8"/>
      <c r="EAH9" s="8"/>
      <c r="EAI9" s="8"/>
      <c r="EAJ9" s="8"/>
      <c r="EAK9" s="8"/>
      <c r="EAL9" s="8"/>
      <c r="EAM9" s="8"/>
      <c r="EAN9" s="8"/>
      <c r="EAO9" s="8"/>
      <c r="EAP9" s="8"/>
      <c r="EAQ9" s="8"/>
      <c r="EAR9" s="8"/>
      <c r="EAS9" s="8"/>
      <c r="EAT9" s="8"/>
      <c r="EAU9" s="8"/>
      <c r="EAV9" s="8"/>
      <c r="EAW9" s="8"/>
      <c r="EAX9" s="8"/>
      <c r="EAY9" s="8"/>
      <c r="EAZ9" s="8"/>
      <c r="EBA9" s="8"/>
      <c r="EBB9" s="8"/>
      <c r="EBC9" s="8"/>
      <c r="EBD9" s="8"/>
      <c r="EBE9" s="8"/>
      <c r="EBF9" s="8"/>
      <c r="EBG9" s="8"/>
      <c r="EBH9" s="8"/>
      <c r="EBI9" s="8"/>
      <c r="EBJ9" s="8"/>
      <c r="EBK9" s="8"/>
      <c r="EBL9" s="8"/>
      <c r="EBM9" s="8"/>
      <c r="EBN9" s="8"/>
      <c r="EBO9" s="8"/>
      <c r="EBP9" s="8"/>
      <c r="EBQ9" s="8"/>
      <c r="EBR9" s="8"/>
      <c r="EBS9" s="8"/>
      <c r="EBT9" s="8"/>
      <c r="EBU9" s="8"/>
      <c r="EBV9" s="8"/>
      <c r="EBW9" s="8"/>
      <c r="EBX9" s="8"/>
      <c r="EBY9" s="8"/>
      <c r="EBZ9" s="8"/>
      <c r="ECA9" s="8"/>
      <c r="ECB9" s="8"/>
      <c r="ECC9" s="8"/>
      <c r="ECD9" s="8"/>
      <c r="ECE9" s="8"/>
      <c r="ECF9" s="8"/>
      <c r="ECG9" s="8"/>
      <c r="ECH9" s="8"/>
      <c r="ECI9" s="8"/>
      <c r="ECJ9" s="8"/>
      <c r="ECK9" s="8"/>
      <c r="ECL9" s="8"/>
      <c r="ECM9" s="8"/>
      <c r="ECN9" s="8"/>
      <c r="ECO9" s="8"/>
      <c r="ECP9" s="8"/>
      <c r="ECQ9" s="8"/>
      <c r="ECR9" s="8"/>
      <c r="ECS9" s="8"/>
      <c r="ECT9" s="8"/>
      <c r="ECU9" s="8"/>
      <c r="ECV9" s="8"/>
      <c r="ECW9" s="8"/>
      <c r="ECX9" s="8"/>
      <c r="ECY9" s="8"/>
      <c r="ECZ9" s="8"/>
      <c r="EDA9" s="8"/>
      <c r="EDB9" s="8"/>
      <c r="EDC9" s="8"/>
      <c r="EDD9" s="8"/>
      <c r="EDE9" s="8"/>
      <c r="EDF9" s="8"/>
      <c r="EDG9" s="8"/>
      <c r="EDH9" s="8"/>
      <c r="EDI9" s="8"/>
      <c r="EDJ9" s="8"/>
      <c r="EDK9" s="8"/>
      <c r="EDL9" s="8"/>
      <c r="EDM9" s="8"/>
      <c r="EDN9" s="8"/>
      <c r="EDO9" s="8"/>
      <c r="EDP9" s="8"/>
      <c r="EDQ9" s="8"/>
      <c r="EDR9" s="8"/>
      <c r="EDS9" s="8"/>
      <c r="EDT9" s="8"/>
      <c r="EDU9" s="8"/>
      <c r="EDV9" s="8"/>
      <c r="EDW9" s="8"/>
      <c r="EDX9" s="8"/>
      <c r="EDY9" s="8"/>
      <c r="EDZ9" s="8"/>
      <c r="EEA9" s="8"/>
      <c r="EEB9" s="8"/>
      <c r="EEC9" s="8"/>
      <c r="EED9" s="8"/>
      <c r="EEE9" s="8"/>
      <c r="EEF9" s="8"/>
      <c r="EEG9" s="8"/>
      <c r="EEH9" s="8"/>
      <c r="EEI9" s="8"/>
      <c r="EEJ9" s="8"/>
      <c r="EEK9" s="8"/>
      <c r="EEL9" s="8"/>
      <c r="EEM9" s="8"/>
      <c r="EEN9" s="8"/>
      <c r="EEO9" s="8"/>
      <c r="EEP9" s="8"/>
      <c r="EEQ9" s="8"/>
      <c r="EER9" s="8"/>
      <c r="EES9" s="8"/>
      <c r="EET9" s="8"/>
      <c r="EEU9" s="8"/>
      <c r="EEV9" s="8"/>
      <c r="EEW9" s="8"/>
      <c r="EEX9" s="8"/>
      <c r="EEY9" s="8"/>
      <c r="EEZ9" s="8"/>
      <c r="EFA9" s="8"/>
      <c r="EFB9" s="8"/>
      <c r="EFC9" s="8"/>
      <c r="EFD9" s="8"/>
      <c r="EFE9" s="8"/>
      <c r="EFF9" s="8"/>
      <c r="EFG9" s="8"/>
      <c r="EFH9" s="8"/>
      <c r="EFI9" s="8"/>
      <c r="EFJ9" s="8"/>
      <c r="EFK9" s="8"/>
      <c r="EFL9" s="8"/>
      <c r="EFM9" s="8"/>
      <c r="EFN9" s="8"/>
      <c r="EFO9" s="8"/>
      <c r="EFP9" s="8"/>
      <c r="EFQ9" s="8"/>
      <c r="EFR9" s="8"/>
      <c r="EFS9" s="8"/>
      <c r="EFT9" s="8"/>
      <c r="EFU9" s="8"/>
      <c r="EFV9" s="8"/>
      <c r="EFW9" s="8"/>
      <c r="EFX9" s="8"/>
      <c r="EFY9" s="8"/>
      <c r="EFZ9" s="8"/>
      <c r="EGA9" s="8"/>
      <c r="EGB9" s="8"/>
      <c r="EGC9" s="8"/>
      <c r="EGD9" s="8"/>
      <c r="EGE9" s="8"/>
      <c r="EGF9" s="8"/>
      <c r="EGG9" s="8"/>
      <c r="EGH9" s="8"/>
      <c r="EGI9" s="8"/>
      <c r="EGJ9" s="8"/>
      <c r="EGK9" s="8"/>
      <c r="EGL9" s="8"/>
      <c r="EGM9" s="8"/>
      <c r="EGN9" s="8"/>
      <c r="EGO9" s="8"/>
      <c r="EGP9" s="8"/>
      <c r="EGQ9" s="8"/>
      <c r="EGR9" s="8"/>
      <c r="EGS9" s="8"/>
      <c r="EGT9" s="8"/>
      <c r="EGU9" s="8"/>
      <c r="EGV9" s="8"/>
      <c r="EGW9" s="8"/>
      <c r="EGX9" s="8"/>
      <c r="EGY9" s="8"/>
      <c r="EGZ9" s="8"/>
      <c r="EHA9" s="8"/>
      <c r="EHB9" s="8"/>
      <c r="EHC9" s="8"/>
      <c r="EHD9" s="8"/>
      <c r="EHE9" s="8"/>
      <c r="EHF9" s="8"/>
      <c r="EHG9" s="8"/>
      <c r="EHH9" s="8"/>
      <c r="EHI9" s="8"/>
      <c r="EHJ9" s="8"/>
      <c r="EHK9" s="8"/>
      <c r="EHL9" s="8"/>
      <c r="EHM9" s="8"/>
      <c r="EHN9" s="8"/>
      <c r="EHO9" s="8"/>
      <c r="EHP9" s="8"/>
      <c r="EHQ9" s="8"/>
      <c r="EHR9" s="8"/>
      <c r="EHS9" s="8"/>
      <c r="EHT9" s="8"/>
      <c r="EHU9" s="8"/>
      <c r="EHV9" s="8"/>
      <c r="EHW9" s="8"/>
      <c r="EHX9" s="8"/>
      <c r="EHY9" s="8"/>
      <c r="EHZ9" s="8"/>
      <c r="EIA9" s="8"/>
      <c r="EIB9" s="8"/>
      <c r="EIC9" s="8"/>
      <c r="EID9" s="8"/>
      <c r="EIE9" s="8"/>
      <c r="EIF9" s="8"/>
      <c r="EIG9" s="8"/>
      <c r="EIH9" s="8"/>
      <c r="EII9" s="8"/>
      <c r="EIJ9" s="8"/>
      <c r="EIK9" s="8"/>
      <c r="EIL9" s="8"/>
      <c r="EIM9" s="8"/>
      <c r="EIN9" s="8"/>
      <c r="EIO9" s="8"/>
      <c r="EIP9" s="8"/>
      <c r="EIQ9" s="8"/>
      <c r="EIR9" s="8"/>
      <c r="EIS9" s="8"/>
      <c r="EIT9" s="8"/>
      <c r="EIU9" s="8"/>
      <c r="EIV9" s="8"/>
      <c r="EIW9" s="8"/>
      <c r="EIX9" s="8"/>
      <c r="EIY9" s="8"/>
      <c r="EIZ9" s="8"/>
      <c r="EJA9" s="8"/>
      <c r="EJB9" s="8"/>
      <c r="EJC9" s="8"/>
      <c r="EJD9" s="8"/>
      <c r="EJE9" s="8"/>
      <c r="EJF9" s="8"/>
      <c r="EJG9" s="8"/>
      <c r="EJH9" s="8"/>
      <c r="EJI9" s="8"/>
      <c r="EJJ9" s="8"/>
      <c r="EJK9" s="8"/>
      <c r="EJL9" s="8"/>
      <c r="EJM9" s="8"/>
      <c r="EJN9" s="8"/>
      <c r="EJO9" s="8"/>
      <c r="EJP9" s="8"/>
      <c r="EJQ9" s="8"/>
      <c r="EJR9" s="8"/>
      <c r="EJS9" s="8"/>
      <c r="EJT9" s="8"/>
      <c r="EJU9" s="8"/>
      <c r="EJV9" s="8"/>
      <c r="EJW9" s="8"/>
      <c r="EJX9" s="8"/>
      <c r="EJY9" s="8"/>
      <c r="EJZ9" s="8"/>
      <c r="EKA9" s="8"/>
      <c r="EKB9" s="8"/>
      <c r="EKC9" s="8"/>
      <c r="EKD9" s="8"/>
      <c r="EKE9" s="8"/>
      <c r="EKF9" s="8"/>
      <c r="EKG9" s="8"/>
      <c r="EKH9" s="8"/>
      <c r="EKI9" s="8"/>
      <c r="EKJ9" s="8"/>
      <c r="EKK9" s="8"/>
      <c r="EKL9" s="8"/>
      <c r="EKM9" s="8"/>
      <c r="EKN9" s="8"/>
      <c r="EKO9" s="8"/>
      <c r="EKP9" s="8"/>
      <c r="EKQ9" s="8"/>
      <c r="EKR9" s="8"/>
      <c r="EKS9" s="8"/>
      <c r="EKT9" s="8"/>
      <c r="EKU9" s="8"/>
      <c r="EKV9" s="8"/>
      <c r="EKW9" s="8"/>
      <c r="EKX9" s="8"/>
      <c r="EKY9" s="8"/>
      <c r="EKZ9" s="8"/>
      <c r="ELA9" s="8"/>
      <c r="ELB9" s="8"/>
      <c r="ELC9" s="8"/>
      <c r="ELD9" s="8"/>
      <c r="ELE9" s="8"/>
      <c r="ELF9" s="8"/>
      <c r="ELG9" s="8"/>
      <c r="ELH9" s="8"/>
      <c r="ELI9" s="8"/>
      <c r="ELJ9" s="8"/>
      <c r="ELK9" s="8"/>
      <c r="ELL9" s="8"/>
      <c r="ELM9" s="8"/>
      <c r="ELN9" s="8"/>
      <c r="ELO9" s="8"/>
      <c r="ELP9" s="8"/>
      <c r="ELQ9" s="8"/>
      <c r="ELR9" s="8"/>
      <c r="ELS9" s="8"/>
      <c r="ELT9" s="8"/>
      <c r="ELU9" s="8"/>
      <c r="ELV9" s="8"/>
      <c r="ELW9" s="8"/>
      <c r="ELX9" s="8"/>
      <c r="ELY9" s="8"/>
      <c r="ELZ9" s="8"/>
      <c r="EMA9" s="8"/>
      <c r="EMB9" s="8"/>
      <c r="EMC9" s="8"/>
      <c r="EMD9" s="8"/>
      <c r="EME9" s="8"/>
      <c r="EMF9" s="8"/>
      <c r="EMG9" s="8"/>
      <c r="EMH9" s="8"/>
      <c r="EMI9" s="8"/>
      <c r="EMJ9" s="8"/>
      <c r="EMK9" s="8"/>
      <c r="EML9" s="8"/>
      <c r="EMM9" s="8"/>
      <c r="EMN9" s="8"/>
      <c r="EMO9" s="8"/>
      <c r="EMP9" s="8"/>
      <c r="EMQ9" s="8"/>
      <c r="EMR9" s="8"/>
      <c r="EMS9" s="8"/>
      <c r="EMT9" s="8"/>
      <c r="EMU9" s="8"/>
      <c r="EMV9" s="8"/>
      <c r="EMW9" s="8"/>
      <c r="EMX9" s="8"/>
      <c r="EMY9" s="8"/>
      <c r="EMZ9" s="8"/>
      <c r="ENA9" s="8"/>
      <c r="ENB9" s="8"/>
      <c r="ENC9" s="8"/>
      <c r="END9" s="8"/>
      <c r="ENE9" s="8"/>
      <c r="ENF9" s="8"/>
      <c r="ENG9" s="8"/>
      <c r="ENH9" s="8"/>
      <c r="ENI9" s="8"/>
      <c r="ENJ9" s="8"/>
      <c r="ENK9" s="8"/>
      <c r="ENL9" s="8"/>
      <c r="ENM9" s="8"/>
      <c r="ENN9" s="8"/>
      <c r="ENO9" s="8"/>
      <c r="ENP9" s="8"/>
      <c r="ENQ9" s="8"/>
      <c r="ENR9" s="8"/>
      <c r="ENS9" s="8"/>
      <c r="ENT9" s="8"/>
      <c r="ENU9" s="8"/>
      <c r="ENV9" s="8"/>
      <c r="ENW9" s="8"/>
      <c r="ENX9" s="8"/>
      <c r="ENY9" s="8"/>
      <c r="ENZ9" s="8"/>
      <c r="EOA9" s="8"/>
      <c r="EOB9" s="8"/>
      <c r="EOC9" s="8"/>
      <c r="EOD9" s="8"/>
      <c r="EOE9" s="8"/>
      <c r="EOF9" s="8"/>
      <c r="EOG9" s="8"/>
      <c r="EOH9" s="8"/>
      <c r="EOI9" s="8"/>
      <c r="EOJ9" s="8"/>
      <c r="EOK9" s="8"/>
      <c r="EOL9" s="8"/>
      <c r="EOM9" s="8"/>
      <c r="EON9" s="8"/>
      <c r="EOO9" s="8"/>
      <c r="EOP9" s="8"/>
      <c r="EOQ9" s="8"/>
      <c r="EOR9" s="8"/>
      <c r="EOS9" s="8"/>
      <c r="EOT9" s="8"/>
      <c r="EOU9" s="8"/>
      <c r="EOV9" s="8"/>
      <c r="EOW9" s="8"/>
      <c r="EOX9" s="8"/>
      <c r="EOY9" s="8"/>
      <c r="EOZ9" s="8"/>
      <c r="EPA9" s="8"/>
      <c r="EPB9" s="8"/>
      <c r="EPC9" s="8"/>
      <c r="EPD9" s="8"/>
      <c r="EPE9" s="8"/>
      <c r="EPF9" s="8"/>
      <c r="EPG9" s="8"/>
      <c r="EPH9" s="8"/>
      <c r="EPI9" s="8"/>
      <c r="EPJ9" s="8"/>
      <c r="EPK9" s="8"/>
      <c r="EPL9" s="8"/>
      <c r="EPM9" s="8"/>
      <c r="EPN9" s="8"/>
      <c r="EPO9" s="8"/>
      <c r="EPP9" s="8"/>
      <c r="EPQ9" s="8"/>
      <c r="EPR9" s="8"/>
      <c r="EPS9" s="8"/>
      <c r="EPT9" s="8"/>
      <c r="EPU9" s="8"/>
      <c r="EPV9" s="8"/>
      <c r="EPW9" s="8"/>
      <c r="EPX9" s="8"/>
      <c r="EPY9" s="8"/>
      <c r="EPZ9" s="8"/>
      <c r="EQA9" s="8"/>
      <c r="EQB9" s="8"/>
      <c r="EQC9" s="8"/>
      <c r="EQD9" s="8"/>
      <c r="EQE9" s="8"/>
      <c r="EQF9" s="8"/>
      <c r="EQG9" s="8"/>
      <c r="EQH9" s="8"/>
      <c r="EQI9" s="8"/>
      <c r="EQJ9" s="8"/>
      <c r="EQK9" s="8"/>
      <c r="EQL9" s="8"/>
      <c r="EQM9" s="8"/>
      <c r="EQN9" s="8"/>
      <c r="EQO9" s="8"/>
      <c r="EQP9" s="8"/>
      <c r="EQQ9" s="8"/>
      <c r="EQR9" s="8"/>
      <c r="EQS9" s="8"/>
      <c r="EQT9" s="8"/>
      <c r="EQU9" s="8"/>
      <c r="EQV9" s="8"/>
      <c r="EQW9" s="8"/>
      <c r="EQX9" s="8"/>
      <c r="EQY9" s="8"/>
      <c r="EQZ9" s="8"/>
      <c r="ERA9" s="8"/>
      <c r="ERB9" s="8"/>
      <c r="ERC9" s="8"/>
      <c r="ERD9" s="8"/>
      <c r="ERE9" s="8"/>
      <c r="ERF9" s="8"/>
      <c r="ERG9" s="8"/>
      <c r="ERH9" s="8"/>
      <c r="ERI9" s="8"/>
      <c r="ERJ9" s="8"/>
      <c r="ERK9" s="8"/>
      <c r="ERL9" s="8"/>
      <c r="ERM9" s="8"/>
      <c r="ERN9" s="8"/>
      <c r="ERO9" s="8"/>
      <c r="ERP9" s="8"/>
      <c r="ERQ9" s="8"/>
      <c r="ERR9" s="8"/>
      <c r="ERS9" s="8"/>
      <c r="ERT9" s="8"/>
      <c r="ERU9" s="8"/>
      <c r="ERV9" s="8"/>
      <c r="ERW9" s="8"/>
      <c r="ERX9" s="8"/>
      <c r="ERY9" s="8"/>
      <c r="ERZ9" s="8"/>
      <c r="ESA9" s="8"/>
      <c r="ESB9" s="8"/>
      <c r="ESC9" s="8"/>
      <c r="ESD9" s="8"/>
      <c r="ESE9" s="8"/>
      <c r="ESF9" s="8"/>
      <c r="ESG9" s="8"/>
      <c r="ESH9" s="8"/>
      <c r="ESI9" s="8"/>
      <c r="ESJ9" s="8"/>
      <c r="ESK9" s="8"/>
      <c r="ESL9" s="8"/>
      <c r="ESM9" s="8"/>
      <c r="ESN9" s="8"/>
      <c r="ESO9" s="8"/>
      <c r="ESP9" s="8"/>
      <c r="ESQ9" s="8"/>
      <c r="ESR9" s="8"/>
      <c r="ESS9" s="8"/>
      <c r="EST9" s="8"/>
      <c r="ESU9" s="8"/>
      <c r="ESV9" s="8"/>
      <c r="ESW9" s="8"/>
      <c r="ESX9" s="8"/>
      <c r="ESY9" s="8"/>
      <c r="ESZ9" s="8"/>
      <c r="ETA9" s="8"/>
      <c r="ETB9" s="8"/>
      <c r="ETC9" s="8"/>
      <c r="ETD9" s="8"/>
      <c r="ETE9" s="8"/>
      <c r="ETF9" s="8"/>
      <c r="ETG9" s="8"/>
      <c r="ETH9" s="8"/>
      <c r="ETI9" s="8"/>
      <c r="ETJ9" s="8"/>
      <c r="ETK9" s="8"/>
      <c r="ETL9" s="8"/>
      <c r="ETM9" s="8"/>
      <c r="ETN9" s="8"/>
      <c r="ETO9" s="8"/>
      <c r="ETP9" s="8"/>
      <c r="ETQ9" s="8"/>
      <c r="ETR9" s="8"/>
      <c r="ETS9" s="8"/>
      <c r="ETT9" s="8"/>
      <c r="ETU9" s="8"/>
      <c r="ETV9" s="8"/>
      <c r="ETW9" s="8"/>
      <c r="ETX9" s="8"/>
      <c r="ETY9" s="8"/>
      <c r="ETZ9" s="8"/>
      <c r="EUA9" s="8"/>
      <c r="EUB9" s="8"/>
      <c r="EUC9" s="8"/>
      <c r="EUD9" s="8"/>
      <c r="EUE9" s="8"/>
      <c r="EUF9" s="8"/>
      <c r="EUG9" s="8"/>
      <c r="EUH9" s="8"/>
      <c r="EUI9" s="8"/>
      <c r="EUJ9" s="8"/>
      <c r="EUK9" s="8"/>
      <c r="EUL9" s="8"/>
      <c r="EUM9" s="8"/>
      <c r="EUN9" s="8"/>
      <c r="EUO9" s="8"/>
      <c r="EUP9" s="8"/>
      <c r="EUQ9" s="8"/>
      <c r="EUR9" s="8"/>
      <c r="EUS9" s="8"/>
      <c r="EUT9" s="8"/>
      <c r="EUU9" s="8"/>
      <c r="EUV9" s="8"/>
      <c r="EUW9" s="8"/>
      <c r="EUX9" s="8"/>
      <c r="EUY9" s="8"/>
      <c r="EUZ9" s="8"/>
      <c r="EVA9" s="8"/>
      <c r="EVB9" s="8"/>
      <c r="EVC9" s="8"/>
      <c r="EVD9" s="8"/>
      <c r="EVE9" s="8"/>
      <c r="EVF9" s="8"/>
      <c r="EVG9" s="8"/>
      <c r="EVH9" s="8"/>
      <c r="EVI9" s="8"/>
      <c r="EVJ9" s="8"/>
      <c r="EVK9" s="8"/>
      <c r="EVL9" s="8"/>
      <c r="EVM9" s="8"/>
      <c r="EVN9" s="8"/>
      <c r="EVO9" s="8"/>
      <c r="EVP9" s="8"/>
      <c r="EVQ9" s="8"/>
      <c r="EVR9" s="8"/>
      <c r="EVS9" s="8"/>
      <c r="EVT9" s="8"/>
      <c r="EVU9" s="8"/>
      <c r="EVV9" s="8"/>
      <c r="EVW9" s="8"/>
      <c r="EVX9" s="8"/>
      <c r="EVY9" s="8"/>
      <c r="EVZ9" s="8"/>
      <c r="EWA9" s="8"/>
      <c r="EWB9" s="8"/>
      <c r="EWC9" s="8"/>
      <c r="EWD9" s="8"/>
      <c r="EWE9" s="8"/>
      <c r="EWF9" s="8"/>
      <c r="EWG9" s="8"/>
      <c r="EWH9" s="8"/>
      <c r="EWI9" s="8"/>
      <c r="EWJ9" s="8"/>
      <c r="EWK9" s="8"/>
      <c r="EWL9" s="8"/>
      <c r="EWM9" s="8"/>
      <c r="EWN9" s="8"/>
      <c r="EWO9" s="8"/>
      <c r="EWP9" s="8"/>
      <c r="EWQ9" s="8"/>
      <c r="EWR9" s="8"/>
      <c r="EWS9" s="8"/>
      <c r="EWT9" s="8"/>
      <c r="EWU9" s="8"/>
      <c r="EWV9" s="8"/>
      <c r="EWW9" s="8"/>
      <c r="EWX9" s="8"/>
      <c r="EWY9" s="8"/>
      <c r="EWZ9" s="8"/>
      <c r="EXA9" s="8"/>
      <c r="EXB9" s="8"/>
      <c r="EXC9" s="8"/>
      <c r="EXD9" s="8"/>
      <c r="EXE9" s="8"/>
      <c r="EXF9" s="8"/>
      <c r="EXG9" s="8"/>
      <c r="EXH9" s="8"/>
      <c r="EXI9" s="8"/>
      <c r="EXJ9" s="8"/>
      <c r="EXK9" s="8"/>
      <c r="EXL9" s="8"/>
      <c r="EXM9" s="8"/>
      <c r="EXN9" s="8"/>
      <c r="EXO9" s="8"/>
      <c r="EXP9" s="8"/>
      <c r="EXQ9" s="8"/>
      <c r="EXR9" s="8"/>
      <c r="EXS9" s="8"/>
      <c r="EXT9" s="8"/>
      <c r="EXU9" s="8"/>
      <c r="EXV9" s="8"/>
      <c r="EXW9" s="8"/>
      <c r="EXX9" s="8"/>
      <c r="EXY9" s="8"/>
      <c r="EXZ9" s="8"/>
      <c r="EYA9" s="8"/>
      <c r="EYB9" s="8"/>
      <c r="EYC9" s="8"/>
      <c r="EYD9" s="8"/>
      <c r="EYE9" s="8"/>
      <c r="EYF9" s="8"/>
      <c r="EYG9" s="8"/>
      <c r="EYH9" s="8"/>
      <c r="EYI9" s="8"/>
      <c r="EYJ9" s="8"/>
      <c r="EYK9" s="8"/>
      <c r="EYL9" s="8"/>
      <c r="EYM9" s="8"/>
      <c r="EYN9" s="8"/>
      <c r="EYO9" s="8"/>
      <c r="EYP9" s="8"/>
      <c r="EYQ9" s="8"/>
      <c r="EYR9" s="8"/>
      <c r="EYS9" s="8"/>
      <c r="EYT9" s="8"/>
      <c r="EYU9" s="8"/>
      <c r="EYV9" s="8"/>
      <c r="EYW9" s="8"/>
      <c r="EYX9" s="8"/>
      <c r="EYY9" s="8"/>
      <c r="EYZ9" s="8"/>
      <c r="EZA9" s="8"/>
      <c r="EZB9" s="8"/>
      <c r="EZC9" s="8"/>
      <c r="EZD9" s="8"/>
      <c r="EZE9" s="8"/>
      <c r="EZF9" s="8"/>
      <c r="EZG9" s="8"/>
      <c r="EZH9" s="8"/>
      <c r="EZI9" s="8"/>
      <c r="EZJ9" s="8"/>
      <c r="EZK9" s="8"/>
      <c r="EZL9" s="8"/>
      <c r="EZM9" s="8"/>
      <c r="EZN9" s="8"/>
      <c r="EZO9" s="8"/>
      <c r="EZP9" s="8"/>
      <c r="EZQ9" s="8"/>
      <c r="EZR9" s="8"/>
      <c r="EZS9" s="8"/>
      <c r="EZT9" s="8"/>
      <c r="EZU9" s="8"/>
      <c r="EZV9" s="8"/>
      <c r="EZW9" s="8"/>
      <c r="EZX9" s="8"/>
      <c r="EZY9" s="8"/>
      <c r="EZZ9" s="8"/>
      <c r="FAA9" s="8"/>
      <c r="FAB9" s="8"/>
      <c r="FAC9" s="8"/>
      <c r="FAD9" s="8"/>
      <c r="FAE9" s="8"/>
      <c r="FAF9" s="8"/>
      <c r="FAG9" s="8"/>
      <c r="FAH9" s="8"/>
      <c r="FAI9" s="8"/>
      <c r="FAJ9" s="8"/>
      <c r="FAK9" s="8"/>
      <c r="FAL9" s="8"/>
      <c r="FAM9" s="8"/>
      <c r="FAN9" s="8"/>
      <c r="FAO9" s="8"/>
      <c r="FAP9" s="8"/>
      <c r="FAQ9" s="8"/>
      <c r="FAR9" s="8"/>
      <c r="FAS9" s="8"/>
      <c r="FAT9" s="8"/>
      <c r="FAU9" s="8"/>
      <c r="FAV9" s="8"/>
      <c r="FAW9" s="8"/>
      <c r="FAX9" s="8"/>
      <c r="FAY9" s="8"/>
      <c r="FAZ9" s="8"/>
      <c r="FBA9" s="8"/>
      <c r="FBB9" s="8"/>
      <c r="FBC9" s="8"/>
      <c r="FBD9" s="8"/>
      <c r="FBE9" s="8"/>
      <c r="FBF9" s="8"/>
      <c r="FBG9" s="8"/>
      <c r="FBH9" s="8"/>
      <c r="FBI9" s="8"/>
      <c r="FBJ9" s="8"/>
      <c r="FBK9" s="8"/>
      <c r="FBL9" s="8"/>
      <c r="FBM9" s="8"/>
      <c r="FBN9" s="8"/>
      <c r="FBO9" s="8"/>
      <c r="FBP9" s="8"/>
      <c r="FBQ9" s="8"/>
      <c r="FBR9" s="8"/>
      <c r="FBS9" s="8"/>
      <c r="FBT9" s="8"/>
      <c r="FBU9" s="8"/>
      <c r="FBV9" s="8"/>
      <c r="FBW9" s="8"/>
      <c r="FBX9" s="8"/>
      <c r="FBY9" s="8"/>
      <c r="FBZ9" s="8"/>
      <c r="FCA9" s="8"/>
      <c r="FCB9" s="8"/>
      <c r="FCC9" s="8"/>
      <c r="FCD9" s="8"/>
      <c r="FCE9" s="8"/>
      <c r="FCF9" s="8"/>
      <c r="FCG9" s="8"/>
      <c r="FCH9" s="8"/>
      <c r="FCI9" s="8"/>
      <c r="FCJ9" s="8"/>
      <c r="FCK9" s="8"/>
      <c r="FCL9" s="8"/>
      <c r="FCM9" s="8"/>
      <c r="FCN9" s="8"/>
      <c r="FCO9" s="8"/>
      <c r="FCP9" s="8"/>
      <c r="FCQ9" s="8"/>
      <c r="FCR9" s="8"/>
      <c r="FCS9" s="8"/>
      <c r="FCT9" s="8"/>
      <c r="FCU9" s="8"/>
      <c r="FCV9" s="8"/>
      <c r="FCW9" s="8"/>
      <c r="FCX9" s="8"/>
      <c r="FCY9" s="8"/>
      <c r="FCZ9" s="8"/>
      <c r="FDA9" s="8"/>
      <c r="FDB9" s="8"/>
      <c r="FDC9" s="8"/>
      <c r="FDD9" s="8"/>
      <c r="FDE9" s="8"/>
      <c r="FDF9" s="8"/>
      <c r="FDG9" s="8"/>
      <c r="FDH9" s="8"/>
      <c r="FDI9" s="8"/>
      <c r="FDJ9" s="8"/>
      <c r="FDK9" s="8"/>
      <c r="FDL9" s="8"/>
      <c r="FDM9" s="8"/>
      <c r="FDN9" s="8"/>
      <c r="FDO9" s="8"/>
      <c r="FDP9" s="8"/>
      <c r="FDQ9" s="8"/>
      <c r="FDR9" s="8"/>
      <c r="FDS9" s="8"/>
      <c r="FDT9" s="8"/>
      <c r="FDU9" s="8"/>
      <c r="FDV9" s="8"/>
      <c r="FDW9" s="8"/>
      <c r="FDX9" s="8"/>
      <c r="FDY9" s="8"/>
      <c r="FDZ9" s="8"/>
      <c r="FEA9" s="8"/>
      <c r="FEB9" s="8"/>
      <c r="FEC9" s="8"/>
      <c r="FED9" s="8"/>
      <c r="FEE9" s="8"/>
      <c r="FEF9" s="8"/>
      <c r="FEG9" s="8"/>
      <c r="FEH9" s="8"/>
      <c r="FEI9" s="8"/>
      <c r="FEJ9" s="8"/>
      <c r="FEK9" s="8"/>
      <c r="FEL9" s="8"/>
      <c r="FEM9" s="8"/>
      <c r="FEN9" s="8"/>
      <c r="FEO9" s="8"/>
      <c r="FEP9" s="8"/>
      <c r="FEQ9" s="8"/>
      <c r="FER9" s="8"/>
      <c r="FES9" s="8"/>
      <c r="FET9" s="8"/>
      <c r="FEU9" s="8"/>
      <c r="FEV9" s="8"/>
      <c r="FEW9" s="8"/>
      <c r="FEX9" s="8"/>
      <c r="FEY9" s="8"/>
      <c r="FEZ9" s="8"/>
      <c r="FFA9" s="8"/>
      <c r="FFB9" s="8"/>
      <c r="FFC9" s="8"/>
      <c r="FFD9" s="8"/>
      <c r="FFE9" s="8"/>
      <c r="FFF9" s="8"/>
      <c r="FFG9" s="8"/>
      <c r="FFH9" s="8"/>
      <c r="FFI9" s="8"/>
      <c r="FFJ9" s="8"/>
      <c r="FFK9" s="8"/>
      <c r="FFL9" s="8"/>
      <c r="FFM9" s="8"/>
      <c r="FFN9" s="8"/>
      <c r="FFO9" s="8"/>
      <c r="FFP9" s="8"/>
      <c r="FFQ9" s="8"/>
      <c r="FFR9" s="8"/>
      <c r="FFS9" s="8"/>
      <c r="FFT9" s="8"/>
      <c r="FFU9" s="8"/>
      <c r="FFV9" s="8"/>
      <c r="FFW9" s="8"/>
      <c r="FFX9" s="8"/>
      <c r="FFY9" s="8"/>
      <c r="FFZ9" s="8"/>
      <c r="FGA9" s="8"/>
      <c r="FGB9" s="8"/>
      <c r="FGC9" s="8"/>
      <c r="FGD9" s="8"/>
      <c r="FGE9" s="8"/>
      <c r="FGF9" s="8"/>
      <c r="FGG9" s="8"/>
      <c r="FGH9" s="8"/>
      <c r="FGI9" s="8"/>
      <c r="FGJ9" s="8"/>
      <c r="FGK9" s="8"/>
      <c r="FGL9" s="8"/>
      <c r="FGM9" s="8"/>
      <c r="FGN9" s="8"/>
      <c r="FGO9" s="8"/>
      <c r="FGP9" s="8"/>
      <c r="FGQ9" s="8"/>
      <c r="FGR9" s="8"/>
      <c r="FGS9" s="8"/>
      <c r="FGT9" s="8"/>
      <c r="FGU9" s="8"/>
      <c r="FGV9" s="8"/>
      <c r="FGW9" s="8"/>
      <c r="FGX9" s="8"/>
      <c r="FGY9" s="8"/>
      <c r="FGZ9" s="8"/>
      <c r="FHA9" s="8"/>
      <c r="FHB9" s="8"/>
      <c r="FHC9" s="8"/>
      <c r="FHD9" s="8"/>
      <c r="FHE9" s="8"/>
      <c r="FHF9" s="8"/>
      <c r="FHG9" s="8"/>
      <c r="FHH9" s="8"/>
      <c r="FHI9" s="8"/>
      <c r="FHJ9" s="8"/>
      <c r="FHK9" s="8"/>
      <c r="FHL9" s="8"/>
      <c r="FHM9" s="8"/>
      <c r="FHN9" s="8"/>
      <c r="FHO9" s="8"/>
      <c r="FHP9" s="8"/>
      <c r="FHQ9" s="8"/>
      <c r="FHR9" s="8"/>
      <c r="FHS9" s="8"/>
      <c r="FHT9" s="8"/>
      <c r="FHU9" s="8"/>
      <c r="FHV9" s="8"/>
      <c r="FHW9" s="8"/>
      <c r="FHX9" s="8"/>
      <c r="FHY9" s="8"/>
      <c r="FHZ9" s="8"/>
      <c r="FIA9" s="8"/>
      <c r="FIB9" s="8"/>
      <c r="FIC9" s="8"/>
      <c r="FID9" s="8"/>
      <c r="FIE9" s="8"/>
      <c r="FIF9" s="8"/>
      <c r="FIG9" s="8"/>
      <c r="FIH9" s="8"/>
      <c r="FII9" s="8"/>
      <c r="FIJ9" s="8"/>
      <c r="FIK9" s="8"/>
      <c r="FIL9" s="8"/>
      <c r="FIM9" s="8"/>
      <c r="FIN9" s="8"/>
      <c r="FIO9" s="8"/>
      <c r="FIP9" s="8"/>
      <c r="FIQ9" s="8"/>
      <c r="FIR9" s="8"/>
      <c r="FIS9" s="8"/>
      <c r="FIT9" s="8"/>
      <c r="FIU9" s="8"/>
      <c r="FIV9" s="8"/>
      <c r="FIW9" s="8"/>
      <c r="FIX9" s="8"/>
      <c r="FIY9" s="8"/>
      <c r="FIZ9" s="8"/>
      <c r="FJA9" s="8"/>
      <c r="FJB9" s="8"/>
      <c r="FJC9" s="8"/>
      <c r="FJD9" s="8"/>
      <c r="FJE9" s="8"/>
      <c r="FJF9" s="8"/>
      <c r="FJG9" s="8"/>
      <c r="FJH9" s="8"/>
      <c r="FJI9" s="8"/>
      <c r="FJJ9" s="8"/>
      <c r="FJK9" s="8"/>
      <c r="FJL9" s="8"/>
      <c r="FJM9" s="8"/>
      <c r="FJN9" s="8"/>
      <c r="FJO9" s="8"/>
      <c r="FJP9" s="8"/>
      <c r="FJQ9" s="8"/>
      <c r="FJR9" s="8"/>
      <c r="FJS9" s="8"/>
      <c r="FJT9" s="8"/>
      <c r="FJU9" s="8"/>
      <c r="FJV9" s="8"/>
      <c r="FJW9" s="8"/>
      <c r="FJX9" s="8"/>
      <c r="FJY9" s="8"/>
      <c r="FJZ9" s="8"/>
      <c r="FKA9" s="8"/>
      <c r="FKB9" s="8"/>
      <c r="FKC9" s="8"/>
      <c r="FKD9" s="8"/>
      <c r="FKE9" s="8"/>
      <c r="FKF9" s="8"/>
      <c r="FKG9" s="8"/>
      <c r="FKH9" s="8"/>
      <c r="FKI9" s="8"/>
      <c r="FKJ9" s="8"/>
      <c r="FKK9" s="8"/>
      <c r="FKL9" s="8"/>
      <c r="FKM9" s="8"/>
      <c r="FKN9" s="8"/>
      <c r="FKO9" s="8"/>
      <c r="FKP9" s="8"/>
      <c r="FKQ9" s="8"/>
      <c r="FKR9" s="8"/>
      <c r="FKS9" s="8"/>
      <c r="FKT9" s="8"/>
      <c r="FKU9" s="8"/>
      <c r="FKV9" s="8"/>
      <c r="FKW9" s="8"/>
      <c r="FKX9" s="8"/>
      <c r="FKY9" s="8"/>
      <c r="FKZ9" s="8"/>
      <c r="FLA9" s="8"/>
      <c r="FLB9" s="8"/>
      <c r="FLC9" s="8"/>
      <c r="FLD9" s="8"/>
      <c r="FLE9" s="8"/>
      <c r="FLF9" s="8"/>
      <c r="FLG9" s="8"/>
      <c r="FLH9" s="8"/>
      <c r="FLI9" s="8"/>
      <c r="FLJ9" s="8"/>
      <c r="FLK9" s="8"/>
      <c r="FLL9" s="8"/>
      <c r="FLM9" s="8"/>
      <c r="FLN9" s="8"/>
      <c r="FLO9" s="8"/>
      <c r="FLP9" s="8"/>
      <c r="FLQ9" s="8"/>
      <c r="FLR9" s="8"/>
      <c r="FLS9" s="8"/>
      <c r="FLT9" s="8"/>
      <c r="FLU9" s="8"/>
      <c r="FLV9" s="8"/>
      <c r="FLW9" s="8"/>
      <c r="FLX9" s="8"/>
      <c r="FLY9" s="8"/>
      <c r="FLZ9" s="8"/>
      <c r="FMA9" s="8"/>
      <c r="FMB9" s="8"/>
      <c r="FMC9" s="8"/>
      <c r="FMD9" s="8"/>
      <c r="FME9" s="8"/>
      <c r="FMF9" s="8"/>
      <c r="FMG9" s="8"/>
      <c r="FMH9" s="8"/>
      <c r="FMI9" s="8"/>
      <c r="FMJ9" s="8"/>
      <c r="FMK9" s="8"/>
      <c r="FML9" s="8"/>
      <c r="FMM9" s="8"/>
      <c r="FMN9" s="8"/>
      <c r="FMO9" s="8"/>
      <c r="FMP9" s="8"/>
      <c r="FMQ9" s="8"/>
      <c r="FMR9" s="8"/>
      <c r="FMS9" s="8"/>
      <c r="FMT9" s="8"/>
      <c r="FMU9" s="8"/>
      <c r="FMV9" s="8"/>
      <c r="FMW9" s="8"/>
      <c r="FMX9" s="8"/>
      <c r="FMY9" s="8"/>
      <c r="FMZ9" s="8"/>
      <c r="FNA9" s="8"/>
      <c r="FNB9" s="8"/>
      <c r="FNC9" s="8"/>
      <c r="FND9" s="8"/>
      <c r="FNE9" s="8"/>
      <c r="FNF9" s="8"/>
      <c r="FNG9" s="8"/>
      <c r="FNH9" s="8"/>
      <c r="FNI9" s="8"/>
      <c r="FNJ9" s="8"/>
      <c r="FNK9" s="8"/>
      <c r="FNL9" s="8"/>
      <c r="FNM9" s="8"/>
      <c r="FNN9" s="8"/>
      <c r="FNO9" s="8"/>
      <c r="FNP9" s="8"/>
      <c r="FNQ9" s="8"/>
      <c r="FNR9" s="8"/>
      <c r="FNS9" s="8"/>
      <c r="FNT9" s="8"/>
      <c r="FNU9" s="8"/>
      <c r="FNV9" s="8"/>
      <c r="FNW9" s="8"/>
      <c r="FNX9" s="8"/>
      <c r="FNY9" s="8"/>
      <c r="FNZ9" s="8"/>
      <c r="FOA9" s="8"/>
      <c r="FOB9" s="8"/>
      <c r="FOC9" s="8"/>
      <c r="FOD9" s="8"/>
      <c r="FOE9" s="8"/>
      <c r="FOF9" s="8"/>
      <c r="FOG9" s="8"/>
      <c r="FOH9" s="8"/>
      <c r="FOI9" s="8"/>
      <c r="FOJ9" s="8"/>
      <c r="FOK9" s="8"/>
      <c r="FOL9" s="8"/>
      <c r="FOM9" s="8"/>
      <c r="FON9" s="8"/>
      <c r="FOO9" s="8"/>
      <c r="FOP9" s="8"/>
      <c r="FOQ9" s="8"/>
      <c r="FOR9" s="8"/>
      <c r="FOS9" s="8"/>
      <c r="FOT9" s="8"/>
      <c r="FOU9" s="8"/>
      <c r="FOV9" s="8"/>
      <c r="FOW9" s="8"/>
      <c r="FOX9" s="8"/>
      <c r="FOY9" s="8"/>
      <c r="FOZ9" s="8"/>
      <c r="FPA9" s="8"/>
      <c r="FPB9" s="8"/>
      <c r="FPC9" s="8"/>
      <c r="FPD9" s="8"/>
      <c r="FPE9" s="8"/>
      <c r="FPF9" s="8"/>
      <c r="FPG9" s="8"/>
      <c r="FPH9" s="8"/>
      <c r="FPI9" s="8"/>
      <c r="FPJ9" s="8"/>
      <c r="FPK9" s="8"/>
      <c r="FPL9" s="8"/>
      <c r="FPM9" s="8"/>
      <c r="FPN9" s="8"/>
      <c r="FPO9" s="8"/>
      <c r="FPP9" s="8"/>
      <c r="FPQ9" s="8"/>
      <c r="FPR9" s="8"/>
      <c r="FPS9" s="8"/>
      <c r="FPT9" s="8"/>
      <c r="FPU9" s="8"/>
      <c r="FPV9" s="8"/>
      <c r="FPW9" s="8"/>
      <c r="FPX9" s="8"/>
      <c r="FPY9" s="8"/>
      <c r="FPZ9" s="8"/>
      <c r="FQA9" s="8"/>
      <c r="FQB9" s="8"/>
      <c r="FQC9" s="8"/>
      <c r="FQD9" s="8"/>
      <c r="FQE9" s="8"/>
      <c r="FQF9" s="8"/>
      <c r="FQG9" s="8"/>
      <c r="FQH9" s="8"/>
      <c r="FQI9" s="8"/>
      <c r="FQJ9" s="8"/>
      <c r="FQK9" s="8"/>
      <c r="FQL9" s="8"/>
      <c r="FQM9" s="8"/>
      <c r="FQN9" s="8"/>
      <c r="FQO9" s="8"/>
      <c r="FQP9" s="8"/>
      <c r="FQQ9" s="8"/>
      <c r="FQR9" s="8"/>
      <c r="FQS9" s="8"/>
      <c r="FQT9" s="8"/>
      <c r="FQU9" s="8"/>
      <c r="FQV9" s="8"/>
      <c r="FQW9" s="8"/>
      <c r="FQX9" s="8"/>
      <c r="FQY9" s="8"/>
      <c r="FQZ9" s="8"/>
      <c r="FRA9" s="8"/>
      <c r="FRB9" s="8"/>
      <c r="FRC9" s="8"/>
      <c r="FRD9" s="8"/>
      <c r="FRE9" s="8"/>
      <c r="FRF9" s="8"/>
      <c r="FRG9" s="8"/>
      <c r="FRH9" s="8"/>
      <c r="FRI9" s="8"/>
      <c r="FRJ9" s="8"/>
      <c r="FRK9" s="8"/>
      <c r="FRL9" s="8"/>
      <c r="FRM9" s="8"/>
      <c r="FRN9" s="8"/>
      <c r="FRO9" s="8"/>
      <c r="FRP9" s="8"/>
      <c r="FRQ9" s="8"/>
      <c r="FRR9" s="8"/>
      <c r="FRS9" s="8"/>
      <c r="FRT9" s="8"/>
      <c r="FRU9" s="8"/>
      <c r="FRV9" s="8"/>
      <c r="FRW9" s="8"/>
      <c r="FRX9" s="8"/>
      <c r="FRY9" s="8"/>
      <c r="FRZ9" s="8"/>
      <c r="FSA9" s="8"/>
      <c r="FSB9" s="8"/>
      <c r="FSC9" s="8"/>
      <c r="FSD9" s="8"/>
      <c r="FSE9" s="8"/>
      <c r="FSF9" s="8"/>
      <c r="FSG9" s="8"/>
      <c r="FSH9" s="8"/>
      <c r="FSI9" s="8"/>
      <c r="FSJ9" s="8"/>
      <c r="FSK9" s="8"/>
      <c r="FSL9" s="8"/>
      <c r="FSM9" s="8"/>
      <c r="FSN9" s="8"/>
      <c r="FSO9" s="8"/>
      <c r="FSP9" s="8"/>
      <c r="FSQ9" s="8"/>
      <c r="FSR9" s="8"/>
      <c r="FSS9" s="8"/>
      <c r="FST9" s="8"/>
      <c r="FSU9" s="8"/>
      <c r="FSV9" s="8"/>
      <c r="FSW9" s="8"/>
      <c r="FSX9" s="8"/>
      <c r="FSY9" s="8"/>
      <c r="FSZ9" s="8"/>
      <c r="FTA9" s="8"/>
      <c r="FTB9" s="8"/>
      <c r="FTC9" s="8"/>
      <c r="FTD9" s="8"/>
      <c r="FTE9" s="8"/>
      <c r="FTF9" s="8"/>
      <c r="FTG9" s="8"/>
      <c r="FTH9" s="8"/>
      <c r="FTI9" s="8"/>
      <c r="FTJ9" s="8"/>
      <c r="FTK9" s="8"/>
      <c r="FTL9" s="8"/>
      <c r="FTM9" s="8"/>
      <c r="FTN9" s="8"/>
      <c r="FTO9" s="8"/>
      <c r="FTP9" s="8"/>
      <c r="FTQ9" s="8"/>
      <c r="FTR9" s="8"/>
      <c r="FTS9" s="8"/>
      <c r="FTT9" s="8"/>
      <c r="FTU9" s="8"/>
      <c r="FTV9" s="8"/>
      <c r="FTW9" s="8"/>
      <c r="FTX9" s="8"/>
      <c r="FTY9" s="8"/>
      <c r="FTZ9" s="8"/>
      <c r="FUA9" s="8"/>
      <c r="FUB9" s="8"/>
      <c r="FUC9" s="8"/>
      <c r="FUD9" s="8"/>
      <c r="FUE9" s="8"/>
      <c r="FUF9" s="8"/>
      <c r="FUG9" s="8"/>
      <c r="FUH9" s="8"/>
      <c r="FUI9" s="8"/>
      <c r="FUJ9" s="8"/>
      <c r="FUK9" s="8"/>
      <c r="FUL9" s="8"/>
      <c r="FUM9" s="8"/>
      <c r="FUN9" s="8"/>
      <c r="FUO9" s="8"/>
      <c r="FUP9" s="8"/>
      <c r="FUQ9" s="8"/>
      <c r="FUR9" s="8"/>
      <c r="FUS9" s="8"/>
      <c r="FUT9" s="8"/>
      <c r="FUU9" s="8"/>
      <c r="FUV9" s="8"/>
      <c r="FUW9" s="8"/>
      <c r="FUX9" s="8"/>
      <c r="FUY9" s="8"/>
      <c r="FUZ9" s="8"/>
      <c r="FVA9" s="8"/>
      <c r="FVB9" s="8"/>
      <c r="FVC9" s="8"/>
      <c r="FVD9" s="8"/>
      <c r="FVE9" s="8"/>
      <c r="FVF9" s="8"/>
      <c r="FVG9" s="8"/>
      <c r="FVH9" s="8"/>
      <c r="FVI9" s="8"/>
      <c r="FVJ9" s="8"/>
      <c r="FVK9" s="8"/>
      <c r="FVL9" s="8"/>
      <c r="FVM9" s="8"/>
      <c r="FVN9" s="8"/>
      <c r="FVO9" s="8"/>
      <c r="FVP9" s="8"/>
      <c r="FVQ9" s="8"/>
      <c r="FVR9" s="8"/>
      <c r="FVS9" s="8"/>
      <c r="FVT9" s="8"/>
      <c r="FVU9" s="8"/>
      <c r="FVV9" s="8"/>
      <c r="FVW9" s="8"/>
      <c r="FVX9" s="8"/>
      <c r="FVY9" s="8"/>
      <c r="FVZ9" s="8"/>
      <c r="FWA9" s="8"/>
      <c r="FWB9" s="8"/>
      <c r="FWC9" s="8"/>
      <c r="FWD9" s="8"/>
      <c r="FWE9" s="8"/>
      <c r="FWF9" s="8"/>
      <c r="FWG9" s="8"/>
      <c r="FWH9" s="8"/>
      <c r="FWI9" s="8"/>
      <c r="FWJ9" s="8"/>
      <c r="FWK9" s="8"/>
      <c r="FWL9" s="8"/>
      <c r="FWM9" s="8"/>
      <c r="FWN9" s="8"/>
      <c r="FWO9" s="8"/>
      <c r="FWP9" s="8"/>
      <c r="FWQ9" s="8"/>
      <c r="FWR9" s="8"/>
      <c r="FWS9" s="8"/>
      <c r="FWT9" s="8"/>
      <c r="FWU9" s="8"/>
      <c r="FWV9" s="8"/>
      <c r="FWW9" s="8"/>
      <c r="FWX9" s="8"/>
      <c r="FWY9" s="8"/>
      <c r="FWZ9" s="8"/>
      <c r="FXA9" s="8"/>
      <c r="FXB9" s="8"/>
      <c r="FXC9" s="8"/>
      <c r="FXD9" s="8"/>
      <c r="FXE9" s="8"/>
      <c r="FXF9" s="8"/>
      <c r="FXG9" s="8"/>
      <c r="FXH9" s="8"/>
      <c r="FXI9" s="8"/>
      <c r="FXJ9" s="8"/>
      <c r="FXK9" s="8"/>
      <c r="FXL9" s="8"/>
      <c r="FXM9" s="8"/>
      <c r="FXN9" s="8"/>
      <c r="FXO9" s="8"/>
      <c r="FXP9" s="8"/>
      <c r="FXQ9" s="8"/>
      <c r="FXR9" s="8"/>
      <c r="FXS9" s="8"/>
      <c r="FXT9" s="8"/>
      <c r="FXU9" s="8"/>
      <c r="FXV9" s="8"/>
      <c r="FXW9" s="8"/>
      <c r="FXX9" s="8"/>
      <c r="FXY9" s="8"/>
      <c r="FXZ9" s="8"/>
      <c r="FYA9" s="8"/>
      <c r="FYB9" s="8"/>
      <c r="FYC9" s="8"/>
      <c r="FYD9" s="8"/>
      <c r="FYE9" s="8"/>
      <c r="FYF9" s="8"/>
      <c r="FYG9" s="8"/>
      <c r="FYH9" s="8"/>
      <c r="FYI9" s="8"/>
      <c r="FYJ9" s="8"/>
      <c r="FYK9" s="8"/>
      <c r="FYL9" s="8"/>
      <c r="FYM9" s="8"/>
      <c r="FYN9" s="8"/>
      <c r="FYO9" s="8"/>
      <c r="FYP9" s="8"/>
      <c r="FYQ9" s="8"/>
      <c r="FYR9" s="8"/>
      <c r="FYS9" s="8"/>
      <c r="FYT9" s="8"/>
      <c r="FYU9" s="8"/>
      <c r="FYV9" s="8"/>
      <c r="FYW9" s="8"/>
      <c r="FYX9" s="8"/>
      <c r="FYY9" s="8"/>
      <c r="FYZ9" s="8"/>
      <c r="FZA9" s="8"/>
      <c r="FZB9" s="8"/>
      <c r="FZC9" s="8"/>
      <c r="FZD9" s="8"/>
      <c r="FZE9" s="8"/>
      <c r="FZF9" s="8"/>
      <c r="FZG9" s="8"/>
      <c r="FZH9" s="8"/>
      <c r="FZI9" s="8"/>
      <c r="FZJ9" s="8"/>
      <c r="FZK9" s="8"/>
      <c r="FZL9" s="8"/>
      <c r="FZM9" s="8"/>
      <c r="FZN9" s="8"/>
      <c r="FZO9" s="8"/>
      <c r="FZP9" s="8"/>
      <c r="FZQ9" s="8"/>
      <c r="FZR9" s="8"/>
      <c r="FZS9" s="8"/>
      <c r="FZT9" s="8"/>
      <c r="FZU9" s="8"/>
      <c r="FZV9" s="8"/>
      <c r="FZW9" s="8"/>
      <c r="FZX9" s="8"/>
      <c r="FZY9" s="8"/>
      <c r="FZZ9" s="8"/>
      <c r="GAA9" s="8"/>
      <c r="GAB9" s="8"/>
      <c r="GAC9" s="8"/>
      <c r="GAD9" s="8"/>
      <c r="GAE9" s="8"/>
      <c r="GAF9" s="8"/>
      <c r="GAG9" s="8"/>
      <c r="GAH9" s="8"/>
      <c r="GAI9" s="8"/>
      <c r="GAJ9" s="8"/>
      <c r="GAK9" s="8"/>
      <c r="GAL9" s="8"/>
      <c r="GAM9" s="8"/>
      <c r="GAN9" s="8"/>
      <c r="GAO9" s="8"/>
      <c r="GAP9" s="8"/>
      <c r="GAQ9" s="8"/>
      <c r="GAR9" s="8"/>
      <c r="GAS9" s="8"/>
      <c r="GAT9" s="8"/>
      <c r="GAU9" s="8"/>
      <c r="GAV9" s="8"/>
      <c r="GAW9" s="8"/>
      <c r="GAX9" s="8"/>
      <c r="GAY9" s="8"/>
      <c r="GAZ9" s="8"/>
      <c r="GBA9" s="8"/>
      <c r="GBB9" s="8"/>
      <c r="GBC9" s="8"/>
      <c r="GBD9" s="8"/>
      <c r="GBE9" s="8"/>
      <c r="GBF9" s="8"/>
      <c r="GBG9" s="8"/>
      <c r="GBH9" s="8"/>
      <c r="GBI9" s="8"/>
      <c r="GBJ9" s="8"/>
      <c r="GBK9" s="8"/>
      <c r="GBL9" s="8"/>
      <c r="GBM9" s="8"/>
      <c r="GBN9" s="8"/>
      <c r="GBO9" s="8"/>
      <c r="GBP9" s="8"/>
      <c r="GBQ9" s="8"/>
      <c r="GBR9" s="8"/>
      <c r="GBS9" s="8"/>
      <c r="GBT9" s="8"/>
      <c r="GBU9" s="8"/>
      <c r="GBV9" s="8"/>
      <c r="GBW9" s="8"/>
      <c r="GBX9" s="8"/>
      <c r="GBY9" s="8"/>
      <c r="GBZ9" s="8"/>
      <c r="GCA9" s="8"/>
      <c r="GCB9" s="8"/>
      <c r="GCC9" s="8"/>
      <c r="GCD9" s="8"/>
      <c r="GCE9" s="8"/>
      <c r="GCF9" s="8"/>
      <c r="GCG9" s="8"/>
      <c r="GCH9" s="8"/>
      <c r="GCI9" s="8"/>
      <c r="GCJ9" s="8"/>
      <c r="GCK9" s="8"/>
      <c r="GCL9" s="8"/>
      <c r="GCM9" s="8"/>
      <c r="GCN9" s="8"/>
      <c r="GCO9" s="8"/>
      <c r="GCP9" s="8"/>
      <c r="GCQ9" s="8"/>
      <c r="GCR9" s="8"/>
      <c r="GCS9" s="8"/>
      <c r="GCT9" s="8"/>
      <c r="GCU9" s="8"/>
      <c r="GCV9" s="8"/>
      <c r="GCW9" s="8"/>
      <c r="GCX9" s="8"/>
      <c r="GCY9" s="8"/>
      <c r="GCZ9" s="8"/>
      <c r="GDA9" s="8"/>
      <c r="GDB9" s="8"/>
      <c r="GDC9" s="8"/>
      <c r="GDD9" s="8"/>
      <c r="GDE9" s="8"/>
      <c r="GDF9" s="8"/>
      <c r="GDG9" s="8"/>
      <c r="GDH9" s="8"/>
      <c r="GDI9" s="8"/>
      <c r="GDJ9" s="8"/>
      <c r="GDK9" s="8"/>
      <c r="GDL9" s="8"/>
      <c r="GDM9" s="8"/>
      <c r="GDN9" s="8"/>
      <c r="GDO9" s="8"/>
      <c r="GDP9" s="8"/>
      <c r="GDQ9" s="8"/>
      <c r="GDR9" s="8"/>
      <c r="GDS9" s="8"/>
      <c r="GDT9" s="8"/>
      <c r="GDU9" s="8"/>
      <c r="GDV9" s="8"/>
      <c r="GDW9" s="8"/>
      <c r="GDX9" s="8"/>
      <c r="GDY9" s="8"/>
      <c r="GDZ9" s="8"/>
      <c r="GEA9" s="8"/>
      <c r="GEB9" s="8"/>
      <c r="GEC9" s="8"/>
      <c r="GED9" s="8"/>
      <c r="GEE9" s="8"/>
      <c r="GEF9" s="8"/>
      <c r="GEG9" s="8"/>
      <c r="GEH9" s="8"/>
      <c r="GEI9" s="8"/>
      <c r="GEJ9" s="8"/>
      <c r="GEK9" s="8"/>
      <c r="GEL9" s="8"/>
      <c r="GEM9" s="8"/>
      <c r="GEN9" s="8"/>
      <c r="GEO9" s="8"/>
      <c r="GEP9" s="8"/>
      <c r="GEQ9" s="8"/>
      <c r="GER9" s="8"/>
      <c r="GES9" s="8"/>
      <c r="GET9" s="8"/>
      <c r="GEU9" s="8"/>
      <c r="GEV9" s="8"/>
      <c r="GEW9" s="8"/>
      <c r="GEX9" s="8"/>
      <c r="GEY9" s="8"/>
      <c r="GEZ9" s="8"/>
      <c r="GFA9" s="8"/>
      <c r="GFB9" s="8"/>
      <c r="GFC9" s="8"/>
      <c r="GFD9" s="8"/>
      <c r="GFE9" s="8"/>
      <c r="GFF9" s="8"/>
      <c r="GFG9" s="8"/>
      <c r="GFH9" s="8"/>
      <c r="GFI9" s="8"/>
      <c r="GFJ9" s="8"/>
      <c r="GFK9" s="8"/>
      <c r="GFL9" s="8"/>
      <c r="GFM9" s="8"/>
      <c r="GFN9" s="8"/>
      <c r="GFO9" s="8"/>
      <c r="GFP9" s="8"/>
      <c r="GFQ9" s="8"/>
      <c r="GFR9" s="8"/>
      <c r="GFS9" s="8"/>
      <c r="GFT9" s="8"/>
      <c r="GFU9" s="8"/>
      <c r="GFV9" s="8"/>
      <c r="GFW9" s="8"/>
      <c r="GFX9" s="8"/>
      <c r="GFY9" s="8"/>
      <c r="GFZ9" s="8"/>
      <c r="GGA9" s="8"/>
      <c r="GGB9" s="8"/>
      <c r="GGC9" s="8"/>
      <c r="GGD9" s="8"/>
      <c r="GGE9" s="8"/>
      <c r="GGF9" s="8"/>
      <c r="GGG9" s="8"/>
      <c r="GGH9" s="8"/>
      <c r="GGI9" s="8"/>
      <c r="GGJ9" s="8"/>
      <c r="GGK9" s="8"/>
      <c r="GGL9" s="8"/>
      <c r="GGM9" s="8"/>
      <c r="GGN9" s="8"/>
      <c r="GGO9" s="8"/>
      <c r="GGP9" s="8"/>
      <c r="GGQ9" s="8"/>
      <c r="GGR9" s="8"/>
      <c r="GGS9" s="8"/>
      <c r="GGT9" s="8"/>
      <c r="GGU9" s="8"/>
      <c r="GGV9" s="8"/>
      <c r="GGW9" s="8"/>
      <c r="GGX9" s="8"/>
      <c r="GGY9" s="8"/>
      <c r="GGZ9" s="8"/>
      <c r="GHA9" s="8"/>
      <c r="GHB9" s="8"/>
      <c r="GHC9" s="8"/>
      <c r="GHD9" s="8"/>
      <c r="GHE9" s="8"/>
      <c r="GHF9" s="8"/>
      <c r="GHG9" s="8"/>
      <c r="GHH9" s="8"/>
      <c r="GHI9" s="8"/>
      <c r="GHJ9" s="8"/>
      <c r="GHK9" s="8"/>
      <c r="GHL9" s="8"/>
      <c r="GHM9" s="8"/>
      <c r="GHN9" s="8"/>
      <c r="GHO9" s="8"/>
      <c r="GHP9" s="8"/>
      <c r="GHQ9" s="8"/>
      <c r="GHR9" s="8"/>
      <c r="GHS9" s="8"/>
      <c r="GHT9" s="8"/>
      <c r="GHU9" s="8"/>
      <c r="GHV9" s="8"/>
      <c r="GHW9" s="8"/>
      <c r="GHX9" s="8"/>
      <c r="GHY9" s="8"/>
      <c r="GHZ9" s="8"/>
      <c r="GIA9" s="8"/>
      <c r="GIB9" s="8"/>
      <c r="GIC9" s="8"/>
      <c r="GID9" s="8"/>
      <c r="GIE9" s="8"/>
      <c r="GIF9" s="8"/>
      <c r="GIG9" s="8"/>
      <c r="GIH9" s="8"/>
      <c r="GII9" s="8"/>
      <c r="GIJ9" s="8"/>
      <c r="GIK9" s="8"/>
      <c r="GIL9" s="8"/>
      <c r="GIM9" s="8"/>
      <c r="GIN9" s="8"/>
      <c r="GIO9" s="8"/>
      <c r="GIP9" s="8"/>
      <c r="GIQ9" s="8"/>
      <c r="GIR9" s="8"/>
      <c r="GIS9" s="8"/>
      <c r="GIT9" s="8"/>
      <c r="GIU9" s="8"/>
      <c r="GIV9" s="8"/>
      <c r="GIW9" s="8"/>
      <c r="GIX9" s="8"/>
      <c r="GIY9" s="8"/>
      <c r="GIZ9" s="8"/>
      <c r="GJA9" s="8"/>
      <c r="GJB9" s="8"/>
      <c r="GJC9" s="8"/>
      <c r="GJD9" s="8"/>
      <c r="GJE9" s="8"/>
      <c r="GJF9" s="8"/>
      <c r="GJG9" s="8"/>
      <c r="GJH9" s="8"/>
      <c r="GJI9" s="8"/>
      <c r="GJJ9" s="8"/>
      <c r="GJK9" s="8"/>
      <c r="GJL9" s="8"/>
      <c r="GJM9" s="8"/>
      <c r="GJN9" s="8"/>
      <c r="GJO9" s="8"/>
      <c r="GJP9" s="8"/>
      <c r="GJQ9" s="8"/>
      <c r="GJR9" s="8"/>
      <c r="GJS9" s="8"/>
      <c r="GJT9" s="8"/>
      <c r="GJU9" s="8"/>
      <c r="GJV9" s="8"/>
      <c r="GJW9" s="8"/>
      <c r="GJX9" s="8"/>
      <c r="GJY9" s="8"/>
      <c r="GJZ9" s="8"/>
      <c r="GKA9" s="8"/>
      <c r="GKB9" s="8"/>
      <c r="GKC9" s="8"/>
      <c r="GKD9" s="8"/>
      <c r="GKE9" s="8"/>
      <c r="GKF9" s="8"/>
      <c r="GKG9" s="8"/>
      <c r="GKH9" s="8"/>
      <c r="GKI9" s="8"/>
      <c r="GKJ9" s="8"/>
      <c r="GKK9" s="8"/>
      <c r="GKL9" s="8"/>
      <c r="GKM9" s="8"/>
      <c r="GKN9" s="8"/>
      <c r="GKO9" s="8"/>
      <c r="GKP9" s="8"/>
      <c r="GKQ9" s="8"/>
      <c r="GKR9" s="8"/>
      <c r="GKS9" s="8"/>
      <c r="GKT9" s="8"/>
      <c r="GKU9" s="8"/>
      <c r="GKV9" s="8"/>
      <c r="GKW9" s="8"/>
      <c r="GKX9" s="8"/>
      <c r="GKY9" s="8"/>
      <c r="GKZ9" s="8"/>
      <c r="GLA9" s="8"/>
      <c r="GLB9" s="8"/>
      <c r="GLC9" s="8"/>
      <c r="GLD9" s="8"/>
      <c r="GLE9" s="8"/>
      <c r="GLF9" s="8"/>
      <c r="GLG9" s="8"/>
      <c r="GLH9" s="8"/>
      <c r="GLI9" s="8"/>
      <c r="GLJ9" s="8"/>
      <c r="GLK9" s="8"/>
      <c r="GLL9" s="8"/>
      <c r="GLM9" s="8"/>
      <c r="GLN9" s="8"/>
      <c r="GLO9" s="8"/>
      <c r="GLP9" s="8"/>
      <c r="GLQ9" s="8"/>
      <c r="GLR9" s="8"/>
      <c r="GLS9" s="8"/>
      <c r="GLT9" s="8"/>
      <c r="GLU9" s="8"/>
      <c r="GLV9" s="8"/>
      <c r="GLW9" s="8"/>
      <c r="GLX9" s="8"/>
      <c r="GLY9" s="8"/>
      <c r="GLZ9" s="8"/>
      <c r="GMA9" s="8"/>
      <c r="GMB9" s="8"/>
      <c r="GMC9" s="8"/>
      <c r="GMD9" s="8"/>
      <c r="GME9" s="8"/>
      <c r="GMF9" s="8"/>
      <c r="GMG9" s="8"/>
      <c r="GMH9" s="8"/>
      <c r="GMI9" s="8"/>
      <c r="GMJ9" s="8"/>
      <c r="GMK9" s="8"/>
      <c r="GML9" s="8"/>
      <c r="GMM9" s="8"/>
      <c r="GMN9" s="8"/>
      <c r="GMO9" s="8"/>
      <c r="GMP9" s="8"/>
      <c r="GMQ9" s="8"/>
      <c r="GMR9" s="8"/>
      <c r="GMS9" s="8"/>
      <c r="GMT9" s="8"/>
      <c r="GMU9" s="8"/>
      <c r="GMV9" s="8"/>
      <c r="GMW9" s="8"/>
      <c r="GMX9" s="8"/>
      <c r="GMY9" s="8"/>
      <c r="GMZ9" s="8"/>
      <c r="GNA9" s="8"/>
      <c r="GNB9" s="8"/>
      <c r="GNC9" s="8"/>
      <c r="GND9" s="8"/>
      <c r="GNE9" s="8"/>
      <c r="GNF9" s="8"/>
      <c r="GNG9" s="8"/>
      <c r="GNH9" s="8"/>
      <c r="GNI9" s="8"/>
      <c r="GNJ9" s="8"/>
      <c r="GNK9" s="8"/>
      <c r="GNL9" s="8"/>
      <c r="GNM9" s="8"/>
      <c r="GNN9" s="8"/>
      <c r="GNO9" s="8"/>
      <c r="GNP9" s="8"/>
      <c r="GNQ9" s="8"/>
      <c r="GNR9" s="8"/>
      <c r="GNS9" s="8"/>
      <c r="GNT9" s="8"/>
      <c r="GNU9" s="8"/>
      <c r="GNV9" s="8"/>
      <c r="GNW9" s="8"/>
      <c r="GNX9" s="8"/>
      <c r="GNY9" s="8"/>
      <c r="GNZ9" s="8"/>
      <c r="GOA9" s="8"/>
      <c r="GOB9" s="8"/>
      <c r="GOC9" s="8"/>
      <c r="GOD9" s="8"/>
      <c r="GOE9" s="8"/>
      <c r="GOF9" s="8"/>
      <c r="GOG9" s="8"/>
      <c r="GOH9" s="8"/>
      <c r="GOI9" s="8"/>
      <c r="GOJ9" s="8"/>
      <c r="GOK9" s="8"/>
      <c r="GOL9" s="8"/>
      <c r="GOM9" s="8"/>
      <c r="GON9" s="8"/>
      <c r="GOO9" s="8"/>
      <c r="GOP9" s="8"/>
      <c r="GOQ9" s="8"/>
      <c r="GOR9" s="8"/>
      <c r="GOS9" s="8"/>
      <c r="GOT9" s="8"/>
      <c r="GOU9" s="8"/>
      <c r="GOV9" s="8"/>
      <c r="GOW9" s="8"/>
      <c r="GOX9" s="8"/>
      <c r="GOY9" s="8"/>
      <c r="GOZ9" s="8"/>
      <c r="GPA9" s="8"/>
      <c r="GPB9" s="8"/>
      <c r="GPC9" s="8"/>
      <c r="GPD9" s="8"/>
      <c r="GPE9" s="8"/>
      <c r="GPF9" s="8"/>
      <c r="GPG9" s="8"/>
      <c r="GPH9" s="8"/>
      <c r="GPI9" s="8"/>
      <c r="GPJ9" s="8"/>
      <c r="GPK9" s="8"/>
      <c r="GPL9" s="8"/>
      <c r="GPM9" s="8"/>
      <c r="GPN9" s="8"/>
      <c r="GPO9" s="8"/>
      <c r="GPP9" s="8"/>
      <c r="GPQ9" s="8"/>
      <c r="GPR9" s="8"/>
      <c r="GPS9" s="8"/>
      <c r="GPT9" s="8"/>
      <c r="GPU9" s="8"/>
      <c r="GPV9" s="8"/>
      <c r="GPW9" s="8"/>
      <c r="GPX9" s="8"/>
      <c r="GPY9" s="8"/>
      <c r="GPZ9" s="8"/>
      <c r="GQA9" s="8"/>
      <c r="GQB9" s="8"/>
      <c r="GQC9" s="8"/>
      <c r="GQD9" s="8"/>
      <c r="GQE9" s="8"/>
      <c r="GQF9" s="8"/>
      <c r="GQG9" s="8"/>
      <c r="GQH9" s="8"/>
      <c r="GQI9" s="8"/>
      <c r="GQJ9" s="8"/>
      <c r="GQK9" s="8"/>
      <c r="GQL9" s="8"/>
      <c r="GQM9" s="8"/>
      <c r="GQN9" s="8"/>
      <c r="GQO9" s="8"/>
      <c r="GQP9" s="8"/>
      <c r="GQQ9" s="8"/>
      <c r="GQR9" s="8"/>
      <c r="GQS9" s="8"/>
      <c r="GQT9" s="8"/>
      <c r="GQU9" s="8"/>
      <c r="GQV9" s="8"/>
      <c r="GQW9" s="8"/>
      <c r="GQX9" s="8"/>
      <c r="GQY9" s="8"/>
      <c r="GQZ9" s="8"/>
      <c r="GRA9" s="8"/>
      <c r="GRB9" s="8"/>
      <c r="GRC9" s="8"/>
      <c r="GRD9" s="8"/>
      <c r="GRE9" s="8"/>
      <c r="GRF9" s="8"/>
      <c r="GRG9" s="8"/>
      <c r="GRH9" s="8"/>
      <c r="GRI9" s="8"/>
      <c r="GRJ9" s="8"/>
      <c r="GRK9" s="8"/>
      <c r="GRL9" s="8"/>
      <c r="GRM9" s="8"/>
      <c r="GRN9" s="8"/>
      <c r="GRO9" s="8"/>
      <c r="GRP9" s="8"/>
      <c r="GRQ9" s="8"/>
      <c r="GRR9" s="8"/>
      <c r="GRS9" s="8"/>
      <c r="GRT9" s="8"/>
      <c r="GRU9" s="8"/>
      <c r="GRV9" s="8"/>
      <c r="GRW9" s="8"/>
      <c r="GRX9" s="8"/>
      <c r="GRY9" s="8"/>
      <c r="GRZ9" s="8"/>
      <c r="GSA9" s="8"/>
      <c r="GSB9" s="8"/>
      <c r="GSC9" s="8"/>
      <c r="GSD9" s="8"/>
      <c r="GSE9" s="8"/>
      <c r="GSF9" s="8"/>
      <c r="GSG9" s="8"/>
      <c r="GSH9" s="8"/>
      <c r="GSI9" s="8"/>
      <c r="GSJ9" s="8"/>
      <c r="GSK9" s="8"/>
      <c r="GSL9" s="8"/>
      <c r="GSM9" s="8"/>
      <c r="GSN9" s="8"/>
      <c r="GSO9" s="8"/>
      <c r="GSP9" s="8"/>
      <c r="GSQ9" s="8"/>
      <c r="GSR9" s="8"/>
      <c r="GSS9" s="8"/>
      <c r="GST9" s="8"/>
      <c r="GSU9" s="8"/>
      <c r="GSV9" s="8"/>
      <c r="GSW9" s="8"/>
      <c r="GSX9" s="8"/>
      <c r="GSY9" s="8"/>
      <c r="GSZ9" s="8"/>
      <c r="GTA9" s="8"/>
      <c r="GTB9" s="8"/>
      <c r="GTC9" s="8"/>
      <c r="GTD9" s="8"/>
      <c r="GTE9" s="8"/>
      <c r="GTF9" s="8"/>
      <c r="GTG9" s="8"/>
      <c r="GTH9" s="8"/>
      <c r="GTI9" s="8"/>
      <c r="GTJ9" s="8"/>
      <c r="GTK9" s="8"/>
      <c r="GTL9" s="8"/>
      <c r="GTM9" s="8"/>
      <c r="GTN9" s="8"/>
      <c r="GTO9" s="8"/>
      <c r="GTP9" s="8"/>
      <c r="GTQ9" s="8"/>
      <c r="GTR9" s="8"/>
      <c r="GTS9" s="8"/>
      <c r="GTT9" s="8"/>
      <c r="GTU9" s="8"/>
      <c r="GTV9" s="8"/>
      <c r="GTW9" s="8"/>
      <c r="GTX9" s="8"/>
      <c r="GTY9" s="8"/>
      <c r="GTZ9" s="8"/>
      <c r="GUA9" s="8"/>
      <c r="GUB9" s="8"/>
      <c r="GUC9" s="8"/>
      <c r="GUD9" s="8"/>
      <c r="GUE9" s="8"/>
      <c r="GUF9" s="8"/>
      <c r="GUG9" s="8"/>
      <c r="GUH9" s="8"/>
      <c r="GUI9" s="8"/>
      <c r="GUJ9" s="8"/>
      <c r="GUK9" s="8"/>
      <c r="GUL9" s="8"/>
      <c r="GUM9" s="8"/>
      <c r="GUN9" s="8"/>
      <c r="GUO9" s="8"/>
      <c r="GUP9" s="8"/>
      <c r="GUQ9" s="8"/>
      <c r="GUR9" s="8"/>
      <c r="GUS9" s="8"/>
      <c r="GUT9" s="8"/>
      <c r="GUU9" s="8"/>
      <c r="GUV9" s="8"/>
      <c r="GUW9" s="8"/>
      <c r="GUX9" s="8"/>
      <c r="GUY9" s="8"/>
      <c r="GUZ9" s="8"/>
      <c r="GVA9" s="8"/>
      <c r="GVB9" s="8"/>
      <c r="GVC9" s="8"/>
      <c r="GVD9" s="8"/>
      <c r="GVE9" s="8"/>
      <c r="GVF9" s="8"/>
      <c r="GVG9" s="8"/>
      <c r="GVH9" s="8"/>
      <c r="GVI9" s="8"/>
      <c r="GVJ9" s="8"/>
      <c r="GVK9" s="8"/>
      <c r="GVL9" s="8"/>
      <c r="GVM9" s="8"/>
      <c r="GVN9" s="8"/>
      <c r="GVO9" s="8"/>
      <c r="GVP9" s="8"/>
      <c r="GVQ9" s="8"/>
      <c r="GVR9" s="8"/>
      <c r="GVS9" s="8"/>
      <c r="GVT9" s="8"/>
      <c r="GVU9" s="8"/>
      <c r="GVV9" s="8"/>
      <c r="GVW9" s="8"/>
      <c r="GVX9" s="8"/>
      <c r="GVY9" s="8"/>
      <c r="GVZ9" s="8"/>
      <c r="GWA9" s="8"/>
      <c r="GWB9" s="8"/>
      <c r="GWC9" s="8"/>
      <c r="GWD9" s="8"/>
      <c r="GWE9" s="8"/>
      <c r="GWF9" s="8"/>
      <c r="GWG9" s="8"/>
      <c r="GWH9" s="8"/>
      <c r="GWI9" s="8"/>
      <c r="GWJ9" s="8"/>
      <c r="GWK9" s="8"/>
      <c r="GWL9" s="8"/>
      <c r="GWM9" s="8"/>
      <c r="GWN9" s="8"/>
      <c r="GWO9" s="8"/>
      <c r="GWP9" s="8"/>
      <c r="GWQ9" s="8"/>
      <c r="GWR9" s="8"/>
      <c r="GWS9" s="8"/>
      <c r="GWT9" s="8"/>
      <c r="GWU9" s="8"/>
      <c r="GWV9" s="8"/>
      <c r="GWW9" s="8"/>
      <c r="GWX9" s="8"/>
      <c r="GWY9" s="8"/>
      <c r="GWZ9" s="8"/>
      <c r="GXA9" s="8"/>
      <c r="GXB9" s="8"/>
      <c r="GXC9" s="8"/>
      <c r="GXD9" s="8"/>
      <c r="GXE9" s="8"/>
      <c r="GXF9" s="8"/>
      <c r="GXG9" s="8"/>
      <c r="GXH9" s="8"/>
      <c r="GXI9" s="8"/>
      <c r="GXJ9" s="8"/>
      <c r="GXK9" s="8"/>
      <c r="GXL9" s="8"/>
      <c r="GXM9" s="8"/>
      <c r="GXN9" s="8"/>
      <c r="GXO9" s="8"/>
      <c r="GXP9" s="8"/>
      <c r="GXQ9" s="8"/>
      <c r="GXR9" s="8"/>
      <c r="GXS9" s="8"/>
      <c r="GXT9" s="8"/>
      <c r="GXU9" s="8"/>
      <c r="GXV9" s="8"/>
      <c r="GXW9" s="8"/>
      <c r="GXX9" s="8"/>
      <c r="GXY9" s="8"/>
      <c r="GXZ9" s="8"/>
      <c r="GYA9" s="8"/>
      <c r="GYB9" s="8"/>
      <c r="GYC9" s="8"/>
      <c r="GYD9" s="8"/>
      <c r="GYE9" s="8"/>
      <c r="GYF9" s="8"/>
      <c r="GYG9" s="8"/>
      <c r="GYH9" s="8"/>
      <c r="GYI9" s="8"/>
      <c r="GYJ9" s="8"/>
      <c r="GYK9" s="8"/>
      <c r="GYL9" s="8"/>
      <c r="GYM9" s="8"/>
      <c r="GYN9" s="8"/>
      <c r="GYO9" s="8"/>
      <c r="GYP9" s="8"/>
      <c r="GYQ9" s="8"/>
      <c r="GYR9" s="8"/>
      <c r="GYS9" s="8"/>
      <c r="GYT9" s="8"/>
      <c r="GYU9" s="8"/>
      <c r="GYV9" s="8"/>
      <c r="GYW9" s="8"/>
      <c r="GYX9" s="8"/>
      <c r="GYY9" s="8"/>
      <c r="GYZ9" s="8"/>
      <c r="GZA9" s="8"/>
      <c r="GZB9" s="8"/>
      <c r="GZC9" s="8"/>
      <c r="GZD9" s="8"/>
      <c r="GZE9" s="8"/>
      <c r="GZF9" s="8"/>
      <c r="GZG9" s="8"/>
      <c r="GZH9" s="8"/>
      <c r="GZI9" s="8"/>
      <c r="GZJ9" s="8"/>
      <c r="GZK9" s="8"/>
      <c r="GZL9" s="8"/>
      <c r="GZM9" s="8"/>
      <c r="GZN9" s="8"/>
      <c r="GZO9" s="8"/>
      <c r="GZP9" s="8"/>
      <c r="GZQ9" s="8"/>
      <c r="GZR9" s="8"/>
      <c r="GZS9" s="8"/>
      <c r="GZT9" s="8"/>
      <c r="GZU9" s="8"/>
      <c r="GZV9" s="8"/>
      <c r="GZW9" s="8"/>
      <c r="GZX9" s="8"/>
      <c r="GZY9" s="8"/>
      <c r="GZZ9" s="8"/>
      <c r="HAA9" s="8"/>
      <c r="HAB9" s="8"/>
      <c r="HAC9" s="8"/>
      <c r="HAD9" s="8"/>
      <c r="HAE9" s="8"/>
      <c r="HAF9" s="8"/>
      <c r="HAG9" s="8"/>
      <c r="HAH9" s="8"/>
      <c r="HAI9" s="8"/>
      <c r="HAJ9" s="8"/>
      <c r="HAK9" s="8"/>
      <c r="HAL9" s="8"/>
      <c r="HAM9" s="8"/>
      <c r="HAN9" s="8"/>
      <c r="HAO9" s="8"/>
      <c r="HAP9" s="8"/>
      <c r="HAQ9" s="8"/>
      <c r="HAR9" s="8"/>
      <c r="HAS9" s="8"/>
      <c r="HAT9" s="8"/>
      <c r="HAU9" s="8"/>
      <c r="HAV9" s="8"/>
      <c r="HAW9" s="8"/>
      <c r="HAX9" s="8"/>
      <c r="HAY9" s="8"/>
      <c r="HAZ9" s="8"/>
      <c r="HBA9" s="8"/>
      <c r="HBB9" s="8"/>
      <c r="HBC9" s="8"/>
      <c r="HBD9" s="8"/>
      <c r="HBE9" s="8"/>
      <c r="HBF9" s="8"/>
      <c r="HBG9" s="8"/>
      <c r="HBH9" s="8"/>
      <c r="HBI9" s="8"/>
      <c r="HBJ9" s="8"/>
      <c r="HBK9" s="8"/>
      <c r="HBL9" s="8"/>
      <c r="HBM9" s="8"/>
      <c r="HBN9" s="8"/>
      <c r="HBO9" s="8"/>
      <c r="HBP9" s="8"/>
      <c r="HBQ9" s="8"/>
      <c r="HBR9" s="8"/>
      <c r="HBS9" s="8"/>
      <c r="HBT9" s="8"/>
      <c r="HBU9" s="8"/>
      <c r="HBV9" s="8"/>
      <c r="HBW9" s="8"/>
      <c r="HBX9" s="8"/>
      <c r="HBY9" s="8"/>
      <c r="HBZ9" s="8"/>
      <c r="HCA9" s="8"/>
      <c r="HCB9" s="8"/>
      <c r="HCC9" s="8"/>
      <c r="HCD9" s="8"/>
      <c r="HCE9" s="8"/>
      <c r="HCF9" s="8"/>
      <c r="HCG9" s="8"/>
      <c r="HCH9" s="8"/>
      <c r="HCI9" s="8"/>
      <c r="HCJ9" s="8"/>
      <c r="HCK9" s="8"/>
      <c r="HCL9" s="8"/>
      <c r="HCM9" s="8"/>
      <c r="HCN9" s="8"/>
      <c r="HCO9" s="8"/>
      <c r="HCP9" s="8"/>
      <c r="HCQ9" s="8"/>
      <c r="HCR9" s="8"/>
      <c r="HCS9" s="8"/>
      <c r="HCT9" s="8"/>
      <c r="HCU9" s="8"/>
      <c r="HCV9" s="8"/>
      <c r="HCW9" s="8"/>
      <c r="HCX9" s="8"/>
      <c r="HCY9" s="8"/>
      <c r="HCZ9" s="8"/>
      <c r="HDA9" s="8"/>
      <c r="HDB9" s="8"/>
      <c r="HDC9" s="8"/>
      <c r="HDD9" s="8"/>
      <c r="HDE9" s="8"/>
      <c r="HDF9" s="8"/>
      <c r="HDG9" s="8"/>
      <c r="HDH9" s="8"/>
      <c r="HDI9" s="8"/>
      <c r="HDJ9" s="8"/>
      <c r="HDK9" s="8"/>
      <c r="HDL9" s="8"/>
      <c r="HDM9" s="8"/>
      <c r="HDN9" s="8"/>
      <c r="HDO9" s="8"/>
      <c r="HDP9" s="8"/>
      <c r="HDQ9" s="8"/>
      <c r="HDR9" s="8"/>
      <c r="HDS9" s="8"/>
      <c r="HDT9" s="8"/>
      <c r="HDU9" s="8"/>
      <c r="HDV9" s="8"/>
      <c r="HDW9" s="8"/>
      <c r="HDX9" s="8"/>
      <c r="HDY9" s="8"/>
      <c r="HDZ9" s="8"/>
      <c r="HEA9" s="8"/>
      <c r="HEB9" s="8"/>
      <c r="HEC9" s="8"/>
      <c r="HED9" s="8"/>
      <c r="HEE9" s="8"/>
      <c r="HEF9" s="8"/>
      <c r="HEG9" s="8"/>
      <c r="HEH9" s="8"/>
      <c r="HEI9" s="8"/>
      <c r="HEJ9" s="8"/>
      <c r="HEK9" s="8"/>
      <c r="HEL9" s="8"/>
      <c r="HEM9" s="8"/>
      <c r="HEN9" s="8"/>
      <c r="HEO9" s="8"/>
      <c r="HEP9" s="8"/>
      <c r="HEQ9" s="8"/>
      <c r="HER9" s="8"/>
      <c r="HES9" s="8"/>
      <c r="HET9" s="8"/>
      <c r="HEU9" s="8"/>
      <c r="HEV9" s="8"/>
      <c r="HEW9" s="8"/>
      <c r="HEX9" s="8"/>
      <c r="HEY9" s="8"/>
      <c r="HEZ9" s="8"/>
      <c r="HFA9" s="8"/>
      <c r="HFB9" s="8"/>
      <c r="HFC9" s="8"/>
      <c r="HFD9" s="8"/>
      <c r="HFE9" s="8"/>
      <c r="HFF9" s="8"/>
      <c r="HFG9" s="8"/>
      <c r="HFH9" s="8"/>
      <c r="HFI9" s="8"/>
      <c r="HFJ9" s="8"/>
      <c r="HFK9" s="8"/>
      <c r="HFL9" s="8"/>
      <c r="HFM9" s="8"/>
      <c r="HFN9" s="8"/>
      <c r="HFO9" s="8"/>
      <c r="HFP9" s="8"/>
      <c r="HFQ9" s="8"/>
      <c r="HFR9" s="8"/>
      <c r="HFS9" s="8"/>
      <c r="HFT9" s="8"/>
      <c r="HFU9" s="8"/>
      <c r="HFV9" s="8"/>
      <c r="HFW9" s="8"/>
      <c r="HFX9" s="8"/>
      <c r="HFY9" s="8"/>
      <c r="HFZ9" s="8"/>
      <c r="HGA9" s="8"/>
      <c r="HGB9" s="8"/>
      <c r="HGC9" s="8"/>
      <c r="HGD9" s="8"/>
      <c r="HGE9" s="8"/>
      <c r="HGF9" s="8"/>
      <c r="HGG9" s="8"/>
      <c r="HGH9" s="8"/>
      <c r="HGI9" s="8"/>
      <c r="HGJ9" s="8"/>
      <c r="HGK9" s="8"/>
      <c r="HGL9" s="8"/>
      <c r="HGM9" s="8"/>
      <c r="HGN9" s="8"/>
      <c r="HGO9" s="8"/>
      <c r="HGP9" s="8"/>
      <c r="HGQ9" s="8"/>
      <c r="HGR9" s="8"/>
      <c r="HGS9" s="8"/>
      <c r="HGT9" s="8"/>
      <c r="HGU9" s="8"/>
      <c r="HGV9" s="8"/>
      <c r="HGW9" s="8"/>
      <c r="HGX9" s="8"/>
      <c r="HGY9" s="8"/>
      <c r="HGZ9" s="8"/>
      <c r="HHA9" s="8"/>
      <c r="HHB9" s="8"/>
      <c r="HHC9" s="8"/>
      <c r="HHD9" s="8"/>
      <c r="HHE9" s="8"/>
      <c r="HHF9" s="8"/>
      <c r="HHG9" s="8"/>
      <c r="HHH9" s="8"/>
      <c r="HHI9" s="8"/>
      <c r="HHJ9" s="8"/>
      <c r="HHK9" s="8"/>
      <c r="HHL9" s="8"/>
      <c r="HHM9" s="8"/>
      <c r="HHN9" s="8"/>
      <c r="HHO9" s="8"/>
      <c r="HHP9" s="8"/>
      <c r="HHQ9" s="8"/>
      <c r="HHR9" s="8"/>
      <c r="HHS9" s="8"/>
      <c r="HHT9" s="8"/>
      <c r="HHU9" s="8"/>
      <c r="HHV9" s="8"/>
      <c r="HHW9" s="8"/>
      <c r="HHX9" s="8"/>
      <c r="HHY9" s="8"/>
      <c r="HHZ9" s="8"/>
      <c r="HIA9" s="8"/>
      <c r="HIB9" s="8"/>
      <c r="HIC9" s="8"/>
      <c r="HID9" s="8"/>
      <c r="HIE9" s="8"/>
      <c r="HIF9" s="8"/>
      <c r="HIG9" s="8"/>
      <c r="HIH9" s="8"/>
      <c r="HII9" s="8"/>
      <c r="HIJ9" s="8"/>
      <c r="HIK9" s="8"/>
      <c r="HIL9" s="8"/>
      <c r="HIM9" s="8"/>
      <c r="HIN9" s="8"/>
      <c r="HIO9" s="8"/>
      <c r="HIP9" s="8"/>
      <c r="HIQ9" s="8"/>
      <c r="HIR9" s="8"/>
      <c r="HIS9" s="8"/>
      <c r="HIT9" s="8"/>
      <c r="HIU9" s="8"/>
      <c r="HIV9" s="8"/>
      <c r="HIW9" s="8"/>
      <c r="HIX9" s="8"/>
      <c r="HIY9" s="8"/>
      <c r="HIZ9" s="8"/>
      <c r="HJA9" s="8"/>
      <c r="HJB9" s="8"/>
      <c r="HJC9" s="8"/>
      <c r="HJD9" s="8"/>
      <c r="HJE9" s="8"/>
      <c r="HJF9" s="8"/>
      <c r="HJG9" s="8"/>
      <c r="HJH9" s="8"/>
      <c r="HJI9" s="8"/>
      <c r="HJJ9" s="8"/>
      <c r="HJK9" s="8"/>
      <c r="HJL9" s="8"/>
      <c r="HJM9" s="8"/>
      <c r="HJN9" s="8"/>
      <c r="HJO9" s="8"/>
      <c r="HJP9" s="8"/>
      <c r="HJQ9" s="8"/>
      <c r="HJR9" s="8"/>
      <c r="HJS9" s="8"/>
      <c r="HJT9" s="8"/>
      <c r="HJU9" s="8"/>
      <c r="HJV9" s="8"/>
      <c r="HJW9" s="8"/>
      <c r="HJX9" s="8"/>
      <c r="HJY9" s="8"/>
      <c r="HJZ9" s="8"/>
      <c r="HKA9" s="8"/>
      <c r="HKB9" s="8"/>
      <c r="HKC9" s="8"/>
      <c r="HKD9" s="8"/>
      <c r="HKE9" s="8"/>
      <c r="HKF9" s="8"/>
      <c r="HKG9" s="8"/>
      <c r="HKH9" s="8"/>
      <c r="HKI9" s="8"/>
      <c r="HKJ9" s="8"/>
      <c r="HKK9" s="8"/>
      <c r="HKL9" s="8"/>
      <c r="HKM9" s="8"/>
      <c r="HKN9" s="8"/>
      <c r="HKO9" s="8"/>
      <c r="HKP9" s="8"/>
      <c r="HKQ9" s="8"/>
      <c r="HKR9" s="8"/>
      <c r="HKS9" s="8"/>
      <c r="HKT9" s="8"/>
      <c r="HKU9" s="8"/>
      <c r="HKV9" s="8"/>
      <c r="HKW9" s="8"/>
      <c r="HKX9" s="8"/>
      <c r="HKY9" s="8"/>
      <c r="HKZ9" s="8"/>
      <c r="HLA9" s="8"/>
      <c r="HLB9" s="8"/>
      <c r="HLC9" s="8"/>
      <c r="HLD9" s="8"/>
      <c r="HLE9" s="8"/>
      <c r="HLF9" s="8"/>
      <c r="HLG9" s="8"/>
      <c r="HLH9" s="8"/>
      <c r="HLI9" s="8"/>
      <c r="HLJ9" s="8"/>
      <c r="HLK9" s="8"/>
      <c r="HLL9" s="8"/>
      <c r="HLM9" s="8"/>
      <c r="HLN9" s="8"/>
      <c r="HLO9" s="8"/>
      <c r="HLP9" s="8"/>
      <c r="HLQ9" s="8"/>
      <c r="HLR9" s="8"/>
      <c r="HLS9" s="8"/>
      <c r="HLT9" s="8"/>
      <c r="HLU9" s="8"/>
      <c r="HLV9" s="8"/>
      <c r="HLW9" s="8"/>
      <c r="HLX9" s="8"/>
      <c r="HLY9" s="8"/>
      <c r="HLZ9" s="8"/>
      <c r="HMA9" s="8"/>
      <c r="HMB9" s="8"/>
      <c r="HMC9" s="8"/>
      <c r="HMD9" s="8"/>
      <c r="HME9" s="8"/>
      <c r="HMF9" s="8"/>
      <c r="HMG9" s="8"/>
      <c r="HMH9" s="8"/>
      <c r="HMI9" s="8"/>
      <c r="HMJ9" s="8"/>
      <c r="HMK9" s="8"/>
      <c r="HML9" s="8"/>
      <c r="HMM9" s="8"/>
      <c r="HMN9" s="8"/>
      <c r="HMO9" s="8"/>
      <c r="HMP9" s="8"/>
      <c r="HMQ9" s="8"/>
      <c r="HMR9" s="8"/>
      <c r="HMS9" s="8"/>
      <c r="HMT9" s="8"/>
      <c r="HMU9" s="8"/>
      <c r="HMV9" s="8"/>
      <c r="HMW9" s="8"/>
      <c r="HMX9" s="8"/>
      <c r="HMY9" s="8"/>
      <c r="HMZ9" s="8"/>
      <c r="HNA9" s="8"/>
      <c r="HNB9" s="8"/>
      <c r="HNC9" s="8"/>
      <c r="HND9" s="8"/>
      <c r="HNE9" s="8"/>
      <c r="HNF9" s="8"/>
      <c r="HNG9" s="8"/>
      <c r="HNH9" s="8"/>
      <c r="HNI9" s="8"/>
      <c r="HNJ9" s="8"/>
      <c r="HNK9" s="8"/>
      <c r="HNL9" s="8"/>
      <c r="HNM9" s="8"/>
      <c r="HNN9" s="8"/>
      <c r="HNO9" s="8"/>
      <c r="HNP9" s="8"/>
      <c r="HNQ9" s="8"/>
      <c r="HNR9" s="8"/>
      <c r="HNS9" s="8"/>
      <c r="HNT9" s="8"/>
      <c r="HNU9" s="8"/>
      <c r="HNV9" s="8"/>
      <c r="HNW9" s="8"/>
      <c r="HNX9" s="8"/>
      <c r="HNY9" s="8"/>
      <c r="HNZ9" s="8"/>
      <c r="HOA9" s="8"/>
      <c r="HOB9" s="8"/>
      <c r="HOC9" s="8"/>
      <c r="HOD9" s="8"/>
      <c r="HOE9" s="8"/>
      <c r="HOF9" s="8"/>
      <c r="HOG9" s="8"/>
      <c r="HOH9" s="8"/>
      <c r="HOI9" s="8"/>
      <c r="HOJ9" s="8"/>
      <c r="HOK9" s="8"/>
      <c r="HOL9" s="8"/>
      <c r="HOM9" s="8"/>
      <c r="HON9" s="8"/>
      <c r="HOO9" s="8"/>
      <c r="HOP9" s="8"/>
      <c r="HOQ9" s="8"/>
      <c r="HOR9" s="8"/>
      <c r="HOS9" s="8"/>
      <c r="HOT9" s="8"/>
      <c r="HOU9" s="8"/>
      <c r="HOV9" s="8"/>
      <c r="HOW9" s="8"/>
      <c r="HOX9" s="8"/>
      <c r="HOY9" s="8"/>
      <c r="HOZ9" s="8"/>
      <c r="HPA9" s="8"/>
      <c r="HPB9" s="8"/>
      <c r="HPC9" s="8"/>
      <c r="HPD9" s="8"/>
      <c r="HPE9" s="8"/>
      <c r="HPF9" s="8"/>
      <c r="HPG9" s="8"/>
      <c r="HPH9" s="8"/>
      <c r="HPI9" s="8"/>
      <c r="HPJ9" s="8"/>
      <c r="HPK9" s="8"/>
      <c r="HPL9" s="8"/>
      <c r="HPM9" s="8"/>
      <c r="HPN9" s="8"/>
      <c r="HPO9" s="8"/>
      <c r="HPP9" s="8"/>
      <c r="HPQ9" s="8"/>
      <c r="HPR9" s="8"/>
      <c r="HPS9" s="8"/>
      <c r="HPT9" s="8"/>
      <c r="HPU9" s="8"/>
      <c r="HPV9" s="8"/>
      <c r="HPW9" s="8"/>
      <c r="HPX9" s="8"/>
      <c r="HPY9" s="8"/>
      <c r="HPZ9" s="8"/>
      <c r="HQA9" s="8"/>
      <c r="HQB9" s="8"/>
      <c r="HQC9" s="8"/>
      <c r="HQD9" s="8"/>
      <c r="HQE9" s="8"/>
      <c r="HQF9" s="8"/>
      <c r="HQG9" s="8"/>
      <c r="HQH9" s="8"/>
      <c r="HQI9" s="8"/>
      <c r="HQJ9" s="8"/>
      <c r="HQK9" s="8"/>
      <c r="HQL9" s="8"/>
      <c r="HQM9" s="8"/>
      <c r="HQN9" s="8"/>
      <c r="HQO9" s="8"/>
      <c r="HQP9" s="8"/>
      <c r="HQQ9" s="8"/>
      <c r="HQR9" s="8"/>
      <c r="HQS9" s="8"/>
      <c r="HQT9" s="8"/>
      <c r="HQU9" s="8"/>
      <c r="HQV9" s="8"/>
      <c r="HQW9" s="8"/>
      <c r="HQX9" s="8"/>
      <c r="HQY9" s="8"/>
      <c r="HQZ9" s="8"/>
      <c r="HRA9" s="8"/>
      <c r="HRB9" s="8"/>
      <c r="HRC9" s="8"/>
      <c r="HRD9" s="8"/>
      <c r="HRE9" s="8"/>
      <c r="HRF9" s="8"/>
      <c r="HRG9" s="8"/>
      <c r="HRH9" s="8"/>
      <c r="HRI9" s="8"/>
      <c r="HRJ9" s="8"/>
      <c r="HRK9" s="8"/>
      <c r="HRL9" s="8"/>
      <c r="HRM9" s="8"/>
      <c r="HRN9" s="8"/>
      <c r="HRO9" s="8"/>
      <c r="HRP9" s="8"/>
      <c r="HRQ9" s="8"/>
      <c r="HRR9" s="8"/>
      <c r="HRS9" s="8"/>
      <c r="HRT9" s="8"/>
      <c r="HRU9" s="8"/>
      <c r="HRV9" s="8"/>
      <c r="HRW9" s="8"/>
      <c r="HRX9" s="8"/>
      <c r="HRY9" s="8"/>
      <c r="HRZ9" s="8"/>
      <c r="HSA9" s="8"/>
      <c r="HSB9" s="8"/>
      <c r="HSC9" s="8"/>
      <c r="HSD9" s="8"/>
      <c r="HSE9" s="8"/>
      <c r="HSF9" s="8"/>
      <c r="HSG9" s="8"/>
      <c r="HSH9" s="8"/>
      <c r="HSI9" s="8"/>
      <c r="HSJ9" s="8"/>
      <c r="HSK9" s="8"/>
      <c r="HSL9" s="8"/>
      <c r="HSM9" s="8"/>
      <c r="HSN9" s="8"/>
      <c r="HSO9" s="8"/>
      <c r="HSP9" s="8"/>
      <c r="HSQ9" s="8"/>
      <c r="HSR9" s="8"/>
      <c r="HSS9" s="8"/>
      <c r="HST9" s="8"/>
      <c r="HSU9" s="8"/>
      <c r="HSV9" s="8"/>
      <c r="HSW9" s="8"/>
      <c r="HSX9" s="8"/>
      <c r="HSY9" s="8"/>
      <c r="HSZ9" s="8"/>
      <c r="HTA9" s="8"/>
      <c r="HTB9" s="8"/>
      <c r="HTC9" s="8"/>
      <c r="HTD9" s="8"/>
      <c r="HTE9" s="8"/>
      <c r="HTF9" s="8"/>
      <c r="HTG9" s="8"/>
      <c r="HTH9" s="8"/>
      <c r="HTI9" s="8"/>
      <c r="HTJ9" s="8"/>
      <c r="HTK9" s="8"/>
      <c r="HTL9" s="8"/>
      <c r="HTM9" s="8"/>
      <c r="HTN9" s="8"/>
      <c r="HTO9" s="8"/>
      <c r="HTP9" s="8"/>
      <c r="HTQ9" s="8"/>
      <c r="HTR9" s="8"/>
      <c r="HTS9" s="8"/>
      <c r="HTT9" s="8"/>
      <c r="HTU9" s="8"/>
      <c r="HTV9" s="8"/>
      <c r="HTW9" s="8"/>
      <c r="HTX9" s="8"/>
      <c r="HTY9" s="8"/>
      <c r="HTZ9" s="8"/>
      <c r="HUA9" s="8"/>
      <c r="HUB9" s="8"/>
      <c r="HUC9" s="8"/>
      <c r="HUD9" s="8"/>
      <c r="HUE9" s="8"/>
      <c r="HUF9" s="8"/>
      <c r="HUG9" s="8"/>
      <c r="HUH9" s="8"/>
      <c r="HUI9" s="8"/>
      <c r="HUJ9" s="8"/>
      <c r="HUK9" s="8"/>
      <c r="HUL9" s="8"/>
      <c r="HUM9" s="8"/>
      <c r="HUN9" s="8"/>
      <c r="HUO9" s="8"/>
      <c r="HUP9" s="8"/>
      <c r="HUQ9" s="8"/>
      <c r="HUR9" s="8"/>
      <c r="HUS9" s="8"/>
      <c r="HUT9" s="8"/>
      <c r="HUU9" s="8"/>
      <c r="HUV9" s="8"/>
      <c r="HUW9" s="8"/>
      <c r="HUX9" s="8"/>
      <c r="HUY9" s="8"/>
      <c r="HUZ9" s="8"/>
      <c r="HVA9" s="8"/>
      <c r="HVB9" s="8"/>
      <c r="HVC9" s="8"/>
      <c r="HVD9" s="8"/>
      <c r="HVE9" s="8"/>
      <c r="HVF9" s="8"/>
      <c r="HVG9" s="8"/>
      <c r="HVH9" s="8"/>
      <c r="HVI9" s="8"/>
      <c r="HVJ9" s="8"/>
      <c r="HVK9" s="8"/>
      <c r="HVL9" s="8"/>
      <c r="HVM9" s="8"/>
      <c r="HVN9" s="8"/>
      <c r="HVO9" s="8"/>
      <c r="HVP9" s="8"/>
      <c r="HVQ9" s="8"/>
      <c r="HVR9" s="8"/>
      <c r="HVS9" s="8"/>
      <c r="HVT9" s="8"/>
      <c r="HVU9" s="8"/>
      <c r="HVV9" s="8"/>
      <c r="HVW9" s="8"/>
      <c r="HVX9" s="8"/>
      <c r="HVY9" s="8"/>
      <c r="HVZ9" s="8"/>
      <c r="HWA9" s="8"/>
      <c r="HWB9" s="8"/>
      <c r="HWC9" s="8"/>
      <c r="HWD9" s="8"/>
      <c r="HWE9" s="8"/>
      <c r="HWF9" s="8"/>
      <c r="HWG9" s="8"/>
      <c r="HWH9" s="8"/>
      <c r="HWI9" s="8"/>
      <c r="HWJ9" s="8"/>
      <c r="HWK9" s="8"/>
      <c r="HWL9" s="8"/>
      <c r="HWM9" s="8"/>
      <c r="HWN9" s="8"/>
      <c r="HWO9" s="8"/>
      <c r="HWP9" s="8"/>
      <c r="HWQ9" s="8"/>
      <c r="HWR9" s="8"/>
      <c r="HWS9" s="8"/>
      <c r="HWT9" s="8"/>
      <c r="HWU9" s="8"/>
      <c r="HWV9" s="8"/>
      <c r="HWW9" s="8"/>
      <c r="HWX9" s="8"/>
      <c r="HWY9" s="8"/>
      <c r="HWZ9" s="8"/>
      <c r="HXA9" s="8"/>
      <c r="HXB9" s="8"/>
      <c r="HXC9" s="8"/>
      <c r="HXD9" s="8"/>
      <c r="HXE9" s="8"/>
      <c r="HXF9" s="8"/>
      <c r="HXG9" s="8"/>
      <c r="HXH9" s="8"/>
      <c r="HXI9" s="8"/>
      <c r="HXJ9" s="8"/>
      <c r="HXK9" s="8"/>
      <c r="HXL9" s="8"/>
      <c r="HXM9" s="8"/>
      <c r="HXN9" s="8"/>
      <c r="HXO9" s="8"/>
      <c r="HXP9" s="8"/>
      <c r="HXQ9" s="8"/>
      <c r="HXR9" s="8"/>
      <c r="HXS9" s="8"/>
      <c r="HXT9" s="8"/>
      <c r="HXU9" s="8"/>
      <c r="HXV9" s="8"/>
      <c r="HXW9" s="8"/>
      <c r="HXX9" s="8"/>
      <c r="HXY9" s="8"/>
      <c r="HXZ9" s="8"/>
      <c r="HYA9" s="8"/>
      <c r="HYB9" s="8"/>
      <c r="HYC9" s="8"/>
      <c r="HYD9" s="8"/>
      <c r="HYE9" s="8"/>
      <c r="HYF9" s="8"/>
      <c r="HYG9" s="8"/>
      <c r="HYH9" s="8"/>
      <c r="HYI9" s="8"/>
      <c r="HYJ9" s="8"/>
      <c r="HYK9" s="8"/>
      <c r="HYL9" s="8"/>
      <c r="HYM9" s="8"/>
      <c r="HYN9" s="8"/>
      <c r="HYO9" s="8"/>
      <c r="HYP9" s="8"/>
      <c r="HYQ9" s="8"/>
      <c r="HYR9" s="8"/>
      <c r="HYS9" s="8"/>
      <c r="HYT9" s="8"/>
      <c r="HYU9" s="8"/>
      <c r="HYV9" s="8"/>
      <c r="HYW9" s="8"/>
      <c r="HYX9" s="8"/>
      <c r="HYY9" s="8"/>
      <c r="HYZ9" s="8"/>
      <c r="HZA9" s="8"/>
      <c r="HZB9" s="8"/>
      <c r="HZC9" s="8"/>
      <c r="HZD9" s="8"/>
      <c r="HZE9" s="8"/>
      <c r="HZF9" s="8"/>
      <c r="HZG9" s="8"/>
      <c r="HZH9" s="8"/>
      <c r="HZI9" s="8"/>
      <c r="HZJ9" s="8"/>
      <c r="HZK9" s="8"/>
      <c r="HZL9" s="8"/>
      <c r="HZM9" s="8"/>
      <c r="HZN9" s="8"/>
      <c r="HZO9" s="8"/>
      <c r="HZP9" s="8"/>
      <c r="HZQ9" s="8"/>
      <c r="HZR9" s="8"/>
      <c r="HZS9" s="8"/>
      <c r="HZT9" s="8"/>
      <c r="HZU9" s="8"/>
      <c r="HZV9" s="8"/>
      <c r="HZW9" s="8"/>
      <c r="HZX9" s="8"/>
      <c r="HZY9" s="8"/>
      <c r="HZZ9" s="8"/>
      <c r="IAA9" s="8"/>
      <c r="IAB9" s="8"/>
      <c r="IAC9" s="8"/>
      <c r="IAD9" s="8"/>
      <c r="IAE9" s="8"/>
      <c r="IAF9" s="8"/>
      <c r="IAG9" s="8"/>
      <c r="IAH9" s="8"/>
      <c r="IAI9" s="8"/>
      <c r="IAJ9" s="8"/>
      <c r="IAK9" s="8"/>
      <c r="IAL9" s="8"/>
      <c r="IAM9" s="8"/>
      <c r="IAN9" s="8"/>
      <c r="IAO9" s="8"/>
      <c r="IAP9" s="8"/>
      <c r="IAQ9" s="8"/>
      <c r="IAR9" s="8"/>
      <c r="IAS9" s="8"/>
      <c r="IAT9" s="8"/>
      <c r="IAU9" s="8"/>
      <c r="IAV9" s="8"/>
      <c r="IAW9" s="8"/>
      <c r="IAX9" s="8"/>
      <c r="IAY9" s="8"/>
      <c r="IAZ9" s="8"/>
      <c r="IBA9" s="8"/>
      <c r="IBB9" s="8"/>
      <c r="IBC9" s="8"/>
      <c r="IBD9" s="8"/>
      <c r="IBE9" s="8"/>
      <c r="IBF9" s="8"/>
      <c r="IBG9" s="8"/>
      <c r="IBH9" s="8"/>
      <c r="IBI9" s="8"/>
      <c r="IBJ9" s="8"/>
      <c r="IBK9" s="8"/>
      <c r="IBL9" s="8"/>
      <c r="IBM9" s="8"/>
      <c r="IBN9" s="8"/>
      <c r="IBO9" s="8"/>
      <c r="IBP9" s="8"/>
      <c r="IBQ9" s="8"/>
      <c r="IBR9" s="8"/>
      <c r="IBS9" s="8"/>
      <c r="IBT9" s="8"/>
      <c r="IBU9" s="8"/>
      <c r="IBV9" s="8"/>
      <c r="IBW9" s="8"/>
      <c r="IBX9" s="8"/>
      <c r="IBY9" s="8"/>
      <c r="IBZ9" s="8"/>
      <c r="ICA9" s="8"/>
      <c r="ICB9" s="8"/>
      <c r="ICC9" s="8"/>
      <c r="ICD9" s="8"/>
      <c r="ICE9" s="8"/>
      <c r="ICF9" s="8"/>
      <c r="ICG9" s="8"/>
      <c r="ICH9" s="8"/>
      <c r="ICI9" s="8"/>
      <c r="ICJ9" s="8"/>
      <c r="ICK9" s="8"/>
      <c r="ICL9" s="8"/>
      <c r="ICM9" s="8"/>
      <c r="ICN9" s="8"/>
      <c r="ICO9" s="8"/>
      <c r="ICP9" s="8"/>
      <c r="ICQ9" s="8"/>
      <c r="ICR9" s="8"/>
      <c r="ICS9" s="8"/>
      <c r="ICT9" s="8"/>
      <c r="ICU9" s="8"/>
      <c r="ICV9" s="8"/>
      <c r="ICW9" s="8"/>
      <c r="ICX9" s="8"/>
      <c r="ICY9" s="8"/>
      <c r="ICZ9" s="8"/>
      <c r="IDA9" s="8"/>
      <c r="IDB9" s="8"/>
      <c r="IDC9" s="8"/>
      <c r="IDD9" s="8"/>
      <c r="IDE9" s="8"/>
      <c r="IDF9" s="8"/>
      <c r="IDG9" s="8"/>
      <c r="IDH9" s="8"/>
      <c r="IDI9" s="8"/>
      <c r="IDJ9" s="8"/>
      <c r="IDK9" s="8"/>
      <c r="IDL9" s="8"/>
      <c r="IDM9" s="8"/>
      <c r="IDN9" s="8"/>
      <c r="IDO9" s="8"/>
      <c r="IDP9" s="8"/>
      <c r="IDQ9" s="8"/>
      <c r="IDR9" s="8"/>
      <c r="IDS9" s="8"/>
      <c r="IDT9" s="8"/>
      <c r="IDU9" s="8"/>
      <c r="IDV9" s="8"/>
      <c r="IDW9" s="8"/>
      <c r="IDX9" s="8"/>
      <c r="IDY9" s="8"/>
      <c r="IDZ9" s="8"/>
      <c r="IEA9" s="8"/>
      <c r="IEB9" s="8"/>
      <c r="IEC9" s="8"/>
      <c r="IED9" s="8"/>
      <c r="IEE9" s="8"/>
      <c r="IEF9" s="8"/>
      <c r="IEG9" s="8"/>
      <c r="IEH9" s="8"/>
      <c r="IEI9" s="8"/>
      <c r="IEJ9" s="8"/>
      <c r="IEK9" s="8"/>
      <c r="IEL9" s="8"/>
      <c r="IEM9" s="8"/>
      <c r="IEN9" s="8"/>
      <c r="IEO9" s="8"/>
      <c r="IEP9" s="8"/>
      <c r="IEQ9" s="8"/>
      <c r="IER9" s="8"/>
      <c r="IES9" s="8"/>
      <c r="IET9" s="8"/>
      <c r="IEU9" s="8"/>
      <c r="IEV9" s="8"/>
      <c r="IEW9" s="8"/>
      <c r="IEX9" s="8"/>
      <c r="IEY9" s="8"/>
      <c r="IEZ9" s="8"/>
      <c r="IFA9" s="8"/>
      <c r="IFB9" s="8"/>
      <c r="IFC9" s="8"/>
      <c r="IFD9" s="8"/>
      <c r="IFE9" s="8"/>
      <c r="IFF9" s="8"/>
      <c r="IFG9" s="8"/>
      <c r="IFH9" s="8"/>
      <c r="IFI9" s="8"/>
      <c r="IFJ9" s="8"/>
      <c r="IFK9" s="8"/>
      <c r="IFL9" s="8"/>
      <c r="IFM9" s="8"/>
      <c r="IFN9" s="8"/>
      <c r="IFO9" s="8"/>
      <c r="IFP9" s="8"/>
      <c r="IFQ9" s="8"/>
      <c r="IFR9" s="8"/>
      <c r="IFS9" s="8"/>
      <c r="IFT9" s="8"/>
      <c r="IFU9" s="8"/>
      <c r="IFV9" s="8"/>
      <c r="IFW9" s="8"/>
      <c r="IFX9" s="8"/>
      <c r="IFY9" s="8"/>
      <c r="IFZ9" s="8"/>
      <c r="IGA9" s="8"/>
      <c r="IGB9" s="8"/>
      <c r="IGC9" s="8"/>
      <c r="IGD9" s="8"/>
      <c r="IGE9" s="8"/>
      <c r="IGF9" s="8"/>
      <c r="IGG9" s="8"/>
      <c r="IGH9" s="8"/>
      <c r="IGI9" s="8"/>
      <c r="IGJ9" s="8"/>
      <c r="IGK9" s="8"/>
      <c r="IGL9" s="8"/>
      <c r="IGM9" s="8"/>
      <c r="IGN9" s="8"/>
      <c r="IGO9" s="8"/>
      <c r="IGP9" s="8"/>
      <c r="IGQ9" s="8"/>
      <c r="IGR9" s="8"/>
      <c r="IGS9" s="8"/>
      <c r="IGT9" s="8"/>
      <c r="IGU9" s="8"/>
      <c r="IGV9" s="8"/>
      <c r="IGW9" s="8"/>
      <c r="IGX9" s="8"/>
      <c r="IGY9" s="8"/>
      <c r="IGZ9" s="8"/>
      <c r="IHA9" s="8"/>
      <c r="IHB9" s="8"/>
      <c r="IHC9" s="8"/>
      <c r="IHD9" s="8"/>
      <c r="IHE9" s="8"/>
      <c r="IHF9" s="8"/>
      <c r="IHG9" s="8"/>
      <c r="IHH9" s="8"/>
      <c r="IHI9" s="8"/>
      <c r="IHJ9" s="8"/>
      <c r="IHK9" s="8"/>
      <c r="IHL9" s="8"/>
      <c r="IHM9" s="8"/>
      <c r="IHN9" s="8"/>
      <c r="IHO9" s="8"/>
      <c r="IHP9" s="8"/>
      <c r="IHQ9" s="8"/>
      <c r="IHR9" s="8"/>
      <c r="IHS9" s="8"/>
      <c r="IHT9" s="8"/>
      <c r="IHU9" s="8"/>
      <c r="IHV9" s="8"/>
      <c r="IHW9" s="8"/>
      <c r="IHX9" s="8"/>
      <c r="IHY9" s="8"/>
      <c r="IHZ9" s="8"/>
      <c r="IIA9" s="8"/>
      <c r="IIB9" s="8"/>
      <c r="IIC9" s="8"/>
      <c r="IID9" s="8"/>
      <c r="IIE9" s="8"/>
      <c r="IIF9" s="8"/>
      <c r="IIG9" s="8"/>
      <c r="IIH9" s="8"/>
      <c r="III9" s="8"/>
      <c r="IIJ9" s="8"/>
      <c r="IIK9" s="8"/>
      <c r="IIL9" s="8"/>
      <c r="IIM9" s="8"/>
      <c r="IIN9" s="8"/>
      <c r="IIO9" s="8"/>
      <c r="IIP9" s="8"/>
      <c r="IIQ9" s="8"/>
      <c r="IIR9" s="8"/>
      <c r="IIS9" s="8"/>
      <c r="IIT9" s="8"/>
      <c r="IIU9" s="8"/>
      <c r="IIV9" s="8"/>
      <c r="IIW9" s="8"/>
      <c r="IIX9" s="8"/>
      <c r="IIY9" s="8"/>
      <c r="IIZ9" s="8"/>
      <c r="IJA9" s="8"/>
      <c r="IJB9" s="8"/>
      <c r="IJC9" s="8"/>
      <c r="IJD9" s="8"/>
      <c r="IJE9" s="8"/>
      <c r="IJF9" s="8"/>
      <c r="IJG9" s="8"/>
      <c r="IJH9" s="8"/>
      <c r="IJI9" s="8"/>
      <c r="IJJ9" s="8"/>
      <c r="IJK9" s="8"/>
      <c r="IJL9" s="8"/>
      <c r="IJM9" s="8"/>
      <c r="IJN9" s="8"/>
      <c r="IJO9" s="8"/>
      <c r="IJP9" s="8"/>
      <c r="IJQ9" s="8"/>
      <c r="IJR9" s="8"/>
      <c r="IJS9" s="8"/>
      <c r="IJT9" s="8"/>
      <c r="IJU9" s="8"/>
      <c r="IJV9" s="8"/>
      <c r="IJW9" s="8"/>
      <c r="IJX9" s="8"/>
      <c r="IJY9" s="8"/>
      <c r="IJZ9" s="8"/>
      <c r="IKA9" s="8"/>
      <c r="IKB9" s="8"/>
      <c r="IKC9" s="8"/>
      <c r="IKD9" s="8"/>
      <c r="IKE9" s="8"/>
      <c r="IKF9" s="8"/>
      <c r="IKG9" s="8"/>
      <c r="IKH9" s="8"/>
      <c r="IKI9" s="8"/>
      <c r="IKJ9" s="8"/>
      <c r="IKK9" s="8"/>
      <c r="IKL9" s="8"/>
      <c r="IKM9" s="8"/>
      <c r="IKN9" s="8"/>
      <c r="IKO9" s="8"/>
      <c r="IKP9" s="8"/>
      <c r="IKQ9" s="8"/>
      <c r="IKR9" s="8"/>
      <c r="IKS9" s="8"/>
      <c r="IKT9" s="8"/>
      <c r="IKU9" s="8"/>
      <c r="IKV9" s="8"/>
      <c r="IKW9" s="8"/>
      <c r="IKX9" s="8"/>
      <c r="IKY9" s="8"/>
      <c r="IKZ9" s="8"/>
      <c r="ILA9" s="8"/>
      <c r="ILB9" s="8"/>
      <c r="ILC9" s="8"/>
      <c r="ILD9" s="8"/>
      <c r="ILE9" s="8"/>
      <c r="ILF9" s="8"/>
      <c r="ILG9" s="8"/>
      <c r="ILH9" s="8"/>
      <c r="ILI9" s="8"/>
      <c r="ILJ9" s="8"/>
      <c r="ILK9" s="8"/>
      <c r="ILL9" s="8"/>
      <c r="ILM9" s="8"/>
      <c r="ILN9" s="8"/>
      <c r="ILO9" s="8"/>
      <c r="ILP9" s="8"/>
      <c r="ILQ9" s="8"/>
      <c r="ILR9" s="8"/>
      <c r="ILS9" s="8"/>
      <c r="ILT9" s="8"/>
      <c r="ILU9" s="8"/>
      <c r="ILV9" s="8"/>
      <c r="ILW9" s="8"/>
      <c r="ILX9" s="8"/>
      <c r="ILY9" s="8"/>
      <c r="ILZ9" s="8"/>
      <c r="IMA9" s="8"/>
      <c r="IMB9" s="8"/>
      <c r="IMC9" s="8"/>
      <c r="IMD9" s="8"/>
      <c r="IME9" s="8"/>
      <c r="IMF9" s="8"/>
      <c r="IMG9" s="8"/>
      <c r="IMH9" s="8"/>
      <c r="IMI9" s="8"/>
      <c r="IMJ9" s="8"/>
      <c r="IMK9" s="8"/>
      <c r="IML9" s="8"/>
      <c r="IMM9" s="8"/>
      <c r="IMN9" s="8"/>
      <c r="IMO9" s="8"/>
      <c r="IMP9" s="8"/>
      <c r="IMQ9" s="8"/>
      <c r="IMR9" s="8"/>
      <c r="IMS9" s="8"/>
      <c r="IMT9" s="8"/>
      <c r="IMU9" s="8"/>
      <c r="IMV9" s="8"/>
      <c r="IMW9" s="8"/>
      <c r="IMX9" s="8"/>
      <c r="IMY9" s="8"/>
      <c r="IMZ9" s="8"/>
      <c r="INA9" s="8"/>
      <c r="INB9" s="8"/>
      <c r="INC9" s="8"/>
      <c r="IND9" s="8"/>
      <c r="INE9" s="8"/>
      <c r="INF9" s="8"/>
      <c r="ING9" s="8"/>
      <c r="INH9" s="8"/>
      <c r="INI9" s="8"/>
      <c r="INJ9" s="8"/>
      <c r="INK9" s="8"/>
      <c r="INL9" s="8"/>
      <c r="INM9" s="8"/>
      <c r="INN9" s="8"/>
      <c r="INO9" s="8"/>
      <c r="INP9" s="8"/>
      <c r="INQ9" s="8"/>
      <c r="INR9" s="8"/>
      <c r="INS9" s="8"/>
      <c r="INT9" s="8"/>
      <c r="INU9" s="8"/>
      <c r="INV9" s="8"/>
      <c r="INW9" s="8"/>
      <c r="INX9" s="8"/>
      <c r="INY9" s="8"/>
      <c r="INZ9" s="8"/>
      <c r="IOA9" s="8"/>
      <c r="IOB9" s="8"/>
      <c r="IOC9" s="8"/>
      <c r="IOD9" s="8"/>
      <c r="IOE9" s="8"/>
      <c r="IOF9" s="8"/>
      <c r="IOG9" s="8"/>
      <c r="IOH9" s="8"/>
      <c r="IOI9" s="8"/>
      <c r="IOJ9" s="8"/>
      <c r="IOK9" s="8"/>
      <c r="IOL9" s="8"/>
      <c r="IOM9" s="8"/>
      <c r="ION9" s="8"/>
      <c r="IOO9" s="8"/>
      <c r="IOP9" s="8"/>
      <c r="IOQ9" s="8"/>
      <c r="IOR9" s="8"/>
      <c r="IOS9" s="8"/>
      <c r="IOT9" s="8"/>
      <c r="IOU9" s="8"/>
      <c r="IOV9" s="8"/>
      <c r="IOW9" s="8"/>
      <c r="IOX9" s="8"/>
      <c r="IOY9" s="8"/>
      <c r="IOZ9" s="8"/>
      <c r="IPA9" s="8"/>
      <c r="IPB9" s="8"/>
      <c r="IPC9" s="8"/>
      <c r="IPD9" s="8"/>
      <c r="IPE9" s="8"/>
      <c r="IPF9" s="8"/>
      <c r="IPG9" s="8"/>
      <c r="IPH9" s="8"/>
      <c r="IPI9" s="8"/>
      <c r="IPJ9" s="8"/>
      <c r="IPK9" s="8"/>
      <c r="IPL9" s="8"/>
      <c r="IPM9" s="8"/>
      <c r="IPN9" s="8"/>
      <c r="IPO9" s="8"/>
      <c r="IPP9" s="8"/>
      <c r="IPQ9" s="8"/>
      <c r="IPR9" s="8"/>
      <c r="IPS9" s="8"/>
      <c r="IPT9" s="8"/>
      <c r="IPU9" s="8"/>
      <c r="IPV9" s="8"/>
      <c r="IPW9" s="8"/>
      <c r="IPX9" s="8"/>
      <c r="IPY9" s="8"/>
      <c r="IPZ9" s="8"/>
      <c r="IQA9" s="8"/>
      <c r="IQB9" s="8"/>
      <c r="IQC9" s="8"/>
      <c r="IQD9" s="8"/>
      <c r="IQE9" s="8"/>
      <c r="IQF9" s="8"/>
      <c r="IQG9" s="8"/>
      <c r="IQH9" s="8"/>
      <c r="IQI9" s="8"/>
      <c r="IQJ9" s="8"/>
      <c r="IQK9" s="8"/>
      <c r="IQL9" s="8"/>
      <c r="IQM9" s="8"/>
      <c r="IQN9" s="8"/>
      <c r="IQO9" s="8"/>
      <c r="IQP9" s="8"/>
      <c r="IQQ9" s="8"/>
      <c r="IQR9" s="8"/>
      <c r="IQS9" s="8"/>
      <c r="IQT9" s="8"/>
      <c r="IQU9" s="8"/>
      <c r="IQV9" s="8"/>
      <c r="IQW9" s="8"/>
      <c r="IQX9" s="8"/>
      <c r="IQY9" s="8"/>
      <c r="IQZ9" s="8"/>
      <c r="IRA9" s="8"/>
      <c r="IRB9" s="8"/>
      <c r="IRC9" s="8"/>
      <c r="IRD9" s="8"/>
      <c r="IRE9" s="8"/>
      <c r="IRF9" s="8"/>
      <c r="IRG9" s="8"/>
      <c r="IRH9" s="8"/>
      <c r="IRI9" s="8"/>
      <c r="IRJ9" s="8"/>
      <c r="IRK9" s="8"/>
      <c r="IRL9" s="8"/>
      <c r="IRM9" s="8"/>
      <c r="IRN9" s="8"/>
      <c r="IRO9" s="8"/>
      <c r="IRP9" s="8"/>
      <c r="IRQ9" s="8"/>
      <c r="IRR9" s="8"/>
      <c r="IRS9" s="8"/>
      <c r="IRT9" s="8"/>
      <c r="IRU9" s="8"/>
      <c r="IRV9" s="8"/>
      <c r="IRW9" s="8"/>
      <c r="IRX9" s="8"/>
      <c r="IRY9" s="8"/>
      <c r="IRZ9" s="8"/>
      <c r="ISA9" s="8"/>
      <c r="ISB9" s="8"/>
      <c r="ISC9" s="8"/>
      <c r="ISD9" s="8"/>
      <c r="ISE9" s="8"/>
      <c r="ISF9" s="8"/>
      <c r="ISG9" s="8"/>
      <c r="ISH9" s="8"/>
      <c r="ISI9" s="8"/>
      <c r="ISJ9" s="8"/>
      <c r="ISK9" s="8"/>
      <c r="ISL9" s="8"/>
      <c r="ISM9" s="8"/>
      <c r="ISN9" s="8"/>
      <c r="ISO9" s="8"/>
      <c r="ISP9" s="8"/>
      <c r="ISQ9" s="8"/>
      <c r="ISR9" s="8"/>
      <c r="ISS9" s="8"/>
      <c r="IST9" s="8"/>
      <c r="ISU9" s="8"/>
      <c r="ISV9" s="8"/>
      <c r="ISW9" s="8"/>
      <c r="ISX9" s="8"/>
      <c r="ISY9" s="8"/>
      <c r="ISZ9" s="8"/>
      <c r="ITA9" s="8"/>
      <c r="ITB9" s="8"/>
      <c r="ITC9" s="8"/>
      <c r="ITD9" s="8"/>
      <c r="ITE9" s="8"/>
      <c r="ITF9" s="8"/>
      <c r="ITG9" s="8"/>
      <c r="ITH9" s="8"/>
      <c r="ITI9" s="8"/>
      <c r="ITJ9" s="8"/>
      <c r="ITK9" s="8"/>
      <c r="ITL9" s="8"/>
      <c r="ITM9" s="8"/>
      <c r="ITN9" s="8"/>
      <c r="ITO9" s="8"/>
      <c r="ITP9" s="8"/>
      <c r="ITQ9" s="8"/>
      <c r="ITR9" s="8"/>
      <c r="ITS9" s="8"/>
      <c r="ITT9" s="8"/>
      <c r="ITU9" s="8"/>
      <c r="ITV9" s="8"/>
      <c r="ITW9" s="8"/>
      <c r="ITX9" s="8"/>
      <c r="ITY9" s="8"/>
      <c r="ITZ9" s="8"/>
      <c r="IUA9" s="8"/>
      <c r="IUB9" s="8"/>
      <c r="IUC9" s="8"/>
      <c r="IUD9" s="8"/>
      <c r="IUE9" s="8"/>
      <c r="IUF9" s="8"/>
      <c r="IUG9" s="8"/>
      <c r="IUH9" s="8"/>
      <c r="IUI9" s="8"/>
      <c r="IUJ9" s="8"/>
      <c r="IUK9" s="8"/>
      <c r="IUL9" s="8"/>
      <c r="IUM9" s="8"/>
      <c r="IUN9" s="8"/>
      <c r="IUO9" s="8"/>
      <c r="IUP9" s="8"/>
      <c r="IUQ9" s="8"/>
      <c r="IUR9" s="8"/>
      <c r="IUS9" s="8"/>
      <c r="IUT9" s="8"/>
      <c r="IUU9" s="8"/>
      <c r="IUV9" s="8"/>
      <c r="IUW9" s="8"/>
      <c r="IUX9" s="8"/>
      <c r="IUY9" s="8"/>
      <c r="IUZ9" s="8"/>
      <c r="IVA9" s="8"/>
      <c r="IVB9" s="8"/>
      <c r="IVC9" s="8"/>
      <c r="IVD9" s="8"/>
      <c r="IVE9" s="8"/>
      <c r="IVF9" s="8"/>
      <c r="IVG9" s="8"/>
      <c r="IVH9" s="8"/>
      <c r="IVI9" s="8"/>
      <c r="IVJ9" s="8"/>
      <c r="IVK9" s="8"/>
      <c r="IVL9" s="8"/>
      <c r="IVM9" s="8"/>
      <c r="IVN9" s="8"/>
      <c r="IVO9" s="8"/>
      <c r="IVP9" s="8"/>
      <c r="IVQ9" s="8"/>
      <c r="IVR9" s="8"/>
      <c r="IVS9" s="8"/>
      <c r="IVT9" s="8"/>
      <c r="IVU9" s="8"/>
      <c r="IVV9" s="8"/>
      <c r="IVW9" s="8"/>
      <c r="IVX9" s="8"/>
      <c r="IVY9" s="8"/>
      <c r="IVZ9" s="8"/>
      <c r="IWA9" s="8"/>
      <c r="IWB9" s="8"/>
      <c r="IWC9" s="8"/>
      <c r="IWD9" s="8"/>
      <c r="IWE9" s="8"/>
      <c r="IWF9" s="8"/>
      <c r="IWG9" s="8"/>
      <c r="IWH9" s="8"/>
      <c r="IWI9" s="8"/>
      <c r="IWJ9" s="8"/>
      <c r="IWK9" s="8"/>
      <c r="IWL9" s="8"/>
      <c r="IWM9" s="8"/>
      <c r="IWN9" s="8"/>
      <c r="IWO9" s="8"/>
      <c r="IWP9" s="8"/>
      <c r="IWQ9" s="8"/>
      <c r="IWR9" s="8"/>
      <c r="IWS9" s="8"/>
      <c r="IWT9" s="8"/>
      <c r="IWU9" s="8"/>
      <c r="IWV9" s="8"/>
      <c r="IWW9" s="8"/>
      <c r="IWX9" s="8"/>
      <c r="IWY9" s="8"/>
      <c r="IWZ9" s="8"/>
      <c r="IXA9" s="8"/>
      <c r="IXB9" s="8"/>
      <c r="IXC9" s="8"/>
      <c r="IXD9" s="8"/>
      <c r="IXE9" s="8"/>
      <c r="IXF9" s="8"/>
      <c r="IXG9" s="8"/>
      <c r="IXH9" s="8"/>
      <c r="IXI9" s="8"/>
      <c r="IXJ9" s="8"/>
      <c r="IXK9" s="8"/>
      <c r="IXL9" s="8"/>
      <c r="IXM9" s="8"/>
      <c r="IXN9" s="8"/>
      <c r="IXO9" s="8"/>
      <c r="IXP9" s="8"/>
      <c r="IXQ9" s="8"/>
      <c r="IXR9" s="8"/>
      <c r="IXS9" s="8"/>
      <c r="IXT9" s="8"/>
      <c r="IXU9" s="8"/>
      <c r="IXV9" s="8"/>
      <c r="IXW9" s="8"/>
      <c r="IXX9" s="8"/>
      <c r="IXY9" s="8"/>
      <c r="IXZ9" s="8"/>
      <c r="IYA9" s="8"/>
      <c r="IYB9" s="8"/>
      <c r="IYC9" s="8"/>
      <c r="IYD9" s="8"/>
      <c r="IYE9" s="8"/>
      <c r="IYF9" s="8"/>
      <c r="IYG9" s="8"/>
      <c r="IYH9" s="8"/>
      <c r="IYI9" s="8"/>
      <c r="IYJ9" s="8"/>
      <c r="IYK9" s="8"/>
      <c r="IYL9" s="8"/>
      <c r="IYM9" s="8"/>
      <c r="IYN9" s="8"/>
      <c r="IYO9" s="8"/>
      <c r="IYP9" s="8"/>
      <c r="IYQ9" s="8"/>
      <c r="IYR9" s="8"/>
      <c r="IYS9" s="8"/>
      <c r="IYT9" s="8"/>
      <c r="IYU9" s="8"/>
      <c r="IYV9" s="8"/>
      <c r="IYW9" s="8"/>
      <c r="IYX9" s="8"/>
      <c r="IYY9" s="8"/>
      <c r="IYZ9" s="8"/>
      <c r="IZA9" s="8"/>
      <c r="IZB9" s="8"/>
      <c r="IZC9" s="8"/>
      <c r="IZD9" s="8"/>
      <c r="IZE9" s="8"/>
      <c r="IZF9" s="8"/>
      <c r="IZG9" s="8"/>
      <c r="IZH9" s="8"/>
      <c r="IZI9" s="8"/>
      <c r="IZJ9" s="8"/>
      <c r="IZK9" s="8"/>
      <c r="IZL9" s="8"/>
      <c r="IZM9" s="8"/>
      <c r="IZN9" s="8"/>
      <c r="IZO9" s="8"/>
      <c r="IZP9" s="8"/>
      <c r="IZQ9" s="8"/>
      <c r="IZR9" s="8"/>
      <c r="IZS9" s="8"/>
      <c r="IZT9" s="8"/>
      <c r="IZU9" s="8"/>
      <c r="IZV9" s="8"/>
      <c r="IZW9" s="8"/>
      <c r="IZX9" s="8"/>
      <c r="IZY9" s="8"/>
      <c r="IZZ9" s="8"/>
      <c r="JAA9" s="8"/>
      <c r="JAB9" s="8"/>
      <c r="JAC9" s="8"/>
      <c r="JAD9" s="8"/>
      <c r="JAE9" s="8"/>
      <c r="JAF9" s="8"/>
      <c r="JAG9" s="8"/>
      <c r="JAH9" s="8"/>
      <c r="JAI9" s="8"/>
      <c r="JAJ9" s="8"/>
      <c r="JAK9" s="8"/>
      <c r="JAL9" s="8"/>
      <c r="JAM9" s="8"/>
      <c r="JAN9" s="8"/>
      <c r="JAO9" s="8"/>
      <c r="JAP9" s="8"/>
      <c r="JAQ9" s="8"/>
      <c r="JAR9" s="8"/>
      <c r="JAS9" s="8"/>
      <c r="JAT9" s="8"/>
      <c r="JAU9" s="8"/>
      <c r="JAV9" s="8"/>
      <c r="JAW9" s="8"/>
      <c r="JAX9" s="8"/>
      <c r="JAY9" s="8"/>
      <c r="JAZ9" s="8"/>
      <c r="JBA9" s="8"/>
      <c r="JBB9" s="8"/>
      <c r="JBC9" s="8"/>
      <c r="JBD9" s="8"/>
      <c r="JBE9" s="8"/>
      <c r="JBF9" s="8"/>
      <c r="JBG9" s="8"/>
      <c r="JBH9" s="8"/>
      <c r="JBI9" s="8"/>
      <c r="JBJ9" s="8"/>
      <c r="JBK9" s="8"/>
      <c r="JBL9" s="8"/>
      <c r="JBM9" s="8"/>
      <c r="JBN9" s="8"/>
      <c r="JBO9" s="8"/>
      <c r="JBP9" s="8"/>
      <c r="JBQ9" s="8"/>
      <c r="JBR9" s="8"/>
      <c r="JBS9" s="8"/>
      <c r="JBT9" s="8"/>
      <c r="JBU9" s="8"/>
      <c r="JBV9" s="8"/>
      <c r="JBW9" s="8"/>
      <c r="JBX9" s="8"/>
      <c r="JBY9" s="8"/>
      <c r="JBZ9" s="8"/>
      <c r="JCA9" s="8"/>
      <c r="JCB9" s="8"/>
      <c r="JCC9" s="8"/>
      <c r="JCD9" s="8"/>
      <c r="JCE9" s="8"/>
      <c r="JCF9" s="8"/>
      <c r="JCG9" s="8"/>
      <c r="JCH9" s="8"/>
      <c r="JCI9" s="8"/>
      <c r="JCJ9" s="8"/>
      <c r="JCK9" s="8"/>
      <c r="JCL9" s="8"/>
      <c r="JCM9" s="8"/>
      <c r="JCN9" s="8"/>
      <c r="JCO9" s="8"/>
      <c r="JCP9" s="8"/>
      <c r="JCQ9" s="8"/>
      <c r="JCR9" s="8"/>
      <c r="JCS9" s="8"/>
      <c r="JCT9" s="8"/>
      <c r="JCU9" s="8"/>
      <c r="JCV9" s="8"/>
      <c r="JCW9" s="8"/>
      <c r="JCX9" s="8"/>
      <c r="JCY9" s="8"/>
      <c r="JCZ9" s="8"/>
      <c r="JDA9" s="8"/>
      <c r="JDB9" s="8"/>
      <c r="JDC9" s="8"/>
      <c r="JDD9" s="8"/>
      <c r="JDE9" s="8"/>
      <c r="JDF9" s="8"/>
      <c r="JDG9" s="8"/>
      <c r="JDH9" s="8"/>
      <c r="JDI9" s="8"/>
      <c r="JDJ9" s="8"/>
      <c r="JDK9" s="8"/>
      <c r="JDL9" s="8"/>
      <c r="JDM9" s="8"/>
      <c r="JDN9" s="8"/>
      <c r="JDO9" s="8"/>
      <c r="JDP9" s="8"/>
      <c r="JDQ9" s="8"/>
      <c r="JDR9" s="8"/>
      <c r="JDS9" s="8"/>
      <c r="JDT9" s="8"/>
      <c r="JDU9" s="8"/>
      <c r="JDV9" s="8"/>
      <c r="JDW9" s="8"/>
      <c r="JDX9" s="8"/>
      <c r="JDY9" s="8"/>
      <c r="JDZ9" s="8"/>
      <c r="JEA9" s="8"/>
      <c r="JEB9" s="8"/>
      <c r="JEC9" s="8"/>
      <c r="JED9" s="8"/>
      <c r="JEE9" s="8"/>
      <c r="JEF9" s="8"/>
      <c r="JEG9" s="8"/>
      <c r="JEH9" s="8"/>
      <c r="JEI9" s="8"/>
      <c r="JEJ9" s="8"/>
      <c r="JEK9" s="8"/>
      <c r="JEL9" s="8"/>
      <c r="JEM9" s="8"/>
      <c r="JEN9" s="8"/>
      <c r="JEO9" s="8"/>
      <c r="JEP9" s="8"/>
      <c r="JEQ9" s="8"/>
      <c r="JER9" s="8"/>
      <c r="JES9" s="8"/>
      <c r="JET9" s="8"/>
      <c r="JEU9" s="8"/>
      <c r="JEV9" s="8"/>
      <c r="JEW9" s="8"/>
      <c r="JEX9" s="8"/>
      <c r="JEY9" s="8"/>
      <c r="JEZ9" s="8"/>
      <c r="JFA9" s="8"/>
      <c r="JFB9" s="8"/>
      <c r="JFC9" s="8"/>
      <c r="JFD9" s="8"/>
      <c r="JFE9" s="8"/>
      <c r="JFF9" s="8"/>
      <c r="JFG9" s="8"/>
      <c r="JFH9" s="8"/>
      <c r="JFI9" s="8"/>
      <c r="JFJ9" s="8"/>
      <c r="JFK9" s="8"/>
      <c r="JFL9" s="8"/>
      <c r="JFM9" s="8"/>
      <c r="JFN9" s="8"/>
      <c r="JFO9" s="8"/>
      <c r="JFP9" s="8"/>
      <c r="JFQ9" s="8"/>
      <c r="JFR9" s="8"/>
      <c r="JFS9" s="8"/>
      <c r="JFT9" s="8"/>
      <c r="JFU9" s="8"/>
      <c r="JFV9" s="8"/>
      <c r="JFW9" s="8"/>
      <c r="JFX9" s="8"/>
      <c r="JFY9" s="8"/>
      <c r="JFZ9" s="8"/>
      <c r="JGA9" s="8"/>
      <c r="JGB9" s="8"/>
      <c r="JGC9" s="8"/>
      <c r="JGD9" s="8"/>
      <c r="JGE9" s="8"/>
      <c r="JGF9" s="8"/>
      <c r="JGG9" s="8"/>
      <c r="JGH9" s="8"/>
      <c r="JGI9" s="8"/>
      <c r="JGJ9" s="8"/>
      <c r="JGK9" s="8"/>
      <c r="JGL9" s="8"/>
      <c r="JGM9" s="8"/>
      <c r="JGN9" s="8"/>
      <c r="JGO9" s="8"/>
      <c r="JGP9" s="8"/>
      <c r="JGQ9" s="8"/>
      <c r="JGR9" s="8"/>
      <c r="JGS9" s="8"/>
      <c r="JGT9" s="8"/>
      <c r="JGU9" s="8"/>
      <c r="JGV9" s="8"/>
      <c r="JGW9" s="8"/>
      <c r="JGX9" s="8"/>
      <c r="JGY9" s="8"/>
      <c r="JGZ9" s="8"/>
      <c r="JHA9" s="8"/>
      <c r="JHB9" s="8"/>
      <c r="JHC9" s="8"/>
      <c r="JHD9" s="8"/>
      <c r="JHE9" s="8"/>
      <c r="JHF9" s="8"/>
      <c r="JHG9" s="8"/>
      <c r="JHH9" s="8"/>
      <c r="JHI9" s="8"/>
      <c r="JHJ9" s="8"/>
      <c r="JHK9" s="8"/>
      <c r="JHL9" s="8"/>
      <c r="JHM9" s="8"/>
      <c r="JHN9" s="8"/>
      <c r="JHO9" s="8"/>
      <c r="JHP9" s="8"/>
      <c r="JHQ9" s="8"/>
      <c r="JHR9" s="8"/>
      <c r="JHS9" s="8"/>
      <c r="JHT9" s="8"/>
      <c r="JHU9" s="8"/>
      <c r="JHV9" s="8"/>
      <c r="JHW9" s="8"/>
      <c r="JHX9" s="8"/>
      <c r="JHY9" s="8"/>
      <c r="JHZ9" s="8"/>
      <c r="JIA9" s="8"/>
      <c r="JIB9" s="8"/>
      <c r="JIC9" s="8"/>
      <c r="JID9" s="8"/>
      <c r="JIE9" s="8"/>
      <c r="JIF9" s="8"/>
      <c r="JIG9" s="8"/>
      <c r="JIH9" s="8"/>
      <c r="JII9" s="8"/>
      <c r="JIJ9" s="8"/>
      <c r="JIK9" s="8"/>
      <c r="JIL9" s="8"/>
      <c r="JIM9" s="8"/>
      <c r="JIN9" s="8"/>
      <c r="JIO9" s="8"/>
      <c r="JIP9" s="8"/>
      <c r="JIQ9" s="8"/>
      <c r="JIR9" s="8"/>
      <c r="JIS9" s="8"/>
      <c r="JIT9" s="8"/>
      <c r="JIU9" s="8"/>
      <c r="JIV9" s="8"/>
      <c r="JIW9" s="8"/>
      <c r="JIX9" s="8"/>
      <c r="JIY9" s="8"/>
      <c r="JIZ9" s="8"/>
      <c r="JJA9" s="8"/>
      <c r="JJB9" s="8"/>
      <c r="JJC9" s="8"/>
      <c r="JJD9" s="8"/>
      <c r="JJE9" s="8"/>
      <c r="JJF9" s="8"/>
      <c r="JJG9" s="8"/>
      <c r="JJH9" s="8"/>
      <c r="JJI9" s="8"/>
      <c r="JJJ9" s="8"/>
      <c r="JJK9" s="8"/>
      <c r="JJL9" s="8"/>
      <c r="JJM9" s="8"/>
      <c r="JJN9" s="8"/>
      <c r="JJO9" s="8"/>
      <c r="JJP9" s="8"/>
      <c r="JJQ9" s="8"/>
      <c r="JJR9" s="8"/>
      <c r="JJS9" s="8"/>
      <c r="JJT9" s="8"/>
      <c r="JJU9" s="8"/>
      <c r="JJV9" s="8"/>
      <c r="JJW9" s="8"/>
      <c r="JJX9" s="8"/>
      <c r="JJY9" s="8"/>
      <c r="JJZ9" s="8"/>
      <c r="JKA9" s="8"/>
      <c r="JKB9" s="8"/>
      <c r="JKC9" s="8"/>
      <c r="JKD9" s="8"/>
      <c r="JKE9" s="8"/>
      <c r="JKF9" s="8"/>
      <c r="JKG9" s="8"/>
      <c r="JKH9" s="8"/>
      <c r="JKI9" s="8"/>
      <c r="JKJ9" s="8"/>
      <c r="JKK9" s="8"/>
      <c r="JKL9" s="8"/>
      <c r="JKM9" s="8"/>
      <c r="JKN9" s="8"/>
      <c r="JKO9" s="8"/>
      <c r="JKP9" s="8"/>
      <c r="JKQ9" s="8"/>
      <c r="JKR9" s="8"/>
      <c r="JKS9" s="8"/>
      <c r="JKT9" s="8"/>
      <c r="JKU9" s="8"/>
      <c r="JKV9" s="8"/>
      <c r="JKW9" s="8"/>
      <c r="JKX9" s="8"/>
      <c r="JKY9" s="8"/>
      <c r="JKZ9" s="8"/>
      <c r="JLA9" s="8"/>
      <c r="JLB9" s="8"/>
      <c r="JLC9" s="8"/>
      <c r="JLD9" s="8"/>
      <c r="JLE9" s="8"/>
      <c r="JLF9" s="8"/>
      <c r="JLG9" s="8"/>
      <c r="JLH9" s="8"/>
      <c r="JLI9" s="8"/>
      <c r="JLJ9" s="8"/>
      <c r="JLK9" s="8"/>
      <c r="JLL9" s="8"/>
      <c r="JLM9" s="8"/>
      <c r="JLN9" s="8"/>
      <c r="JLO9" s="8"/>
      <c r="JLP9" s="8"/>
      <c r="JLQ9" s="8"/>
      <c r="JLR9" s="8"/>
      <c r="JLS9" s="8"/>
      <c r="JLT9" s="8"/>
      <c r="JLU9" s="8"/>
      <c r="JLV9" s="8"/>
      <c r="JLW9" s="8"/>
      <c r="JLX9" s="8"/>
      <c r="JLY9" s="8"/>
      <c r="JLZ9" s="8"/>
      <c r="JMA9" s="8"/>
      <c r="JMB9" s="8"/>
      <c r="JMC9" s="8"/>
      <c r="JMD9" s="8"/>
      <c r="JME9" s="8"/>
      <c r="JMF9" s="8"/>
      <c r="JMG9" s="8"/>
      <c r="JMH9" s="8"/>
      <c r="JMI9" s="8"/>
      <c r="JMJ9" s="8"/>
      <c r="JMK9" s="8"/>
      <c r="JML9" s="8"/>
      <c r="JMM9" s="8"/>
      <c r="JMN9" s="8"/>
      <c r="JMO9" s="8"/>
      <c r="JMP9" s="8"/>
      <c r="JMQ9" s="8"/>
      <c r="JMR9" s="8"/>
      <c r="JMS9" s="8"/>
      <c r="JMT9" s="8"/>
      <c r="JMU9" s="8"/>
      <c r="JMV9" s="8"/>
      <c r="JMW9" s="8"/>
      <c r="JMX9" s="8"/>
      <c r="JMY9" s="8"/>
      <c r="JMZ9" s="8"/>
      <c r="JNA9" s="8"/>
      <c r="JNB9" s="8"/>
      <c r="JNC9" s="8"/>
      <c r="JND9" s="8"/>
      <c r="JNE9" s="8"/>
      <c r="JNF9" s="8"/>
      <c r="JNG9" s="8"/>
      <c r="JNH9" s="8"/>
      <c r="JNI9" s="8"/>
      <c r="JNJ9" s="8"/>
      <c r="JNK9" s="8"/>
      <c r="JNL9" s="8"/>
      <c r="JNM9" s="8"/>
      <c r="JNN9" s="8"/>
      <c r="JNO9" s="8"/>
      <c r="JNP9" s="8"/>
      <c r="JNQ9" s="8"/>
      <c r="JNR9" s="8"/>
      <c r="JNS9" s="8"/>
      <c r="JNT9" s="8"/>
      <c r="JNU9" s="8"/>
      <c r="JNV9" s="8"/>
      <c r="JNW9" s="8"/>
      <c r="JNX9" s="8"/>
      <c r="JNY9" s="8"/>
      <c r="JNZ9" s="8"/>
      <c r="JOA9" s="8"/>
      <c r="JOB9" s="8"/>
      <c r="JOC9" s="8"/>
      <c r="JOD9" s="8"/>
      <c r="JOE9" s="8"/>
      <c r="JOF9" s="8"/>
      <c r="JOG9" s="8"/>
      <c r="JOH9" s="8"/>
      <c r="JOI9" s="8"/>
      <c r="JOJ9" s="8"/>
      <c r="JOK9" s="8"/>
      <c r="JOL9" s="8"/>
      <c r="JOM9" s="8"/>
      <c r="JON9" s="8"/>
      <c r="JOO9" s="8"/>
      <c r="JOP9" s="8"/>
      <c r="JOQ9" s="8"/>
      <c r="JOR9" s="8"/>
      <c r="JOS9" s="8"/>
      <c r="JOT9" s="8"/>
      <c r="JOU9" s="8"/>
      <c r="JOV9" s="8"/>
      <c r="JOW9" s="8"/>
      <c r="JOX9" s="8"/>
      <c r="JOY9" s="8"/>
      <c r="JOZ9" s="8"/>
      <c r="JPA9" s="8"/>
      <c r="JPB9" s="8"/>
      <c r="JPC9" s="8"/>
      <c r="JPD9" s="8"/>
      <c r="JPE9" s="8"/>
      <c r="JPF9" s="8"/>
      <c r="JPG9" s="8"/>
      <c r="JPH9" s="8"/>
      <c r="JPI9" s="8"/>
      <c r="JPJ9" s="8"/>
      <c r="JPK9" s="8"/>
      <c r="JPL9" s="8"/>
      <c r="JPM9" s="8"/>
      <c r="JPN9" s="8"/>
      <c r="JPO9" s="8"/>
      <c r="JPP9" s="8"/>
      <c r="JPQ9" s="8"/>
      <c r="JPR9" s="8"/>
      <c r="JPS9" s="8"/>
      <c r="JPT9" s="8"/>
      <c r="JPU9" s="8"/>
      <c r="JPV9" s="8"/>
      <c r="JPW9" s="8"/>
      <c r="JPX9" s="8"/>
      <c r="JPY9" s="8"/>
      <c r="JPZ9" s="8"/>
      <c r="JQA9" s="8"/>
      <c r="JQB9" s="8"/>
      <c r="JQC9" s="8"/>
      <c r="JQD9" s="8"/>
      <c r="JQE9" s="8"/>
      <c r="JQF9" s="8"/>
      <c r="JQG9" s="8"/>
      <c r="JQH9" s="8"/>
      <c r="JQI9" s="8"/>
      <c r="JQJ9" s="8"/>
      <c r="JQK9" s="8"/>
      <c r="JQL9" s="8"/>
      <c r="JQM9" s="8"/>
      <c r="JQN9" s="8"/>
      <c r="JQO9" s="8"/>
      <c r="JQP9" s="8"/>
      <c r="JQQ9" s="8"/>
      <c r="JQR9" s="8"/>
      <c r="JQS9" s="8"/>
      <c r="JQT9" s="8"/>
      <c r="JQU9" s="8"/>
      <c r="JQV9" s="8"/>
      <c r="JQW9" s="8"/>
      <c r="JQX9" s="8"/>
      <c r="JQY9" s="8"/>
      <c r="JQZ9" s="8"/>
      <c r="JRA9" s="8"/>
      <c r="JRB9" s="8"/>
      <c r="JRC9" s="8"/>
      <c r="JRD9" s="8"/>
      <c r="JRE9" s="8"/>
      <c r="JRF9" s="8"/>
      <c r="JRG9" s="8"/>
      <c r="JRH9" s="8"/>
      <c r="JRI9" s="8"/>
      <c r="JRJ9" s="8"/>
      <c r="JRK9" s="8"/>
      <c r="JRL9" s="8"/>
      <c r="JRM9" s="8"/>
      <c r="JRN9" s="8"/>
      <c r="JRO9" s="8"/>
      <c r="JRP9" s="8"/>
      <c r="JRQ9" s="8"/>
      <c r="JRR9" s="8"/>
      <c r="JRS9" s="8"/>
      <c r="JRT9" s="8"/>
      <c r="JRU9" s="8"/>
      <c r="JRV9" s="8"/>
      <c r="JRW9" s="8"/>
      <c r="JRX9" s="8"/>
      <c r="JRY9" s="8"/>
      <c r="JRZ9" s="8"/>
      <c r="JSA9" s="8"/>
      <c r="JSB9" s="8"/>
      <c r="JSC9" s="8"/>
      <c r="JSD9" s="8"/>
      <c r="JSE9" s="8"/>
      <c r="JSF9" s="8"/>
      <c r="JSG9" s="8"/>
      <c r="JSH9" s="8"/>
      <c r="JSI9" s="8"/>
      <c r="JSJ9" s="8"/>
      <c r="JSK9" s="8"/>
      <c r="JSL9" s="8"/>
      <c r="JSM9" s="8"/>
      <c r="JSN9" s="8"/>
      <c r="JSO9" s="8"/>
      <c r="JSP9" s="8"/>
      <c r="JSQ9" s="8"/>
      <c r="JSR9" s="8"/>
      <c r="JSS9" s="8"/>
      <c r="JST9" s="8"/>
      <c r="JSU9" s="8"/>
      <c r="JSV9" s="8"/>
      <c r="JSW9" s="8"/>
      <c r="JSX9" s="8"/>
      <c r="JSY9" s="8"/>
      <c r="JSZ9" s="8"/>
      <c r="JTA9" s="8"/>
      <c r="JTB9" s="8"/>
      <c r="JTC9" s="8"/>
      <c r="JTD9" s="8"/>
      <c r="JTE9" s="8"/>
      <c r="JTF9" s="8"/>
      <c r="JTG9" s="8"/>
      <c r="JTH9" s="8"/>
      <c r="JTI9" s="8"/>
      <c r="JTJ9" s="8"/>
      <c r="JTK9" s="8"/>
      <c r="JTL9" s="8"/>
      <c r="JTM9" s="8"/>
      <c r="JTN9" s="8"/>
      <c r="JTO9" s="8"/>
      <c r="JTP9" s="8"/>
      <c r="JTQ9" s="8"/>
      <c r="JTR9" s="8"/>
      <c r="JTS9" s="8"/>
      <c r="JTT9" s="8"/>
      <c r="JTU9" s="8"/>
      <c r="JTV9" s="8"/>
      <c r="JTW9" s="8"/>
      <c r="JTX9" s="8"/>
      <c r="JTY9" s="8"/>
      <c r="JTZ9" s="8"/>
      <c r="JUA9" s="8"/>
      <c r="JUB9" s="8"/>
      <c r="JUC9" s="8"/>
      <c r="JUD9" s="8"/>
      <c r="JUE9" s="8"/>
      <c r="JUF9" s="8"/>
      <c r="JUG9" s="8"/>
      <c r="JUH9" s="8"/>
      <c r="JUI9" s="8"/>
      <c r="JUJ9" s="8"/>
      <c r="JUK9" s="8"/>
      <c r="JUL9" s="8"/>
      <c r="JUM9" s="8"/>
      <c r="JUN9" s="8"/>
      <c r="JUO9" s="8"/>
      <c r="JUP9" s="8"/>
      <c r="JUQ9" s="8"/>
      <c r="JUR9" s="8"/>
      <c r="JUS9" s="8"/>
      <c r="JUT9" s="8"/>
      <c r="JUU9" s="8"/>
      <c r="JUV9" s="8"/>
      <c r="JUW9" s="8"/>
      <c r="JUX9" s="8"/>
      <c r="JUY9" s="8"/>
      <c r="JUZ9" s="8"/>
      <c r="JVA9" s="8"/>
      <c r="JVB9" s="8"/>
      <c r="JVC9" s="8"/>
      <c r="JVD9" s="8"/>
      <c r="JVE9" s="8"/>
      <c r="JVF9" s="8"/>
      <c r="JVG9" s="8"/>
      <c r="JVH9" s="8"/>
      <c r="JVI9" s="8"/>
      <c r="JVJ9" s="8"/>
      <c r="JVK9" s="8"/>
      <c r="JVL9" s="8"/>
      <c r="JVM9" s="8"/>
      <c r="JVN9" s="8"/>
      <c r="JVO9" s="8"/>
      <c r="JVP9" s="8"/>
      <c r="JVQ9" s="8"/>
      <c r="JVR9" s="8"/>
      <c r="JVS9" s="8"/>
      <c r="JVT9" s="8"/>
      <c r="JVU9" s="8"/>
      <c r="JVV9" s="8"/>
      <c r="JVW9" s="8"/>
      <c r="JVX9" s="8"/>
      <c r="JVY9" s="8"/>
      <c r="JVZ9" s="8"/>
      <c r="JWA9" s="8"/>
      <c r="JWB9" s="8"/>
      <c r="JWC9" s="8"/>
      <c r="JWD9" s="8"/>
      <c r="JWE9" s="8"/>
      <c r="JWF9" s="8"/>
      <c r="JWG9" s="8"/>
      <c r="JWH9" s="8"/>
      <c r="JWI9" s="8"/>
      <c r="JWJ9" s="8"/>
      <c r="JWK9" s="8"/>
      <c r="JWL9" s="8"/>
      <c r="JWM9" s="8"/>
      <c r="JWN9" s="8"/>
      <c r="JWO9" s="8"/>
      <c r="JWP9" s="8"/>
      <c r="JWQ9" s="8"/>
      <c r="JWR9" s="8"/>
      <c r="JWS9" s="8"/>
      <c r="JWT9" s="8"/>
      <c r="JWU9" s="8"/>
      <c r="JWV9" s="8"/>
      <c r="JWW9" s="8"/>
      <c r="JWX9" s="8"/>
      <c r="JWY9" s="8"/>
      <c r="JWZ9" s="8"/>
      <c r="JXA9" s="8"/>
      <c r="JXB9" s="8"/>
      <c r="JXC9" s="8"/>
      <c r="JXD9" s="8"/>
      <c r="JXE9" s="8"/>
      <c r="JXF9" s="8"/>
      <c r="JXG9" s="8"/>
      <c r="JXH9" s="8"/>
      <c r="JXI9" s="8"/>
      <c r="JXJ9" s="8"/>
      <c r="JXK9" s="8"/>
      <c r="JXL9" s="8"/>
      <c r="JXM9" s="8"/>
      <c r="JXN9" s="8"/>
      <c r="JXO9" s="8"/>
      <c r="JXP9" s="8"/>
      <c r="JXQ9" s="8"/>
      <c r="JXR9" s="8"/>
      <c r="JXS9" s="8"/>
      <c r="JXT9" s="8"/>
      <c r="JXU9" s="8"/>
      <c r="JXV9" s="8"/>
      <c r="JXW9" s="8"/>
      <c r="JXX9" s="8"/>
      <c r="JXY9" s="8"/>
      <c r="JXZ9" s="8"/>
      <c r="JYA9" s="8"/>
      <c r="JYB9" s="8"/>
      <c r="JYC9" s="8"/>
      <c r="JYD9" s="8"/>
      <c r="JYE9" s="8"/>
      <c r="JYF9" s="8"/>
      <c r="JYG9" s="8"/>
      <c r="JYH9" s="8"/>
      <c r="JYI9" s="8"/>
      <c r="JYJ9" s="8"/>
      <c r="JYK9" s="8"/>
      <c r="JYL9" s="8"/>
      <c r="JYM9" s="8"/>
      <c r="JYN9" s="8"/>
      <c r="JYO9" s="8"/>
      <c r="JYP9" s="8"/>
      <c r="JYQ9" s="8"/>
      <c r="JYR9" s="8"/>
      <c r="JYS9" s="8"/>
      <c r="JYT9" s="8"/>
      <c r="JYU9" s="8"/>
      <c r="JYV9" s="8"/>
      <c r="JYW9" s="8"/>
      <c r="JYX9" s="8"/>
      <c r="JYY9" s="8"/>
      <c r="JYZ9" s="8"/>
      <c r="JZA9" s="8"/>
      <c r="JZB9" s="8"/>
      <c r="JZC9" s="8"/>
      <c r="JZD9" s="8"/>
      <c r="JZE9" s="8"/>
      <c r="JZF9" s="8"/>
      <c r="JZG9" s="8"/>
      <c r="JZH9" s="8"/>
      <c r="JZI9" s="8"/>
      <c r="JZJ9" s="8"/>
      <c r="JZK9" s="8"/>
      <c r="JZL9" s="8"/>
      <c r="JZM9" s="8"/>
      <c r="JZN9" s="8"/>
      <c r="JZO9" s="8"/>
      <c r="JZP9" s="8"/>
      <c r="JZQ9" s="8"/>
      <c r="JZR9" s="8"/>
      <c r="JZS9" s="8"/>
      <c r="JZT9" s="8"/>
      <c r="JZU9" s="8"/>
      <c r="JZV9" s="8"/>
      <c r="JZW9" s="8"/>
      <c r="JZX9" s="8"/>
      <c r="JZY9" s="8"/>
      <c r="JZZ9" s="8"/>
      <c r="KAA9" s="8"/>
      <c r="KAB9" s="8"/>
      <c r="KAC9" s="8"/>
      <c r="KAD9" s="8"/>
      <c r="KAE9" s="8"/>
      <c r="KAF9" s="8"/>
      <c r="KAG9" s="8"/>
      <c r="KAH9" s="8"/>
      <c r="KAI9" s="8"/>
      <c r="KAJ9" s="8"/>
      <c r="KAK9" s="8"/>
      <c r="KAL9" s="8"/>
      <c r="KAM9" s="8"/>
      <c r="KAN9" s="8"/>
      <c r="KAO9" s="8"/>
      <c r="KAP9" s="8"/>
      <c r="KAQ9" s="8"/>
      <c r="KAR9" s="8"/>
      <c r="KAS9" s="8"/>
      <c r="KAT9" s="8"/>
      <c r="KAU9" s="8"/>
      <c r="KAV9" s="8"/>
      <c r="KAW9" s="8"/>
      <c r="KAX9" s="8"/>
      <c r="KAY9" s="8"/>
      <c r="KAZ9" s="8"/>
      <c r="KBA9" s="8"/>
      <c r="KBB9" s="8"/>
      <c r="KBC9" s="8"/>
      <c r="KBD9" s="8"/>
      <c r="KBE9" s="8"/>
      <c r="KBF9" s="8"/>
      <c r="KBG9" s="8"/>
      <c r="KBH9" s="8"/>
      <c r="KBI9" s="8"/>
      <c r="KBJ9" s="8"/>
      <c r="KBK9" s="8"/>
      <c r="KBL9" s="8"/>
      <c r="KBM9" s="8"/>
      <c r="KBN9" s="8"/>
      <c r="KBO9" s="8"/>
      <c r="KBP9" s="8"/>
      <c r="KBQ9" s="8"/>
      <c r="KBR9" s="8"/>
      <c r="KBS9" s="8"/>
      <c r="KBT9" s="8"/>
      <c r="KBU9" s="8"/>
      <c r="KBV9" s="8"/>
      <c r="KBW9" s="8"/>
      <c r="KBX9" s="8"/>
      <c r="KBY9" s="8"/>
      <c r="KBZ9" s="8"/>
      <c r="KCA9" s="8"/>
      <c r="KCB9" s="8"/>
      <c r="KCC9" s="8"/>
      <c r="KCD9" s="8"/>
      <c r="KCE9" s="8"/>
      <c r="KCF9" s="8"/>
      <c r="KCG9" s="8"/>
      <c r="KCH9" s="8"/>
      <c r="KCI9" s="8"/>
      <c r="KCJ9" s="8"/>
      <c r="KCK9" s="8"/>
      <c r="KCL9" s="8"/>
      <c r="KCM9" s="8"/>
      <c r="KCN9" s="8"/>
      <c r="KCO9" s="8"/>
      <c r="KCP9" s="8"/>
      <c r="KCQ9" s="8"/>
      <c r="KCR9" s="8"/>
      <c r="KCS9" s="8"/>
      <c r="KCT9" s="8"/>
      <c r="KCU9" s="8"/>
      <c r="KCV9" s="8"/>
      <c r="KCW9" s="8"/>
      <c r="KCX9" s="8"/>
      <c r="KCY9" s="8"/>
      <c r="KCZ9" s="8"/>
      <c r="KDA9" s="8"/>
      <c r="KDB9" s="8"/>
      <c r="KDC9" s="8"/>
      <c r="KDD9" s="8"/>
      <c r="KDE9" s="8"/>
      <c r="KDF9" s="8"/>
      <c r="KDG9" s="8"/>
      <c r="KDH9" s="8"/>
      <c r="KDI9" s="8"/>
      <c r="KDJ9" s="8"/>
      <c r="KDK9" s="8"/>
      <c r="KDL9" s="8"/>
      <c r="KDM9" s="8"/>
      <c r="KDN9" s="8"/>
      <c r="KDO9" s="8"/>
      <c r="KDP9" s="8"/>
      <c r="KDQ9" s="8"/>
      <c r="KDR9" s="8"/>
      <c r="KDS9" s="8"/>
      <c r="KDT9" s="8"/>
      <c r="KDU9" s="8"/>
      <c r="KDV9" s="8"/>
      <c r="KDW9" s="8"/>
      <c r="KDX9" s="8"/>
      <c r="KDY9" s="8"/>
      <c r="KDZ9" s="8"/>
      <c r="KEA9" s="8"/>
      <c r="KEB9" s="8"/>
      <c r="KEC9" s="8"/>
      <c r="KED9" s="8"/>
      <c r="KEE9" s="8"/>
      <c r="KEF9" s="8"/>
      <c r="KEG9" s="8"/>
      <c r="KEH9" s="8"/>
      <c r="KEI9" s="8"/>
      <c r="KEJ9" s="8"/>
      <c r="KEK9" s="8"/>
      <c r="KEL9" s="8"/>
      <c r="KEM9" s="8"/>
      <c r="KEN9" s="8"/>
      <c r="KEO9" s="8"/>
      <c r="KEP9" s="8"/>
      <c r="KEQ9" s="8"/>
      <c r="KER9" s="8"/>
      <c r="KES9" s="8"/>
      <c r="KET9" s="8"/>
      <c r="KEU9" s="8"/>
      <c r="KEV9" s="8"/>
      <c r="KEW9" s="8"/>
      <c r="KEX9" s="8"/>
      <c r="KEY9" s="8"/>
      <c r="KEZ9" s="8"/>
      <c r="KFA9" s="8"/>
      <c r="KFB9" s="8"/>
      <c r="KFC9" s="8"/>
      <c r="KFD9" s="8"/>
      <c r="KFE9" s="8"/>
      <c r="KFF9" s="8"/>
      <c r="KFG9" s="8"/>
      <c r="KFH9" s="8"/>
      <c r="KFI9" s="8"/>
      <c r="KFJ9" s="8"/>
      <c r="KFK9" s="8"/>
      <c r="KFL9" s="8"/>
      <c r="KFM9" s="8"/>
      <c r="KFN9" s="8"/>
      <c r="KFO9" s="8"/>
      <c r="KFP9" s="8"/>
      <c r="KFQ9" s="8"/>
      <c r="KFR9" s="8"/>
      <c r="KFS9" s="8"/>
      <c r="KFT9" s="8"/>
      <c r="KFU9" s="8"/>
      <c r="KFV9" s="8"/>
      <c r="KFW9" s="8"/>
      <c r="KFX9" s="8"/>
      <c r="KFY9" s="8"/>
      <c r="KFZ9" s="8"/>
      <c r="KGA9" s="8"/>
      <c r="KGB9" s="8"/>
      <c r="KGC9" s="8"/>
      <c r="KGD9" s="8"/>
      <c r="KGE9" s="8"/>
      <c r="KGF9" s="8"/>
      <c r="KGG9" s="8"/>
      <c r="KGH9" s="8"/>
      <c r="KGI9" s="8"/>
      <c r="KGJ9" s="8"/>
      <c r="KGK9" s="8"/>
      <c r="KGL9" s="8"/>
      <c r="KGM9" s="8"/>
      <c r="KGN9" s="8"/>
      <c r="KGO9" s="8"/>
      <c r="KGP9" s="8"/>
      <c r="KGQ9" s="8"/>
      <c r="KGR9" s="8"/>
      <c r="KGS9" s="8"/>
      <c r="KGT9" s="8"/>
      <c r="KGU9" s="8"/>
      <c r="KGV9" s="8"/>
      <c r="KGW9" s="8"/>
      <c r="KGX9" s="8"/>
      <c r="KGY9" s="8"/>
      <c r="KGZ9" s="8"/>
      <c r="KHA9" s="8"/>
      <c r="KHB9" s="8"/>
      <c r="KHC9" s="8"/>
      <c r="KHD9" s="8"/>
      <c r="KHE9" s="8"/>
      <c r="KHF9" s="8"/>
      <c r="KHG9" s="8"/>
      <c r="KHH9" s="8"/>
      <c r="KHI9" s="8"/>
      <c r="KHJ9" s="8"/>
      <c r="KHK9" s="8"/>
      <c r="KHL9" s="8"/>
      <c r="KHM9" s="8"/>
      <c r="KHN9" s="8"/>
      <c r="KHO9" s="8"/>
      <c r="KHP9" s="8"/>
      <c r="KHQ9" s="8"/>
      <c r="KHR9" s="8"/>
      <c r="KHS9" s="8"/>
      <c r="KHT9" s="8"/>
      <c r="KHU9" s="8"/>
      <c r="KHV9" s="8"/>
      <c r="KHW9" s="8"/>
      <c r="KHX9" s="8"/>
      <c r="KHY9" s="8"/>
      <c r="KHZ9" s="8"/>
      <c r="KIA9" s="8"/>
      <c r="KIB9" s="8"/>
      <c r="KIC9" s="8"/>
      <c r="KID9" s="8"/>
      <c r="KIE9" s="8"/>
      <c r="KIF9" s="8"/>
      <c r="KIG9" s="8"/>
      <c r="KIH9" s="8"/>
      <c r="KII9" s="8"/>
      <c r="KIJ9" s="8"/>
      <c r="KIK9" s="8"/>
      <c r="KIL9" s="8"/>
      <c r="KIM9" s="8"/>
      <c r="KIN9" s="8"/>
      <c r="KIO9" s="8"/>
      <c r="KIP9" s="8"/>
      <c r="KIQ9" s="8"/>
      <c r="KIR9" s="8"/>
      <c r="KIS9" s="8"/>
      <c r="KIT9" s="8"/>
      <c r="KIU9" s="8"/>
      <c r="KIV9" s="8"/>
      <c r="KIW9" s="8"/>
      <c r="KIX9" s="8"/>
      <c r="KIY9" s="8"/>
      <c r="KIZ9" s="8"/>
      <c r="KJA9" s="8"/>
      <c r="KJB9" s="8"/>
      <c r="KJC9" s="8"/>
      <c r="KJD9" s="8"/>
      <c r="KJE9" s="8"/>
      <c r="KJF9" s="8"/>
      <c r="KJG9" s="8"/>
      <c r="KJH9" s="8"/>
      <c r="KJI9" s="8"/>
      <c r="KJJ9" s="8"/>
      <c r="KJK9" s="8"/>
      <c r="KJL9" s="8"/>
      <c r="KJM9" s="8"/>
      <c r="KJN9" s="8"/>
      <c r="KJO9" s="8"/>
      <c r="KJP9" s="8"/>
      <c r="KJQ9" s="8"/>
      <c r="KJR9" s="8"/>
      <c r="KJS9" s="8"/>
      <c r="KJT9" s="8"/>
      <c r="KJU9" s="8"/>
      <c r="KJV9" s="8"/>
      <c r="KJW9" s="8"/>
      <c r="KJX9" s="8"/>
      <c r="KJY9" s="8"/>
      <c r="KJZ9" s="8"/>
      <c r="KKA9" s="8"/>
      <c r="KKB9" s="8"/>
      <c r="KKC9" s="8"/>
      <c r="KKD9" s="8"/>
      <c r="KKE9" s="8"/>
      <c r="KKF9" s="8"/>
      <c r="KKG9" s="8"/>
      <c r="KKH9" s="8"/>
      <c r="KKI9" s="8"/>
      <c r="KKJ9" s="8"/>
      <c r="KKK9" s="8"/>
      <c r="KKL9" s="8"/>
      <c r="KKM9" s="8"/>
      <c r="KKN9" s="8"/>
      <c r="KKO9" s="8"/>
      <c r="KKP9" s="8"/>
      <c r="KKQ9" s="8"/>
      <c r="KKR9" s="8"/>
      <c r="KKS9" s="8"/>
      <c r="KKT9" s="8"/>
      <c r="KKU9" s="8"/>
      <c r="KKV9" s="8"/>
      <c r="KKW9" s="8"/>
      <c r="KKX9" s="8"/>
      <c r="KKY9" s="8"/>
      <c r="KKZ9" s="8"/>
      <c r="KLA9" s="8"/>
      <c r="KLB9" s="8"/>
      <c r="KLC9" s="8"/>
      <c r="KLD9" s="8"/>
      <c r="KLE9" s="8"/>
      <c r="KLF9" s="8"/>
      <c r="KLG9" s="8"/>
      <c r="KLH9" s="8"/>
      <c r="KLI9" s="8"/>
      <c r="KLJ9" s="8"/>
      <c r="KLK9" s="8"/>
      <c r="KLL9" s="8"/>
      <c r="KLM9" s="8"/>
      <c r="KLN9" s="8"/>
      <c r="KLO9" s="8"/>
      <c r="KLP9" s="8"/>
      <c r="KLQ9" s="8"/>
      <c r="KLR9" s="8"/>
      <c r="KLS9" s="8"/>
      <c r="KLT9" s="8"/>
      <c r="KLU9" s="8"/>
      <c r="KLV9" s="8"/>
      <c r="KLW9" s="8"/>
      <c r="KLX9" s="8"/>
      <c r="KLY9" s="8"/>
      <c r="KLZ9" s="8"/>
      <c r="KMA9" s="8"/>
      <c r="KMB9" s="8"/>
      <c r="KMC9" s="8"/>
      <c r="KMD9" s="8"/>
      <c r="KME9" s="8"/>
      <c r="KMF9" s="8"/>
      <c r="KMG9" s="8"/>
      <c r="KMH9" s="8"/>
      <c r="KMI9" s="8"/>
      <c r="KMJ9" s="8"/>
      <c r="KMK9" s="8"/>
      <c r="KML9" s="8"/>
      <c r="KMM9" s="8"/>
      <c r="KMN9" s="8"/>
      <c r="KMO9" s="8"/>
      <c r="KMP9" s="8"/>
      <c r="KMQ9" s="8"/>
      <c r="KMR9" s="8"/>
      <c r="KMS9" s="8"/>
      <c r="KMT9" s="8"/>
      <c r="KMU9" s="8"/>
      <c r="KMV9" s="8"/>
      <c r="KMW9" s="8"/>
      <c r="KMX9" s="8"/>
      <c r="KMY9" s="8"/>
      <c r="KMZ9" s="8"/>
      <c r="KNA9" s="8"/>
      <c r="KNB9" s="8"/>
      <c r="KNC9" s="8"/>
      <c r="KND9" s="8"/>
      <c r="KNE9" s="8"/>
      <c r="KNF9" s="8"/>
      <c r="KNG9" s="8"/>
      <c r="KNH9" s="8"/>
      <c r="KNI9" s="8"/>
      <c r="KNJ9" s="8"/>
      <c r="KNK9" s="8"/>
      <c r="KNL9" s="8"/>
      <c r="KNM9" s="8"/>
      <c r="KNN9" s="8"/>
      <c r="KNO9" s="8"/>
      <c r="KNP9" s="8"/>
      <c r="KNQ9" s="8"/>
      <c r="KNR9" s="8"/>
      <c r="KNS9" s="8"/>
      <c r="KNT9" s="8"/>
      <c r="KNU9" s="8"/>
      <c r="KNV9" s="8"/>
      <c r="KNW9" s="8"/>
      <c r="KNX9" s="8"/>
      <c r="KNY9" s="8"/>
      <c r="KNZ9" s="8"/>
      <c r="KOA9" s="8"/>
      <c r="KOB9" s="8"/>
      <c r="KOC9" s="8"/>
      <c r="KOD9" s="8"/>
      <c r="KOE9" s="8"/>
      <c r="KOF9" s="8"/>
      <c r="KOG9" s="8"/>
      <c r="KOH9" s="8"/>
      <c r="KOI9" s="8"/>
      <c r="KOJ9" s="8"/>
      <c r="KOK9" s="8"/>
      <c r="KOL9" s="8"/>
      <c r="KOM9" s="8"/>
      <c r="KON9" s="8"/>
      <c r="KOO9" s="8"/>
      <c r="KOP9" s="8"/>
      <c r="KOQ9" s="8"/>
      <c r="KOR9" s="8"/>
      <c r="KOS9" s="8"/>
      <c r="KOT9" s="8"/>
      <c r="KOU9" s="8"/>
      <c r="KOV9" s="8"/>
      <c r="KOW9" s="8"/>
      <c r="KOX9" s="8"/>
      <c r="KOY9" s="8"/>
      <c r="KOZ9" s="8"/>
      <c r="KPA9" s="8"/>
      <c r="KPB9" s="8"/>
      <c r="KPC9" s="8"/>
      <c r="KPD9" s="8"/>
      <c r="KPE9" s="8"/>
      <c r="KPF9" s="8"/>
      <c r="KPG9" s="8"/>
      <c r="KPH9" s="8"/>
      <c r="KPI9" s="8"/>
      <c r="KPJ9" s="8"/>
      <c r="KPK9" s="8"/>
      <c r="KPL9" s="8"/>
      <c r="KPM9" s="8"/>
      <c r="KPN9" s="8"/>
      <c r="KPO9" s="8"/>
      <c r="KPP9" s="8"/>
      <c r="KPQ9" s="8"/>
      <c r="KPR9" s="8"/>
      <c r="KPS9" s="8"/>
      <c r="KPT9" s="8"/>
      <c r="KPU9" s="8"/>
      <c r="KPV9" s="8"/>
      <c r="KPW9" s="8"/>
      <c r="KPX9" s="8"/>
      <c r="KPY9" s="8"/>
      <c r="KPZ9" s="8"/>
      <c r="KQA9" s="8"/>
      <c r="KQB9" s="8"/>
      <c r="KQC9" s="8"/>
      <c r="KQD9" s="8"/>
      <c r="KQE9" s="8"/>
      <c r="KQF9" s="8"/>
      <c r="KQG9" s="8"/>
      <c r="KQH9" s="8"/>
      <c r="KQI9" s="8"/>
      <c r="KQJ9" s="8"/>
      <c r="KQK9" s="8"/>
      <c r="KQL9" s="8"/>
      <c r="KQM9" s="8"/>
      <c r="KQN9" s="8"/>
      <c r="KQO9" s="8"/>
      <c r="KQP9" s="8"/>
      <c r="KQQ9" s="8"/>
      <c r="KQR9" s="8"/>
      <c r="KQS9" s="8"/>
      <c r="KQT9" s="8"/>
      <c r="KQU9" s="8"/>
      <c r="KQV9" s="8"/>
      <c r="KQW9" s="8"/>
      <c r="KQX9" s="8"/>
      <c r="KQY9" s="8"/>
      <c r="KQZ9" s="8"/>
      <c r="KRA9" s="8"/>
      <c r="KRB9" s="8"/>
      <c r="KRC9" s="8"/>
      <c r="KRD9" s="8"/>
      <c r="KRE9" s="8"/>
      <c r="KRF9" s="8"/>
      <c r="KRG9" s="8"/>
      <c r="KRH9" s="8"/>
      <c r="KRI9" s="8"/>
      <c r="KRJ9" s="8"/>
      <c r="KRK9" s="8"/>
      <c r="KRL9" s="8"/>
      <c r="KRM9" s="8"/>
      <c r="KRN9" s="8"/>
      <c r="KRO9" s="8"/>
      <c r="KRP9" s="8"/>
      <c r="KRQ9" s="8"/>
      <c r="KRR9" s="8"/>
      <c r="KRS9" s="8"/>
      <c r="KRT9" s="8"/>
      <c r="KRU9" s="8"/>
      <c r="KRV9" s="8"/>
      <c r="KRW9" s="8"/>
      <c r="KRX9" s="8"/>
      <c r="KRY9" s="8"/>
      <c r="KRZ9" s="8"/>
      <c r="KSA9" s="8"/>
      <c r="KSB9" s="8"/>
      <c r="KSC9" s="8"/>
      <c r="KSD9" s="8"/>
      <c r="KSE9" s="8"/>
      <c r="KSF9" s="8"/>
      <c r="KSG9" s="8"/>
      <c r="KSH9" s="8"/>
      <c r="KSI9" s="8"/>
      <c r="KSJ9" s="8"/>
      <c r="KSK9" s="8"/>
      <c r="KSL9" s="8"/>
      <c r="KSM9" s="8"/>
      <c r="KSN9" s="8"/>
      <c r="KSO9" s="8"/>
      <c r="KSP9" s="8"/>
      <c r="KSQ9" s="8"/>
      <c r="KSR9" s="8"/>
      <c r="KSS9" s="8"/>
      <c r="KST9" s="8"/>
      <c r="KSU9" s="8"/>
      <c r="KSV9" s="8"/>
      <c r="KSW9" s="8"/>
      <c r="KSX9" s="8"/>
      <c r="KSY9" s="8"/>
      <c r="KSZ9" s="8"/>
      <c r="KTA9" s="8"/>
      <c r="KTB9" s="8"/>
      <c r="KTC9" s="8"/>
      <c r="KTD9" s="8"/>
      <c r="KTE9" s="8"/>
      <c r="KTF9" s="8"/>
      <c r="KTG9" s="8"/>
      <c r="KTH9" s="8"/>
      <c r="KTI9" s="8"/>
      <c r="KTJ9" s="8"/>
      <c r="KTK9" s="8"/>
      <c r="KTL9" s="8"/>
      <c r="KTM9" s="8"/>
      <c r="KTN9" s="8"/>
      <c r="KTO9" s="8"/>
      <c r="KTP9" s="8"/>
      <c r="KTQ9" s="8"/>
      <c r="KTR9" s="8"/>
      <c r="KTS9" s="8"/>
      <c r="KTT9" s="8"/>
      <c r="KTU9" s="8"/>
      <c r="KTV9" s="8"/>
      <c r="KTW9" s="8"/>
      <c r="KTX9" s="8"/>
      <c r="KTY9" s="8"/>
      <c r="KTZ9" s="8"/>
      <c r="KUA9" s="8"/>
      <c r="KUB9" s="8"/>
      <c r="KUC9" s="8"/>
      <c r="KUD9" s="8"/>
      <c r="KUE9" s="8"/>
      <c r="KUF9" s="8"/>
      <c r="KUG9" s="8"/>
      <c r="KUH9" s="8"/>
      <c r="KUI9" s="8"/>
      <c r="KUJ9" s="8"/>
      <c r="KUK9" s="8"/>
      <c r="KUL9" s="8"/>
      <c r="KUM9" s="8"/>
      <c r="KUN9" s="8"/>
      <c r="KUO9" s="8"/>
      <c r="KUP9" s="8"/>
      <c r="KUQ9" s="8"/>
      <c r="KUR9" s="8"/>
      <c r="KUS9" s="8"/>
      <c r="KUT9" s="8"/>
      <c r="KUU9" s="8"/>
      <c r="KUV9" s="8"/>
      <c r="KUW9" s="8"/>
      <c r="KUX9" s="8"/>
      <c r="KUY9" s="8"/>
      <c r="KUZ9" s="8"/>
      <c r="KVA9" s="8"/>
      <c r="KVB9" s="8"/>
      <c r="KVC9" s="8"/>
      <c r="KVD9" s="8"/>
      <c r="KVE9" s="8"/>
      <c r="KVF9" s="8"/>
      <c r="KVG9" s="8"/>
      <c r="KVH9" s="8"/>
      <c r="KVI9" s="8"/>
      <c r="KVJ9" s="8"/>
      <c r="KVK9" s="8"/>
      <c r="KVL9" s="8"/>
      <c r="KVM9" s="8"/>
      <c r="KVN9" s="8"/>
      <c r="KVO9" s="8"/>
      <c r="KVP9" s="8"/>
      <c r="KVQ9" s="8"/>
      <c r="KVR9" s="8"/>
      <c r="KVS9" s="8"/>
      <c r="KVT9" s="8"/>
      <c r="KVU9" s="8"/>
      <c r="KVV9" s="8"/>
      <c r="KVW9" s="8"/>
      <c r="KVX9" s="8"/>
      <c r="KVY9" s="8"/>
      <c r="KVZ9" s="8"/>
      <c r="KWA9" s="8"/>
      <c r="KWB9" s="8"/>
      <c r="KWC9" s="8"/>
      <c r="KWD9" s="8"/>
      <c r="KWE9" s="8"/>
      <c r="KWF9" s="8"/>
      <c r="KWG9" s="8"/>
      <c r="KWH9" s="8"/>
      <c r="KWI9" s="8"/>
      <c r="KWJ9" s="8"/>
      <c r="KWK9" s="8"/>
      <c r="KWL9" s="8"/>
      <c r="KWM9" s="8"/>
      <c r="KWN9" s="8"/>
      <c r="KWO9" s="8"/>
      <c r="KWP9" s="8"/>
      <c r="KWQ9" s="8"/>
      <c r="KWR9" s="8"/>
      <c r="KWS9" s="8"/>
      <c r="KWT9" s="8"/>
      <c r="KWU9" s="8"/>
      <c r="KWV9" s="8"/>
      <c r="KWW9" s="8"/>
      <c r="KWX9" s="8"/>
      <c r="KWY9" s="8"/>
      <c r="KWZ9" s="8"/>
      <c r="KXA9" s="8"/>
      <c r="KXB9" s="8"/>
      <c r="KXC9" s="8"/>
      <c r="KXD9" s="8"/>
      <c r="KXE9" s="8"/>
      <c r="KXF9" s="8"/>
      <c r="KXG9" s="8"/>
      <c r="KXH9" s="8"/>
      <c r="KXI9" s="8"/>
      <c r="KXJ9" s="8"/>
      <c r="KXK9" s="8"/>
      <c r="KXL9" s="8"/>
      <c r="KXM9" s="8"/>
      <c r="KXN9" s="8"/>
      <c r="KXO9" s="8"/>
      <c r="KXP9" s="8"/>
      <c r="KXQ9" s="8"/>
      <c r="KXR9" s="8"/>
      <c r="KXS9" s="8"/>
      <c r="KXT9" s="8"/>
      <c r="KXU9" s="8"/>
      <c r="KXV9" s="8"/>
      <c r="KXW9" s="8"/>
      <c r="KXX9" s="8"/>
      <c r="KXY9" s="8"/>
      <c r="KXZ9" s="8"/>
      <c r="KYA9" s="8"/>
      <c r="KYB9" s="8"/>
      <c r="KYC9" s="8"/>
      <c r="KYD9" s="8"/>
      <c r="KYE9" s="8"/>
      <c r="KYF9" s="8"/>
      <c r="KYG9" s="8"/>
      <c r="KYH9" s="8"/>
      <c r="KYI9" s="8"/>
      <c r="KYJ9" s="8"/>
      <c r="KYK9" s="8"/>
      <c r="KYL9" s="8"/>
      <c r="KYM9" s="8"/>
      <c r="KYN9" s="8"/>
      <c r="KYO9" s="8"/>
      <c r="KYP9" s="8"/>
      <c r="KYQ9" s="8"/>
      <c r="KYR9" s="8"/>
      <c r="KYS9" s="8"/>
      <c r="KYT9" s="8"/>
      <c r="KYU9" s="8"/>
      <c r="KYV9" s="8"/>
      <c r="KYW9" s="8"/>
      <c r="KYX9" s="8"/>
      <c r="KYY9" s="8"/>
      <c r="KYZ9" s="8"/>
      <c r="KZA9" s="8"/>
      <c r="KZB9" s="8"/>
      <c r="KZC9" s="8"/>
      <c r="KZD9" s="8"/>
      <c r="KZE9" s="8"/>
      <c r="KZF9" s="8"/>
      <c r="KZG9" s="8"/>
      <c r="KZH9" s="8"/>
      <c r="KZI9" s="8"/>
      <c r="KZJ9" s="8"/>
      <c r="KZK9" s="8"/>
      <c r="KZL9" s="8"/>
      <c r="KZM9" s="8"/>
      <c r="KZN9" s="8"/>
      <c r="KZO9" s="8"/>
      <c r="KZP9" s="8"/>
      <c r="KZQ9" s="8"/>
      <c r="KZR9" s="8"/>
      <c r="KZS9" s="8"/>
      <c r="KZT9" s="8"/>
      <c r="KZU9" s="8"/>
      <c r="KZV9" s="8"/>
      <c r="KZW9" s="8"/>
      <c r="KZX9" s="8"/>
      <c r="KZY9" s="8"/>
      <c r="KZZ9" s="8"/>
      <c r="LAA9" s="8"/>
      <c r="LAB9" s="8"/>
      <c r="LAC9" s="8"/>
      <c r="LAD9" s="8"/>
      <c r="LAE9" s="8"/>
      <c r="LAF9" s="8"/>
      <c r="LAG9" s="8"/>
      <c r="LAH9" s="8"/>
      <c r="LAI9" s="8"/>
      <c r="LAJ9" s="8"/>
      <c r="LAK9" s="8"/>
      <c r="LAL9" s="8"/>
      <c r="LAM9" s="8"/>
      <c r="LAN9" s="8"/>
      <c r="LAO9" s="8"/>
      <c r="LAP9" s="8"/>
      <c r="LAQ9" s="8"/>
      <c r="LAR9" s="8"/>
      <c r="LAS9" s="8"/>
      <c r="LAT9" s="8"/>
      <c r="LAU9" s="8"/>
      <c r="LAV9" s="8"/>
      <c r="LAW9" s="8"/>
      <c r="LAX9" s="8"/>
      <c r="LAY9" s="8"/>
      <c r="LAZ9" s="8"/>
      <c r="LBA9" s="8"/>
      <c r="LBB9" s="8"/>
      <c r="LBC9" s="8"/>
      <c r="LBD9" s="8"/>
      <c r="LBE9" s="8"/>
      <c r="LBF9" s="8"/>
      <c r="LBG9" s="8"/>
      <c r="LBH9" s="8"/>
      <c r="LBI9" s="8"/>
      <c r="LBJ9" s="8"/>
      <c r="LBK9" s="8"/>
      <c r="LBL9" s="8"/>
      <c r="LBM9" s="8"/>
      <c r="LBN9" s="8"/>
      <c r="LBO9" s="8"/>
      <c r="LBP9" s="8"/>
      <c r="LBQ9" s="8"/>
      <c r="LBR9" s="8"/>
      <c r="LBS9" s="8"/>
      <c r="LBT9" s="8"/>
      <c r="LBU9" s="8"/>
      <c r="LBV9" s="8"/>
      <c r="LBW9" s="8"/>
      <c r="LBX9" s="8"/>
      <c r="LBY9" s="8"/>
      <c r="LBZ9" s="8"/>
      <c r="LCA9" s="8"/>
      <c r="LCB9" s="8"/>
      <c r="LCC9" s="8"/>
      <c r="LCD9" s="8"/>
      <c r="LCE9" s="8"/>
      <c r="LCF9" s="8"/>
      <c r="LCG9" s="8"/>
      <c r="LCH9" s="8"/>
      <c r="LCI9" s="8"/>
      <c r="LCJ9" s="8"/>
      <c r="LCK9" s="8"/>
      <c r="LCL9" s="8"/>
      <c r="LCM9" s="8"/>
      <c r="LCN9" s="8"/>
      <c r="LCO9" s="8"/>
      <c r="LCP9" s="8"/>
      <c r="LCQ9" s="8"/>
      <c r="LCR9" s="8"/>
      <c r="LCS9" s="8"/>
      <c r="LCT9" s="8"/>
      <c r="LCU9" s="8"/>
      <c r="LCV9" s="8"/>
      <c r="LCW9" s="8"/>
      <c r="LCX9" s="8"/>
      <c r="LCY9" s="8"/>
      <c r="LCZ9" s="8"/>
      <c r="LDA9" s="8"/>
      <c r="LDB9" s="8"/>
      <c r="LDC9" s="8"/>
      <c r="LDD9" s="8"/>
      <c r="LDE9" s="8"/>
      <c r="LDF9" s="8"/>
      <c r="LDG9" s="8"/>
      <c r="LDH9" s="8"/>
      <c r="LDI9" s="8"/>
      <c r="LDJ9" s="8"/>
      <c r="LDK9" s="8"/>
      <c r="LDL9" s="8"/>
      <c r="LDM9" s="8"/>
      <c r="LDN9" s="8"/>
      <c r="LDO9" s="8"/>
      <c r="LDP9" s="8"/>
      <c r="LDQ9" s="8"/>
      <c r="LDR9" s="8"/>
      <c r="LDS9" s="8"/>
      <c r="LDT9" s="8"/>
      <c r="LDU9" s="8"/>
      <c r="LDV9" s="8"/>
      <c r="LDW9" s="8"/>
      <c r="LDX9" s="8"/>
      <c r="LDY9" s="8"/>
      <c r="LDZ9" s="8"/>
      <c r="LEA9" s="8"/>
      <c r="LEB9" s="8"/>
      <c r="LEC9" s="8"/>
      <c r="LED9" s="8"/>
      <c r="LEE9" s="8"/>
      <c r="LEF9" s="8"/>
      <c r="LEG9" s="8"/>
      <c r="LEH9" s="8"/>
      <c r="LEI9" s="8"/>
      <c r="LEJ9" s="8"/>
      <c r="LEK9" s="8"/>
      <c r="LEL9" s="8"/>
      <c r="LEM9" s="8"/>
      <c r="LEN9" s="8"/>
      <c r="LEO9" s="8"/>
      <c r="LEP9" s="8"/>
      <c r="LEQ9" s="8"/>
      <c r="LER9" s="8"/>
      <c r="LES9" s="8"/>
      <c r="LET9" s="8"/>
      <c r="LEU9" s="8"/>
      <c r="LEV9" s="8"/>
      <c r="LEW9" s="8"/>
      <c r="LEX9" s="8"/>
      <c r="LEY9" s="8"/>
      <c r="LEZ9" s="8"/>
      <c r="LFA9" s="8"/>
      <c r="LFB9" s="8"/>
      <c r="LFC9" s="8"/>
      <c r="LFD9" s="8"/>
      <c r="LFE9" s="8"/>
      <c r="LFF9" s="8"/>
      <c r="LFG9" s="8"/>
      <c r="LFH9" s="8"/>
      <c r="LFI9" s="8"/>
      <c r="LFJ9" s="8"/>
      <c r="LFK9" s="8"/>
      <c r="LFL9" s="8"/>
      <c r="LFM9" s="8"/>
      <c r="LFN9" s="8"/>
      <c r="LFO9" s="8"/>
      <c r="LFP9" s="8"/>
      <c r="LFQ9" s="8"/>
      <c r="LFR9" s="8"/>
      <c r="LFS9" s="8"/>
      <c r="LFT9" s="8"/>
      <c r="LFU9" s="8"/>
      <c r="LFV9" s="8"/>
      <c r="LFW9" s="8"/>
      <c r="LFX9" s="8"/>
      <c r="LFY9" s="8"/>
      <c r="LFZ9" s="8"/>
      <c r="LGA9" s="8"/>
      <c r="LGB9" s="8"/>
      <c r="LGC9" s="8"/>
      <c r="LGD9" s="8"/>
      <c r="LGE9" s="8"/>
      <c r="LGF9" s="8"/>
      <c r="LGG9" s="8"/>
      <c r="LGH9" s="8"/>
      <c r="LGI9" s="8"/>
      <c r="LGJ9" s="8"/>
      <c r="LGK9" s="8"/>
      <c r="LGL9" s="8"/>
      <c r="LGM9" s="8"/>
      <c r="LGN9" s="8"/>
      <c r="LGO9" s="8"/>
      <c r="LGP9" s="8"/>
      <c r="LGQ9" s="8"/>
      <c r="LGR9" s="8"/>
      <c r="LGS9" s="8"/>
      <c r="LGT9" s="8"/>
      <c r="LGU9" s="8"/>
      <c r="LGV9" s="8"/>
      <c r="LGW9" s="8"/>
      <c r="LGX9" s="8"/>
      <c r="LGY9" s="8"/>
      <c r="LGZ9" s="8"/>
      <c r="LHA9" s="8"/>
      <c r="LHB9" s="8"/>
      <c r="LHC9" s="8"/>
      <c r="LHD9" s="8"/>
      <c r="LHE9" s="8"/>
      <c r="LHF9" s="8"/>
      <c r="LHG9" s="8"/>
      <c r="LHH9" s="8"/>
      <c r="LHI9" s="8"/>
      <c r="LHJ9" s="8"/>
      <c r="LHK9" s="8"/>
      <c r="LHL9" s="8"/>
      <c r="LHM9" s="8"/>
      <c r="LHN9" s="8"/>
      <c r="LHO9" s="8"/>
      <c r="LHP9" s="8"/>
      <c r="LHQ9" s="8"/>
      <c r="LHR9" s="8"/>
      <c r="LHS9" s="8"/>
      <c r="LHT9" s="8"/>
      <c r="LHU9" s="8"/>
      <c r="LHV9" s="8"/>
      <c r="LHW9" s="8"/>
      <c r="LHX9" s="8"/>
      <c r="LHY9" s="8"/>
      <c r="LHZ9" s="8"/>
      <c r="LIA9" s="8"/>
      <c r="LIB9" s="8"/>
      <c r="LIC9" s="8"/>
      <c r="LID9" s="8"/>
      <c r="LIE9" s="8"/>
      <c r="LIF9" s="8"/>
      <c r="LIG9" s="8"/>
      <c r="LIH9" s="8"/>
      <c r="LII9" s="8"/>
      <c r="LIJ9" s="8"/>
      <c r="LIK9" s="8"/>
      <c r="LIL9" s="8"/>
      <c r="LIM9" s="8"/>
      <c r="LIN9" s="8"/>
      <c r="LIO9" s="8"/>
      <c r="LIP9" s="8"/>
      <c r="LIQ9" s="8"/>
      <c r="LIR9" s="8"/>
      <c r="LIS9" s="8"/>
      <c r="LIT9" s="8"/>
      <c r="LIU9" s="8"/>
      <c r="LIV9" s="8"/>
      <c r="LIW9" s="8"/>
      <c r="LIX9" s="8"/>
      <c r="LIY9" s="8"/>
      <c r="LIZ9" s="8"/>
      <c r="LJA9" s="8"/>
      <c r="LJB9" s="8"/>
      <c r="LJC9" s="8"/>
      <c r="LJD9" s="8"/>
      <c r="LJE9" s="8"/>
      <c r="LJF9" s="8"/>
      <c r="LJG9" s="8"/>
      <c r="LJH9" s="8"/>
      <c r="LJI9" s="8"/>
      <c r="LJJ9" s="8"/>
      <c r="LJK9" s="8"/>
      <c r="LJL9" s="8"/>
      <c r="LJM9" s="8"/>
      <c r="LJN9" s="8"/>
      <c r="LJO9" s="8"/>
      <c r="LJP9" s="8"/>
      <c r="LJQ9" s="8"/>
      <c r="LJR9" s="8"/>
      <c r="LJS9" s="8"/>
      <c r="LJT9" s="8"/>
      <c r="LJU9" s="8"/>
      <c r="LJV9" s="8"/>
      <c r="LJW9" s="8"/>
      <c r="LJX9" s="8"/>
      <c r="LJY9" s="8"/>
      <c r="LJZ9" s="8"/>
      <c r="LKA9" s="8"/>
      <c r="LKB9" s="8"/>
      <c r="LKC9" s="8"/>
      <c r="LKD9" s="8"/>
      <c r="LKE9" s="8"/>
      <c r="LKF9" s="8"/>
      <c r="LKG9" s="8"/>
      <c r="LKH9" s="8"/>
      <c r="LKI9" s="8"/>
      <c r="LKJ9" s="8"/>
      <c r="LKK9" s="8"/>
      <c r="LKL9" s="8"/>
      <c r="LKM9" s="8"/>
      <c r="LKN9" s="8"/>
      <c r="LKO9" s="8"/>
      <c r="LKP9" s="8"/>
      <c r="LKQ9" s="8"/>
      <c r="LKR9" s="8"/>
      <c r="LKS9" s="8"/>
      <c r="LKT9" s="8"/>
      <c r="LKU9" s="8"/>
      <c r="LKV9" s="8"/>
      <c r="LKW9" s="8"/>
      <c r="LKX9" s="8"/>
      <c r="LKY9" s="8"/>
      <c r="LKZ9" s="8"/>
      <c r="LLA9" s="8"/>
      <c r="LLB9" s="8"/>
      <c r="LLC9" s="8"/>
      <c r="LLD9" s="8"/>
      <c r="LLE9" s="8"/>
      <c r="LLF9" s="8"/>
      <c r="LLG9" s="8"/>
      <c r="LLH9" s="8"/>
      <c r="LLI9" s="8"/>
      <c r="LLJ9" s="8"/>
      <c r="LLK9" s="8"/>
      <c r="LLL9" s="8"/>
      <c r="LLM9" s="8"/>
      <c r="LLN9" s="8"/>
      <c r="LLO9" s="8"/>
      <c r="LLP9" s="8"/>
      <c r="LLQ9" s="8"/>
      <c r="LLR9" s="8"/>
      <c r="LLS9" s="8"/>
      <c r="LLT9" s="8"/>
      <c r="LLU9" s="8"/>
      <c r="LLV9" s="8"/>
      <c r="LLW9" s="8"/>
      <c r="LLX9" s="8"/>
      <c r="LLY9" s="8"/>
      <c r="LLZ9" s="8"/>
      <c r="LMA9" s="8"/>
      <c r="LMB9" s="8"/>
      <c r="LMC9" s="8"/>
      <c r="LMD9" s="8"/>
      <c r="LME9" s="8"/>
      <c r="LMF9" s="8"/>
      <c r="LMG9" s="8"/>
      <c r="LMH9" s="8"/>
      <c r="LMI9" s="8"/>
      <c r="LMJ9" s="8"/>
      <c r="LMK9" s="8"/>
      <c r="LML9" s="8"/>
      <c r="LMM9" s="8"/>
      <c r="LMN9" s="8"/>
      <c r="LMO9" s="8"/>
      <c r="LMP9" s="8"/>
      <c r="LMQ9" s="8"/>
      <c r="LMR9" s="8"/>
      <c r="LMS9" s="8"/>
      <c r="LMT9" s="8"/>
      <c r="LMU9" s="8"/>
      <c r="LMV9" s="8"/>
      <c r="LMW9" s="8"/>
      <c r="LMX9" s="8"/>
      <c r="LMY9" s="8"/>
      <c r="LMZ9" s="8"/>
      <c r="LNA9" s="8"/>
      <c r="LNB9" s="8"/>
      <c r="LNC9" s="8"/>
      <c r="LND9" s="8"/>
      <c r="LNE9" s="8"/>
      <c r="LNF9" s="8"/>
      <c r="LNG9" s="8"/>
      <c r="LNH9" s="8"/>
      <c r="LNI9" s="8"/>
      <c r="LNJ9" s="8"/>
      <c r="LNK9" s="8"/>
      <c r="LNL9" s="8"/>
      <c r="LNM9" s="8"/>
      <c r="LNN9" s="8"/>
      <c r="LNO9" s="8"/>
      <c r="LNP9" s="8"/>
      <c r="LNQ9" s="8"/>
      <c r="LNR9" s="8"/>
      <c r="LNS9" s="8"/>
      <c r="LNT9" s="8"/>
      <c r="LNU9" s="8"/>
      <c r="LNV9" s="8"/>
      <c r="LNW9" s="8"/>
      <c r="LNX9" s="8"/>
      <c r="LNY9" s="8"/>
      <c r="LNZ9" s="8"/>
      <c r="LOA9" s="8"/>
      <c r="LOB9" s="8"/>
      <c r="LOC9" s="8"/>
      <c r="LOD9" s="8"/>
      <c r="LOE9" s="8"/>
      <c r="LOF9" s="8"/>
      <c r="LOG9" s="8"/>
      <c r="LOH9" s="8"/>
      <c r="LOI9" s="8"/>
      <c r="LOJ9" s="8"/>
      <c r="LOK9" s="8"/>
      <c r="LOL9" s="8"/>
      <c r="LOM9" s="8"/>
      <c r="LON9" s="8"/>
      <c r="LOO9" s="8"/>
      <c r="LOP9" s="8"/>
      <c r="LOQ9" s="8"/>
      <c r="LOR9" s="8"/>
      <c r="LOS9" s="8"/>
      <c r="LOT9" s="8"/>
      <c r="LOU9" s="8"/>
      <c r="LOV9" s="8"/>
      <c r="LOW9" s="8"/>
      <c r="LOX9" s="8"/>
      <c r="LOY9" s="8"/>
      <c r="LOZ9" s="8"/>
      <c r="LPA9" s="8"/>
      <c r="LPB9" s="8"/>
      <c r="LPC9" s="8"/>
      <c r="LPD9" s="8"/>
      <c r="LPE9" s="8"/>
      <c r="LPF9" s="8"/>
      <c r="LPG9" s="8"/>
      <c r="LPH9" s="8"/>
      <c r="LPI9" s="8"/>
      <c r="LPJ9" s="8"/>
      <c r="LPK9" s="8"/>
      <c r="LPL9" s="8"/>
      <c r="LPM9" s="8"/>
      <c r="LPN9" s="8"/>
      <c r="LPO9" s="8"/>
      <c r="LPP9" s="8"/>
      <c r="LPQ9" s="8"/>
      <c r="LPR9" s="8"/>
      <c r="LPS9" s="8"/>
      <c r="LPT9" s="8"/>
      <c r="LPU9" s="8"/>
      <c r="LPV9" s="8"/>
      <c r="LPW9" s="8"/>
      <c r="LPX9" s="8"/>
      <c r="LPY9" s="8"/>
      <c r="LPZ9" s="8"/>
      <c r="LQA9" s="8"/>
      <c r="LQB9" s="8"/>
      <c r="LQC9" s="8"/>
      <c r="LQD9" s="8"/>
      <c r="LQE9" s="8"/>
      <c r="LQF9" s="8"/>
      <c r="LQG9" s="8"/>
      <c r="LQH9" s="8"/>
      <c r="LQI9" s="8"/>
      <c r="LQJ9" s="8"/>
      <c r="LQK9" s="8"/>
      <c r="LQL9" s="8"/>
      <c r="LQM9" s="8"/>
      <c r="LQN9" s="8"/>
      <c r="LQO9" s="8"/>
      <c r="LQP9" s="8"/>
      <c r="LQQ9" s="8"/>
      <c r="LQR9" s="8"/>
      <c r="LQS9" s="8"/>
      <c r="LQT9" s="8"/>
      <c r="LQU9" s="8"/>
      <c r="LQV9" s="8"/>
      <c r="LQW9" s="8"/>
      <c r="LQX9" s="8"/>
      <c r="LQY9" s="8"/>
      <c r="LQZ9" s="8"/>
      <c r="LRA9" s="8"/>
      <c r="LRB9" s="8"/>
      <c r="LRC9" s="8"/>
      <c r="LRD9" s="8"/>
      <c r="LRE9" s="8"/>
      <c r="LRF9" s="8"/>
      <c r="LRG9" s="8"/>
      <c r="LRH9" s="8"/>
      <c r="LRI9" s="8"/>
      <c r="LRJ9" s="8"/>
      <c r="LRK9" s="8"/>
      <c r="LRL9" s="8"/>
      <c r="LRM9" s="8"/>
      <c r="LRN9" s="8"/>
      <c r="LRO9" s="8"/>
      <c r="LRP9" s="8"/>
      <c r="LRQ9" s="8"/>
      <c r="LRR9" s="8"/>
      <c r="LRS9" s="8"/>
      <c r="LRT9" s="8"/>
      <c r="LRU9" s="8"/>
      <c r="LRV9" s="8"/>
      <c r="LRW9" s="8"/>
      <c r="LRX9" s="8"/>
      <c r="LRY9" s="8"/>
      <c r="LRZ9" s="8"/>
      <c r="LSA9" s="8"/>
      <c r="LSB9" s="8"/>
      <c r="LSC9" s="8"/>
      <c r="LSD9" s="8"/>
      <c r="LSE9" s="8"/>
      <c r="LSF9" s="8"/>
      <c r="LSG9" s="8"/>
      <c r="LSH9" s="8"/>
      <c r="LSI9" s="8"/>
      <c r="LSJ9" s="8"/>
      <c r="LSK9" s="8"/>
      <c r="LSL9" s="8"/>
      <c r="LSM9" s="8"/>
      <c r="LSN9" s="8"/>
      <c r="LSO9" s="8"/>
      <c r="LSP9" s="8"/>
      <c r="LSQ9" s="8"/>
      <c r="LSR9" s="8"/>
      <c r="LSS9" s="8"/>
      <c r="LST9" s="8"/>
      <c r="LSU9" s="8"/>
      <c r="LSV9" s="8"/>
      <c r="LSW9" s="8"/>
      <c r="LSX9" s="8"/>
      <c r="LSY9" s="8"/>
      <c r="LSZ9" s="8"/>
      <c r="LTA9" s="8"/>
      <c r="LTB9" s="8"/>
      <c r="LTC9" s="8"/>
      <c r="LTD9" s="8"/>
      <c r="LTE9" s="8"/>
      <c r="LTF9" s="8"/>
      <c r="LTG9" s="8"/>
      <c r="LTH9" s="8"/>
      <c r="LTI9" s="8"/>
      <c r="LTJ9" s="8"/>
      <c r="LTK9" s="8"/>
      <c r="LTL9" s="8"/>
      <c r="LTM9" s="8"/>
      <c r="LTN9" s="8"/>
      <c r="LTO9" s="8"/>
      <c r="LTP9" s="8"/>
      <c r="LTQ9" s="8"/>
      <c r="LTR9" s="8"/>
      <c r="LTS9" s="8"/>
      <c r="LTT9" s="8"/>
      <c r="LTU9" s="8"/>
      <c r="LTV9" s="8"/>
      <c r="LTW9" s="8"/>
      <c r="LTX9" s="8"/>
      <c r="LTY9" s="8"/>
      <c r="LTZ9" s="8"/>
      <c r="LUA9" s="8"/>
      <c r="LUB9" s="8"/>
      <c r="LUC9" s="8"/>
      <c r="LUD9" s="8"/>
      <c r="LUE9" s="8"/>
      <c r="LUF9" s="8"/>
      <c r="LUG9" s="8"/>
      <c r="LUH9" s="8"/>
      <c r="LUI9" s="8"/>
      <c r="LUJ9" s="8"/>
      <c r="LUK9" s="8"/>
      <c r="LUL9" s="8"/>
      <c r="LUM9" s="8"/>
      <c r="LUN9" s="8"/>
      <c r="LUO9" s="8"/>
      <c r="LUP9" s="8"/>
      <c r="LUQ9" s="8"/>
      <c r="LUR9" s="8"/>
      <c r="LUS9" s="8"/>
      <c r="LUT9" s="8"/>
      <c r="LUU9" s="8"/>
      <c r="LUV9" s="8"/>
      <c r="LUW9" s="8"/>
      <c r="LUX9" s="8"/>
      <c r="LUY9" s="8"/>
      <c r="LUZ9" s="8"/>
      <c r="LVA9" s="8"/>
      <c r="LVB9" s="8"/>
      <c r="LVC9" s="8"/>
      <c r="LVD9" s="8"/>
      <c r="LVE9" s="8"/>
      <c r="LVF9" s="8"/>
      <c r="LVG9" s="8"/>
      <c r="LVH9" s="8"/>
      <c r="LVI9" s="8"/>
      <c r="LVJ9" s="8"/>
      <c r="LVK9" s="8"/>
      <c r="LVL9" s="8"/>
      <c r="LVM9" s="8"/>
      <c r="LVN9" s="8"/>
      <c r="LVO9" s="8"/>
      <c r="LVP9" s="8"/>
      <c r="LVQ9" s="8"/>
      <c r="LVR9" s="8"/>
      <c r="LVS9" s="8"/>
      <c r="LVT9" s="8"/>
      <c r="LVU9" s="8"/>
      <c r="LVV9" s="8"/>
      <c r="LVW9" s="8"/>
      <c r="LVX9" s="8"/>
      <c r="LVY9" s="8"/>
      <c r="LVZ9" s="8"/>
      <c r="LWA9" s="8"/>
      <c r="LWB9" s="8"/>
      <c r="LWC9" s="8"/>
      <c r="LWD9" s="8"/>
      <c r="LWE9" s="8"/>
      <c r="LWF9" s="8"/>
      <c r="LWG9" s="8"/>
      <c r="LWH9" s="8"/>
      <c r="LWI9" s="8"/>
      <c r="LWJ9" s="8"/>
      <c r="LWK9" s="8"/>
      <c r="LWL9" s="8"/>
      <c r="LWM9" s="8"/>
      <c r="LWN9" s="8"/>
      <c r="LWO9" s="8"/>
      <c r="LWP9" s="8"/>
      <c r="LWQ9" s="8"/>
      <c r="LWR9" s="8"/>
      <c r="LWS9" s="8"/>
      <c r="LWT9" s="8"/>
      <c r="LWU9" s="8"/>
      <c r="LWV9" s="8"/>
      <c r="LWW9" s="8"/>
      <c r="LWX9" s="8"/>
      <c r="LWY9" s="8"/>
      <c r="LWZ9" s="8"/>
      <c r="LXA9" s="8"/>
      <c r="LXB9" s="8"/>
      <c r="LXC9" s="8"/>
      <c r="LXD9" s="8"/>
      <c r="LXE9" s="8"/>
      <c r="LXF9" s="8"/>
      <c r="LXG9" s="8"/>
      <c r="LXH9" s="8"/>
      <c r="LXI9" s="8"/>
      <c r="LXJ9" s="8"/>
      <c r="LXK9" s="8"/>
      <c r="LXL9" s="8"/>
      <c r="LXM9" s="8"/>
      <c r="LXN9" s="8"/>
      <c r="LXO9" s="8"/>
      <c r="LXP9" s="8"/>
      <c r="LXQ9" s="8"/>
      <c r="LXR9" s="8"/>
      <c r="LXS9" s="8"/>
      <c r="LXT9" s="8"/>
      <c r="LXU9" s="8"/>
      <c r="LXV9" s="8"/>
      <c r="LXW9" s="8"/>
      <c r="LXX9" s="8"/>
      <c r="LXY9" s="8"/>
      <c r="LXZ9" s="8"/>
      <c r="LYA9" s="8"/>
      <c r="LYB9" s="8"/>
      <c r="LYC9" s="8"/>
      <c r="LYD9" s="8"/>
      <c r="LYE9" s="8"/>
      <c r="LYF9" s="8"/>
      <c r="LYG9" s="8"/>
      <c r="LYH9" s="8"/>
      <c r="LYI9" s="8"/>
      <c r="LYJ9" s="8"/>
      <c r="LYK9" s="8"/>
      <c r="LYL9" s="8"/>
      <c r="LYM9" s="8"/>
      <c r="LYN9" s="8"/>
      <c r="LYO9" s="8"/>
      <c r="LYP9" s="8"/>
      <c r="LYQ9" s="8"/>
      <c r="LYR9" s="8"/>
      <c r="LYS9" s="8"/>
      <c r="LYT9" s="8"/>
      <c r="LYU9" s="8"/>
      <c r="LYV9" s="8"/>
      <c r="LYW9" s="8"/>
      <c r="LYX9" s="8"/>
      <c r="LYY9" s="8"/>
      <c r="LYZ9" s="8"/>
      <c r="LZA9" s="8"/>
      <c r="LZB9" s="8"/>
      <c r="LZC9" s="8"/>
      <c r="LZD9" s="8"/>
      <c r="LZE9" s="8"/>
      <c r="LZF9" s="8"/>
      <c r="LZG9" s="8"/>
      <c r="LZH9" s="8"/>
      <c r="LZI9" s="8"/>
      <c r="LZJ9" s="8"/>
      <c r="LZK9" s="8"/>
      <c r="LZL9" s="8"/>
      <c r="LZM9" s="8"/>
      <c r="LZN9" s="8"/>
      <c r="LZO9" s="8"/>
      <c r="LZP9" s="8"/>
      <c r="LZQ9" s="8"/>
      <c r="LZR9" s="8"/>
      <c r="LZS9" s="8"/>
      <c r="LZT9" s="8"/>
      <c r="LZU9" s="8"/>
      <c r="LZV9" s="8"/>
      <c r="LZW9" s="8"/>
      <c r="LZX9" s="8"/>
      <c r="LZY9" s="8"/>
      <c r="LZZ9" s="8"/>
      <c r="MAA9" s="8"/>
      <c r="MAB9" s="8"/>
      <c r="MAC9" s="8"/>
      <c r="MAD9" s="8"/>
      <c r="MAE9" s="8"/>
      <c r="MAF9" s="8"/>
      <c r="MAG9" s="8"/>
      <c r="MAH9" s="8"/>
      <c r="MAI9" s="8"/>
      <c r="MAJ9" s="8"/>
      <c r="MAK9" s="8"/>
      <c r="MAL9" s="8"/>
      <c r="MAM9" s="8"/>
      <c r="MAN9" s="8"/>
      <c r="MAO9" s="8"/>
      <c r="MAP9" s="8"/>
      <c r="MAQ9" s="8"/>
      <c r="MAR9" s="8"/>
      <c r="MAS9" s="8"/>
      <c r="MAT9" s="8"/>
      <c r="MAU9" s="8"/>
      <c r="MAV9" s="8"/>
      <c r="MAW9" s="8"/>
      <c r="MAX9" s="8"/>
      <c r="MAY9" s="8"/>
      <c r="MAZ9" s="8"/>
      <c r="MBA9" s="8"/>
      <c r="MBB9" s="8"/>
      <c r="MBC9" s="8"/>
      <c r="MBD9" s="8"/>
      <c r="MBE9" s="8"/>
      <c r="MBF9" s="8"/>
      <c r="MBG9" s="8"/>
      <c r="MBH9" s="8"/>
      <c r="MBI9" s="8"/>
      <c r="MBJ9" s="8"/>
      <c r="MBK9" s="8"/>
      <c r="MBL9" s="8"/>
      <c r="MBM9" s="8"/>
      <c r="MBN9" s="8"/>
      <c r="MBO9" s="8"/>
      <c r="MBP9" s="8"/>
      <c r="MBQ9" s="8"/>
      <c r="MBR9" s="8"/>
      <c r="MBS9" s="8"/>
      <c r="MBT9" s="8"/>
      <c r="MBU9" s="8"/>
      <c r="MBV9" s="8"/>
      <c r="MBW9" s="8"/>
      <c r="MBX9" s="8"/>
      <c r="MBY9" s="8"/>
      <c r="MBZ9" s="8"/>
      <c r="MCA9" s="8"/>
      <c r="MCB9" s="8"/>
      <c r="MCC9" s="8"/>
      <c r="MCD9" s="8"/>
      <c r="MCE9" s="8"/>
      <c r="MCF9" s="8"/>
      <c r="MCG9" s="8"/>
      <c r="MCH9" s="8"/>
      <c r="MCI9" s="8"/>
      <c r="MCJ9" s="8"/>
      <c r="MCK9" s="8"/>
      <c r="MCL9" s="8"/>
      <c r="MCM9" s="8"/>
      <c r="MCN9" s="8"/>
      <c r="MCO9" s="8"/>
      <c r="MCP9" s="8"/>
      <c r="MCQ9" s="8"/>
      <c r="MCR9" s="8"/>
      <c r="MCS9" s="8"/>
      <c r="MCT9" s="8"/>
      <c r="MCU9" s="8"/>
      <c r="MCV9" s="8"/>
      <c r="MCW9" s="8"/>
      <c r="MCX9" s="8"/>
      <c r="MCY9" s="8"/>
      <c r="MCZ9" s="8"/>
      <c r="MDA9" s="8"/>
      <c r="MDB9" s="8"/>
      <c r="MDC9" s="8"/>
      <c r="MDD9" s="8"/>
      <c r="MDE9" s="8"/>
      <c r="MDF9" s="8"/>
      <c r="MDG9" s="8"/>
      <c r="MDH9" s="8"/>
      <c r="MDI9" s="8"/>
      <c r="MDJ9" s="8"/>
      <c r="MDK9" s="8"/>
      <c r="MDL9" s="8"/>
      <c r="MDM9" s="8"/>
      <c r="MDN9" s="8"/>
      <c r="MDO9" s="8"/>
      <c r="MDP9" s="8"/>
      <c r="MDQ9" s="8"/>
      <c r="MDR9" s="8"/>
      <c r="MDS9" s="8"/>
      <c r="MDT9" s="8"/>
      <c r="MDU9" s="8"/>
      <c r="MDV9" s="8"/>
      <c r="MDW9" s="8"/>
      <c r="MDX9" s="8"/>
      <c r="MDY9" s="8"/>
      <c r="MDZ9" s="8"/>
      <c r="MEA9" s="8"/>
      <c r="MEB9" s="8"/>
      <c r="MEC9" s="8"/>
      <c r="MED9" s="8"/>
      <c r="MEE9" s="8"/>
      <c r="MEF9" s="8"/>
      <c r="MEG9" s="8"/>
      <c r="MEH9" s="8"/>
      <c r="MEI9" s="8"/>
      <c r="MEJ9" s="8"/>
      <c r="MEK9" s="8"/>
      <c r="MEL9" s="8"/>
      <c r="MEM9" s="8"/>
      <c r="MEN9" s="8"/>
      <c r="MEO9" s="8"/>
      <c r="MEP9" s="8"/>
      <c r="MEQ9" s="8"/>
      <c r="MER9" s="8"/>
      <c r="MES9" s="8"/>
      <c r="MET9" s="8"/>
      <c r="MEU9" s="8"/>
      <c r="MEV9" s="8"/>
      <c r="MEW9" s="8"/>
      <c r="MEX9" s="8"/>
      <c r="MEY9" s="8"/>
      <c r="MEZ9" s="8"/>
      <c r="MFA9" s="8"/>
      <c r="MFB9" s="8"/>
      <c r="MFC9" s="8"/>
      <c r="MFD9" s="8"/>
      <c r="MFE9" s="8"/>
      <c r="MFF9" s="8"/>
      <c r="MFG9" s="8"/>
      <c r="MFH9" s="8"/>
      <c r="MFI9" s="8"/>
      <c r="MFJ9" s="8"/>
      <c r="MFK9" s="8"/>
      <c r="MFL9" s="8"/>
      <c r="MFM9" s="8"/>
      <c r="MFN9" s="8"/>
      <c r="MFO9" s="8"/>
      <c r="MFP9" s="8"/>
      <c r="MFQ9" s="8"/>
      <c r="MFR9" s="8"/>
      <c r="MFS9" s="8"/>
      <c r="MFT9" s="8"/>
      <c r="MFU9" s="8"/>
      <c r="MFV9" s="8"/>
      <c r="MFW9" s="8"/>
      <c r="MFX9" s="8"/>
      <c r="MFY9" s="8"/>
      <c r="MFZ9" s="8"/>
      <c r="MGA9" s="8"/>
      <c r="MGB9" s="8"/>
      <c r="MGC9" s="8"/>
      <c r="MGD9" s="8"/>
      <c r="MGE9" s="8"/>
      <c r="MGF9" s="8"/>
      <c r="MGG9" s="8"/>
      <c r="MGH9" s="8"/>
      <c r="MGI9" s="8"/>
      <c r="MGJ9" s="8"/>
      <c r="MGK9" s="8"/>
      <c r="MGL9" s="8"/>
      <c r="MGM9" s="8"/>
      <c r="MGN9" s="8"/>
      <c r="MGO9" s="8"/>
      <c r="MGP9" s="8"/>
      <c r="MGQ9" s="8"/>
      <c r="MGR9" s="8"/>
      <c r="MGS9" s="8"/>
      <c r="MGT9" s="8"/>
      <c r="MGU9" s="8"/>
      <c r="MGV9" s="8"/>
      <c r="MGW9" s="8"/>
      <c r="MGX9" s="8"/>
      <c r="MGY9" s="8"/>
      <c r="MGZ9" s="8"/>
      <c r="MHA9" s="8"/>
      <c r="MHB9" s="8"/>
      <c r="MHC9" s="8"/>
      <c r="MHD9" s="8"/>
      <c r="MHE9" s="8"/>
      <c r="MHF9" s="8"/>
      <c r="MHG9" s="8"/>
      <c r="MHH9" s="8"/>
      <c r="MHI9" s="8"/>
      <c r="MHJ9" s="8"/>
      <c r="MHK9" s="8"/>
      <c r="MHL9" s="8"/>
      <c r="MHM9" s="8"/>
      <c r="MHN9" s="8"/>
      <c r="MHO9" s="8"/>
      <c r="MHP9" s="8"/>
      <c r="MHQ9" s="8"/>
      <c r="MHR9" s="8"/>
      <c r="MHS9" s="8"/>
      <c r="MHT9" s="8"/>
      <c r="MHU9" s="8"/>
      <c r="MHV9" s="8"/>
      <c r="MHW9" s="8"/>
      <c r="MHX9" s="8"/>
      <c r="MHY9" s="8"/>
      <c r="MHZ9" s="8"/>
      <c r="MIA9" s="8"/>
      <c r="MIB9" s="8"/>
      <c r="MIC9" s="8"/>
      <c r="MID9" s="8"/>
      <c r="MIE9" s="8"/>
      <c r="MIF9" s="8"/>
      <c r="MIG9" s="8"/>
      <c r="MIH9" s="8"/>
      <c r="MII9" s="8"/>
      <c r="MIJ9" s="8"/>
      <c r="MIK9" s="8"/>
      <c r="MIL9" s="8"/>
      <c r="MIM9" s="8"/>
      <c r="MIN9" s="8"/>
      <c r="MIO9" s="8"/>
      <c r="MIP9" s="8"/>
      <c r="MIQ9" s="8"/>
      <c r="MIR9" s="8"/>
      <c r="MIS9" s="8"/>
      <c r="MIT9" s="8"/>
      <c r="MIU9" s="8"/>
      <c r="MIV9" s="8"/>
      <c r="MIW9" s="8"/>
      <c r="MIX9" s="8"/>
      <c r="MIY9" s="8"/>
      <c r="MIZ9" s="8"/>
      <c r="MJA9" s="8"/>
      <c r="MJB9" s="8"/>
      <c r="MJC9" s="8"/>
      <c r="MJD9" s="8"/>
      <c r="MJE9" s="8"/>
      <c r="MJF9" s="8"/>
      <c r="MJG9" s="8"/>
      <c r="MJH9" s="8"/>
      <c r="MJI9" s="8"/>
      <c r="MJJ9" s="8"/>
      <c r="MJK9" s="8"/>
      <c r="MJL9" s="8"/>
      <c r="MJM9" s="8"/>
      <c r="MJN9" s="8"/>
      <c r="MJO9" s="8"/>
      <c r="MJP9" s="8"/>
      <c r="MJQ9" s="8"/>
      <c r="MJR9" s="8"/>
      <c r="MJS9" s="8"/>
      <c r="MJT9" s="8"/>
      <c r="MJU9" s="8"/>
      <c r="MJV9" s="8"/>
      <c r="MJW9" s="8"/>
      <c r="MJX9" s="8"/>
      <c r="MJY9" s="8"/>
      <c r="MJZ9" s="8"/>
      <c r="MKA9" s="8"/>
      <c r="MKB9" s="8"/>
      <c r="MKC9" s="8"/>
      <c r="MKD9" s="8"/>
      <c r="MKE9" s="8"/>
      <c r="MKF9" s="8"/>
      <c r="MKG9" s="8"/>
      <c r="MKH9" s="8"/>
      <c r="MKI9" s="8"/>
      <c r="MKJ9" s="8"/>
      <c r="MKK9" s="8"/>
      <c r="MKL9" s="8"/>
      <c r="MKM9" s="8"/>
      <c r="MKN9" s="8"/>
      <c r="MKO9" s="8"/>
      <c r="MKP9" s="8"/>
      <c r="MKQ9" s="8"/>
      <c r="MKR9" s="8"/>
      <c r="MKS9" s="8"/>
      <c r="MKT9" s="8"/>
      <c r="MKU9" s="8"/>
      <c r="MKV9" s="8"/>
      <c r="MKW9" s="8"/>
      <c r="MKX9" s="8"/>
      <c r="MKY9" s="8"/>
      <c r="MKZ9" s="8"/>
      <c r="MLA9" s="8"/>
      <c r="MLB9" s="8"/>
      <c r="MLC9" s="8"/>
      <c r="MLD9" s="8"/>
      <c r="MLE9" s="8"/>
      <c r="MLF9" s="8"/>
      <c r="MLG9" s="8"/>
      <c r="MLH9" s="8"/>
      <c r="MLI9" s="8"/>
      <c r="MLJ9" s="8"/>
      <c r="MLK9" s="8"/>
      <c r="MLL9" s="8"/>
      <c r="MLM9" s="8"/>
      <c r="MLN9" s="8"/>
      <c r="MLO9" s="8"/>
      <c r="MLP9" s="8"/>
      <c r="MLQ9" s="8"/>
      <c r="MLR9" s="8"/>
      <c r="MLS9" s="8"/>
      <c r="MLT9" s="8"/>
      <c r="MLU9" s="8"/>
      <c r="MLV9" s="8"/>
      <c r="MLW9" s="8"/>
      <c r="MLX9" s="8"/>
      <c r="MLY9" s="8"/>
      <c r="MLZ9" s="8"/>
      <c r="MMA9" s="8"/>
      <c r="MMB9" s="8"/>
      <c r="MMC9" s="8"/>
      <c r="MMD9" s="8"/>
      <c r="MME9" s="8"/>
      <c r="MMF9" s="8"/>
      <c r="MMG9" s="8"/>
      <c r="MMH9" s="8"/>
      <c r="MMI9" s="8"/>
      <c r="MMJ9" s="8"/>
      <c r="MMK9" s="8"/>
      <c r="MML9" s="8"/>
      <c r="MMM9" s="8"/>
      <c r="MMN9" s="8"/>
      <c r="MMO9" s="8"/>
      <c r="MMP9" s="8"/>
      <c r="MMQ9" s="8"/>
      <c r="MMR9" s="8"/>
      <c r="MMS9" s="8"/>
      <c r="MMT9" s="8"/>
      <c r="MMU9" s="8"/>
      <c r="MMV9" s="8"/>
      <c r="MMW9" s="8"/>
      <c r="MMX9" s="8"/>
      <c r="MMY9" s="8"/>
      <c r="MMZ9" s="8"/>
      <c r="MNA9" s="8"/>
      <c r="MNB9" s="8"/>
      <c r="MNC9" s="8"/>
      <c r="MND9" s="8"/>
      <c r="MNE9" s="8"/>
      <c r="MNF9" s="8"/>
      <c r="MNG9" s="8"/>
      <c r="MNH9" s="8"/>
      <c r="MNI9" s="8"/>
      <c r="MNJ9" s="8"/>
      <c r="MNK9" s="8"/>
      <c r="MNL9" s="8"/>
      <c r="MNM9" s="8"/>
      <c r="MNN9" s="8"/>
      <c r="MNO9" s="8"/>
      <c r="MNP9" s="8"/>
      <c r="MNQ9" s="8"/>
      <c r="MNR9" s="8"/>
      <c r="MNS9" s="8"/>
      <c r="MNT9" s="8"/>
      <c r="MNU9" s="8"/>
      <c r="MNV9" s="8"/>
      <c r="MNW9" s="8"/>
      <c r="MNX9" s="8"/>
      <c r="MNY9" s="8"/>
      <c r="MNZ9" s="8"/>
      <c r="MOA9" s="8"/>
      <c r="MOB9" s="8"/>
      <c r="MOC9" s="8"/>
      <c r="MOD9" s="8"/>
      <c r="MOE9" s="8"/>
      <c r="MOF9" s="8"/>
      <c r="MOG9" s="8"/>
      <c r="MOH9" s="8"/>
      <c r="MOI9" s="8"/>
      <c r="MOJ9" s="8"/>
      <c r="MOK9" s="8"/>
      <c r="MOL9" s="8"/>
      <c r="MOM9" s="8"/>
      <c r="MON9" s="8"/>
      <c r="MOO9" s="8"/>
      <c r="MOP9" s="8"/>
      <c r="MOQ9" s="8"/>
      <c r="MOR9" s="8"/>
      <c r="MOS9" s="8"/>
      <c r="MOT9" s="8"/>
      <c r="MOU9" s="8"/>
      <c r="MOV9" s="8"/>
      <c r="MOW9" s="8"/>
      <c r="MOX9" s="8"/>
      <c r="MOY9" s="8"/>
      <c r="MOZ9" s="8"/>
      <c r="MPA9" s="8"/>
      <c r="MPB9" s="8"/>
      <c r="MPC9" s="8"/>
      <c r="MPD9" s="8"/>
      <c r="MPE9" s="8"/>
      <c r="MPF9" s="8"/>
      <c r="MPG9" s="8"/>
      <c r="MPH9" s="8"/>
      <c r="MPI9" s="8"/>
      <c r="MPJ9" s="8"/>
      <c r="MPK9" s="8"/>
      <c r="MPL9" s="8"/>
      <c r="MPM9" s="8"/>
      <c r="MPN9" s="8"/>
      <c r="MPO9" s="8"/>
      <c r="MPP9" s="8"/>
      <c r="MPQ9" s="8"/>
      <c r="MPR9" s="8"/>
      <c r="MPS9" s="8"/>
      <c r="MPT9" s="8"/>
      <c r="MPU9" s="8"/>
      <c r="MPV9" s="8"/>
      <c r="MPW9" s="8"/>
      <c r="MPX9" s="8"/>
      <c r="MPY9" s="8"/>
      <c r="MPZ9" s="8"/>
      <c r="MQA9" s="8"/>
      <c r="MQB9" s="8"/>
      <c r="MQC9" s="8"/>
      <c r="MQD9" s="8"/>
      <c r="MQE9" s="8"/>
      <c r="MQF9" s="8"/>
      <c r="MQG9" s="8"/>
      <c r="MQH9" s="8"/>
      <c r="MQI9" s="8"/>
      <c r="MQJ9" s="8"/>
      <c r="MQK9" s="8"/>
      <c r="MQL9" s="8"/>
      <c r="MQM9" s="8"/>
      <c r="MQN9" s="8"/>
      <c r="MQO9" s="8"/>
      <c r="MQP9" s="8"/>
      <c r="MQQ9" s="8"/>
      <c r="MQR9" s="8"/>
      <c r="MQS9" s="8"/>
      <c r="MQT9" s="8"/>
      <c r="MQU9" s="8"/>
      <c r="MQV9" s="8"/>
      <c r="MQW9" s="8"/>
      <c r="MQX9" s="8"/>
      <c r="MQY9" s="8"/>
      <c r="MQZ9" s="8"/>
      <c r="MRA9" s="8"/>
      <c r="MRB9" s="8"/>
      <c r="MRC9" s="8"/>
      <c r="MRD9" s="8"/>
      <c r="MRE9" s="8"/>
      <c r="MRF9" s="8"/>
      <c r="MRG9" s="8"/>
      <c r="MRH9" s="8"/>
      <c r="MRI9" s="8"/>
      <c r="MRJ9" s="8"/>
      <c r="MRK9" s="8"/>
      <c r="MRL9" s="8"/>
      <c r="MRM9" s="8"/>
      <c r="MRN9" s="8"/>
      <c r="MRO9" s="8"/>
      <c r="MRP9" s="8"/>
      <c r="MRQ9" s="8"/>
      <c r="MRR9" s="8"/>
      <c r="MRS9" s="8"/>
      <c r="MRT9" s="8"/>
      <c r="MRU9" s="8"/>
      <c r="MRV9" s="8"/>
      <c r="MRW9" s="8"/>
      <c r="MRX9" s="8"/>
      <c r="MRY9" s="8"/>
      <c r="MRZ9" s="8"/>
      <c r="MSA9" s="8"/>
      <c r="MSB9" s="8"/>
      <c r="MSC9" s="8"/>
      <c r="MSD9" s="8"/>
      <c r="MSE9" s="8"/>
      <c r="MSF9" s="8"/>
      <c r="MSG9" s="8"/>
      <c r="MSH9" s="8"/>
      <c r="MSI9" s="8"/>
      <c r="MSJ9" s="8"/>
      <c r="MSK9" s="8"/>
      <c r="MSL9" s="8"/>
      <c r="MSM9" s="8"/>
      <c r="MSN9" s="8"/>
      <c r="MSO9" s="8"/>
      <c r="MSP9" s="8"/>
      <c r="MSQ9" s="8"/>
      <c r="MSR9" s="8"/>
      <c r="MSS9" s="8"/>
      <c r="MST9" s="8"/>
      <c r="MSU9" s="8"/>
      <c r="MSV9" s="8"/>
      <c r="MSW9" s="8"/>
      <c r="MSX9" s="8"/>
      <c r="MSY9" s="8"/>
      <c r="MSZ9" s="8"/>
      <c r="MTA9" s="8"/>
      <c r="MTB9" s="8"/>
      <c r="MTC9" s="8"/>
      <c r="MTD9" s="8"/>
      <c r="MTE9" s="8"/>
      <c r="MTF9" s="8"/>
      <c r="MTG9" s="8"/>
      <c r="MTH9" s="8"/>
      <c r="MTI9" s="8"/>
      <c r="MTJ9" s="8"/>
      <c r="MTK9" s="8"/>
      <c r="MTL9" s="8"/>
      <c r="MTM9" s="8"/>
      <c r="MTN9" s="8"/>
      <c r="MTO9" s="8"/>
      <c r="MTP9" s="8"/>
      <c r="MTQ9" s="8"/>
      <c r="MTR9" s="8"/>
      <c r="MTS9" s="8"/>
      <c r="MTT9" s="8"/>
      <c r="MTU9" s="8"/>
      <c r="MTV9" s="8"/>
      <c r="MTW9" s="8"/>
      <c r="MTX9" s="8"/>
      <c r="MTY9" s="8"/>
      <c r="MTZ9" s="8"/>
      <c r="MUA9" s="8"/>
      <c r="MUB9" s="8"/>
      <c r="MUC9" s="8"/>
      <c r="MUD9" s="8"/>
      <c r="MUE9" s="8"/>
      <c r="MUF9" s="8"/>
      <c r="MUG9" s="8"/>
      <c r="MUH9" s="8"/>
      <c r="MUI9" s="8"/>
      <c r="MUJ9" s="8"/>
      <c r="MUK9" s="8"/>
      <c r="MUL9" s="8"/>
      <c r="MUM9" s="8"/>
      <c r="MUN9" s="8"/>
      <c r="MUO9" s="8"/>
      <c r="MUP9" s="8"/>
      <c r="MUQ9" s="8"/>
      <c r="MUR9" s="8"/>
      <c r="MUS9" s="8"/>
      <c r="MUT9" s="8"/>
      <c r="MUU9" s="8"/>
      <c r="MUV9" s="8"/>
      <c r="MUW9" s="8"/>
      <c r="MUX9" s="8"/>
      <c r="MUY9" s="8"/>
      <c r="MUZ9" s="8"/>
      <c r="MVA9" s="8"/>
      <c r="MVB9" s="8"/>
      <c r="MVC9" s="8"/>
      <c r="MVD9" s="8"/>
      <c r="MVE9" s="8"/>
      <c r="MVF9" s="8"/>
      <c r="MVG9" s="8"/>
      <c r="MVH9" s="8"/>
      <c r="MVI9" s="8"/>
      <c r="MVJ9" s="8"/>
      <c r="MVK9" s="8"/>
      <c r="MVL9" s="8"/>
      <c r="MVM9" s="8"/>
      <c r="MVN9" s="8"/>
      <c r="MVO9" s="8"/>
      <c r="MVP9" s="8"/>
      <c r="MVQ9" s="8"/>
      <c r="MVR9" s="8"/>
      <c r="MVS9" s="8"/>
      <c r="MVT9" s="8"/>
      <c r="MVU9" s="8"/>
      <c r="MVV9" s="8"/>
      <c r="MVW9" s="8"/>
      <c r="MVX9" s="8"/>
      <c r="MVY9" s="8"/>
      <c r="MVZ9" s="8"/>
      <c r="MWA9" s="8"/>
      <c r="MWB9" s="8"/>
      <c r="MWC9" s="8"/>
      <c r="MWD9" s="8"/>
      <c r="MWE9" s="8"/>
      <c r="MWF9" s="8"/>
      <c r="MWG9" s="8"/>
      <c r="MWH9" s="8"/>
      <c r="MWI9" s="8"/>
      <c r="MWJ9" s="8"/>
      <c r="MWK9" s="8"/>
      <c r="MWL9" s="8"/>
      <c r="MWM9" s="8"/>
      <c r="MWN9" s="8"/>
      <c r="MWO9" s="8"/>
      <c r="MWP9" s="8"/>
      <c r="MWQ9" s="8"/>
      <c r="MWR9" s="8"/>
      <c r="MWS9" s="8"/>
      <c r="MWT9" s="8"/>
      <c r="MWU9" s="8"/>
      <c r="MWV9" s="8"/>
      <c r="MWW9" s="8"/>
      <c r="MWX9" s="8"/>
      <c r="MWY9" s="8"/>
      <c r="MWZ9" s="8"/>
      <c r="MXA9" s="8"/>
      <c r="MXB9" s="8"/>
      <c r="MXC9" s="8"/>
      <c r="MXD9" s="8"/>
      <c r="MXE9" s="8"/>
      <c r="MXF9" s="8"/>
      <c r="MXG9" s="8"/>
      <c r="MXH9" s="8"/>
      <c r="MXI9" s="8"/>
      <c r="MXJ9" s="8"/>
      <c r="MXK9" s="8"/>
      <c r="MXL9" s="8"/>
      <c r="MXM9" s="8"/>
      <c r="MXN9" s="8"/>
      <c r="MXO9" s="8"/>
      <c r="MXP9" s="8"/>
      <c r="MXQ9" s="8"/>
      <c r="MXR9" s="8"/>
      <c r="MXS9" s="8"/>
      <c r="MXT9" s="8"/>
      <c r="MXU9" s="8"/>
      <c r="MXV9" s="8"/>
      <c r="MXW9" s="8"/>
      <c r="MXX9" s="8"/>
      <c r="MXY9" s="8"/>
      <c r="MXZ9" s="8"/>
      <c r="MYA9" s="8"/>
      <c r="MYB9" s="8"/>
      <c r="MYC9" s="8"/>
      <c r="MYD9" s="8"/>
      <c r="MYE9" s="8"/>
      <c r="MYF9" s="8"/>
      <c r="MYG9" s="8"/>
      <c r="MYH9" s="8"/>
      <c r="MYI9" s="8"/>
      <c r="MYJ9" s="8"/>
      <c r="MYK9" s="8"/>
      <c r="MYL9" s="8"/>
      <c r="MYM9" s="8"/>
      <c r="MYN9" s="8"/>
      <c r="MYO9" s="8"/>
      <c r="MYP9" s="8"/>
      <c r="MYQ9" s="8"/>
      <c r="MYR9" s="8"/>
      <c r="MYS9" s="8"/>
      <c r="MYT9" s="8"/>
      <c r="MYU9" s="8"/>
      <c r="MYV9" s="8"/>
      <c r="MYW9" s="8"/>
      <c r="MYX9" s="8"/>
      <c r="MYY9" s="8"/>
      <c r="MYZ9" s="8"/>
      <c r="MZA9" s="8"/>
      <c r="MZB9" s="8"/>
      <c r="MZC9" s="8"/>
      <c r="MZD9" s="8"/>
      <c r="MZE9" s="8"/>
      <c r="MZF9" s="8"/>
      <c r="MZG9" s="8"/>
      <c r="MZH9" s="8"/>
      <c r="MZI9" s="8"/>
      <c r="MZJ9" s="8"/>
      <c r="MZK9" s="8"/>
      <c r="MZL9" s="8"/>
      <c r="MZM9" s="8"/>
      <c r="MZN9" s="8"/>
      <c r="MZO9" s="8"/>
      <c r="MZP9" s="8"/>
      <c r="MZQ9" s="8"/>
      <c r="MZR9" s="8"/>
      <c r="MZS9" s="8"/>
      <c r="MZT9" s="8"/>
      <c r="MZU9" s="8"/>
      <c r="MZV9" s="8"/>
      <c r="MZW9" s="8"/>
      <c r="MZX9" s="8"/>
      <c r="MZY9" s="8"/>
      <c r="MZZ9" s="8"/>
      <c r="NAA9" s="8"/>
      <c r="NAB9" s="8"/>
      <c r="NAC9" s="8"/>
      <c r="NAD9" s="8"/>
      <c r="NAE9" s="8"/>
      <c r="NAF9" s="8"/>
      <c r="NAG9" s="8"/>
      <c r="NAH9" s="8"/>
      <c r="NAI9" s="8"/>
      <c r="NAJ9" s="8"/>
      <c r="NAK9" s="8"/>
      <c r="NAL9" s="8"/>
      <c r="NAM9" s="8"/>
      <c r="NAN9" s="8"/>
      <c r="NAO9" s="8"/>
      <c r="NAP9" s="8"/>
      <c r="NAQ9" s="8"/>
      <c r="NAR9" s="8"/>
      <c r="NAS9" s="8"/>
      <c r="NAT9" s="8"/>
      <c r="NAU9" s="8"/>
      <c r="NAV9" s="8"/>
      <c r="NAW9" s="8"/>
      <c r="NAX9" s="8"/>
      <c r="NAY9" s="8"/>
      <c r="NAZ9" s="8"/>
      <c r="NBA9" s="8"/>
      <c r="NBB9" s="8"/>
      <c r="NBC9" s="8"/>
      <c r="NBD9" s="8"/>
      <c r="NBE9" s="8"/>
      <c r="NBF9" s="8"/>
      <c r="NBG9" s="8"/>
      <c r="NBH9" s="8"/>
      <c r="NBI9" s="8"/>
      <c r="NBJ9" s="8"/>
      <c r="NBK9" s="8"/>
      <c r="NBL9" s="8"/>
      <c r="NBM9" s="8"/>
      <c r="NBN9" s="8"/>
      <c r="NBO9" s="8"/>
      <c r="NBP9" s="8"/>
      <c r="NBQ9" s="8"/>
      <c r="NBR9" s="8"/>
      <c r="NBS9" s="8"/>
      <c r="NBT9" s="8"/>
      <c r="NBU9" s="8"/>
      <c r="NBV9" s="8"/>
      <c r="NBW9" s="8"/>
      <c r="NBX9" s="8"/>
      <c r="NBY9" s="8"/>
      <c r="NBZ9" s="8"/>
      <c r="NCA9" s="8"/>
      <c r="NCB9" s="8"/>
      <c r="NCC9" s="8"/>
      <c r="NCD9" s="8"/>
      <c r="NCE9" s="8"/>
      <c r="NCF9" s="8"/>
      <c r="NCG9" s="8"/>
      <c r="NCH9" s="8"/>
      <c r="NCI9" s="8"/>
      <c r="NCJ9" s="8"/>
      <c r="NCK9" s="8"/>
      <c r="NCL9" s="8"/>
      <c r="NCM9" s="8"/>
      <c r="NCN9" s="8"/>
      <c r="NCO9" s="8"/>
      <c r="NCP9" s="8"/>
      <c r="NCQ9" s="8"/>
      <c r="NCR9" s="8"/>
      <c r="NCS9" s="8"/>
      <c r="NCT9" s="8"/>
      <c r="NCU9" s="8"/>
      <c r="NCV9" s="8"/>
      <c r="NCW9" s="8"/>
      <c r="NCX9" s="8"/>
      <c r="NCY9" s="8"/>
      <c r="NCZ9" s="8"/>
      <c r="NDA9" s="8"/>
      <c r="NDB9" s="8"/>
      <c r="NDC9" s="8"/>
      <c r="NDD9" s="8"/>
      <c r="NDE9" s="8"/>
      <c r="NDF9" s="8"/>
      <c r="NDG9" s="8"/>
      <c r="NDH9" s="8"/>
      <c r="NDI9" s="8"/>
      <c r="NDJ9" s="8"/>
      <c r="NDK9" s="8"/>
      <c r="NDL9" s="8"/>
      <c r="NDM9" s="8"/>
      <c r="NDN9" s="8"/>
      <c r="NDO9" s="8"/>
      <c r="NDP9" s="8"/>
      <c r="NDQ9" s="8"/>
      <c r="NDR9" s="8"/>
      <c r="NDS9" s="8"/>
      <c r="NDT9" s="8"/>
      <c r="NDU9" s="8"/>
      <c r="NDV9" s="8"/>
      <c r="NDW9" s="8"/>
      <c r="NDX9" s="8"/>
      <c r="NDY9" s="8"/>
      <c r="NDZ9" s="8"/>
      <c r="NEA9" s="8"/>
      <c r="NEB9" s="8"/>
      <c r="NEC9" s="8"/>
      <c r="NED9" s="8"/>
      <c r="NEE9" s="8"/>
      <c r="NEF9" s="8"/>
      <c r="NEG9" s="8"/>
      <c r="NEH9" s="8"/>
      <c r="NEI9" s="8"/>
      <c r="NEJ9" s="8"/>
      <c r="NEK9" s="8"/>
      <c r="NEL9" s="8"/>
      <c r="NEM9" s="8"/>
      <c r="NEN9" s="8"/>
      <c r="NEO9" s="8"/>
      <c r="NEP9" s="8"/>
      <c r="NEQ9" s="8"/>
      <c r="NER9" s="8"/>
      <c r="NES9" s="8"/>
      <c r="NET9" s="8"/>
      <c r="NEU9" s="8"/>
      <c r="NEV9" s="8"/>
      <c r="NEW9" s="8"/>
      <c r="NEX9" s="8"/>
      <c r="NEY9" s="8"/>
      <c r="NEZ9" s="8"/>
      <c r="NFA9" s="8"/>
      <c r="NFB9" s="8"/>
      <c r="NFC9" s="8"/>
      <c r="NFD9" s="8"/>
      <c r="NFE9" s="8"/>
      <c r="NFF9" s="8"/>
      <c r="NFG9" s="8"/>
      <c r="NFH9" s="8"/>
      <c r="NFI9" s="8"/>
      <c r="NFJ9" s="8"/>
      <c r="NFK9" s="8"/>
      <c r="NFL9" s="8"/>
      <c r="NFM9" s="8"/>
      <c r="NFN9" s="8"/>
      <c r="NFO9" s="8"/>
      <c r="NFP9" s="8"/>
      <c r="NFQ9" s="8"/>
      <c r="NFR9" s="8"/>
      <c r="NFS9" s="8"/>
      <c r="NFT9" s="8"/>
      <c r="NFU9" s="8"/>
      <c r="NFV9" s="8"/>
      <c r="NFW9" s="8"/>
      <c r="NFX9" s="8"/>
      <c r="NFY9" s="8"/>
      <c r="NFZ9" s="8"/>
      <c r="NGA9" s="8"/>
      <c r="NGB9" s="8"/>
      <c r="NGC9" s="8"/>
      <c r="NGD9" s="8"/>
      <c r="NGE9" s="8"/>
      <c r="NGF9" s="8"/>
      <c r="NGG9" s="8"/>
      <c r="NGH9" s="8"/>
      <c r="NGI9" s="8"/>
      <c r="NGJ9" s="8"/>
      <c r="NGK9" s="8"/>
      <c r="NGL9" s="8"/>
      <c r="NGM9" s="8"/>
      <c r="NGN9" s="8"/>
      <c r="NGO9" s="8"/>
      <c r="NGP9" s="8"/>
      <c r="NGQ9" s="8"/>
      <c r="NGR9" s="8"/>
      <c r="NGS9" s="8"/>
      <c r="NGT9" s="8"/>
      <c r="NGU9" s="8"/>
      <c r="NGV9" s="8"/>
      <c r="NGW9" s="8"/>
      <c r="NGX9" s="8"/>
      <c r="NGY9" s="8"/>
      <c r="NGZ9" s="8"/>
      <c r="NHA9" s="8"/>
      <c r="NHB9" s="8"/>
      <c r="NHC9" s="8"/>
      <c r="NHD9" s="8"/>
      <c r="NHE9" s="8"/>
      <c r="NHF9" s="8"/>
      <c r="NHG9" s="8"/>
      <c r="NHH9" s="8"/>
      <c r="NHI9" s="8"/>
      <c r="NHJ9" s="8"/>
      <c r="NHK9" s="8"/>
      <c r="NHL9" s="8"/>
      <c r="NHM9" s="8"/>
      <c r="NHN9" s="8"/>
      <c r="NHO9" s="8"/>
      <c r="NHP9" s="8"/>
      <c r="NHQ9" s="8"/>
      <c r="NHR9" s="8"/>
      <c r="NHS9" s="8"/>
      <c r="NHT9" s="8"/>
      <c r="NHU9" s="8"/>
      <c r="NHV9" s="8"/>
      <c r="NHW9" s="8"/>
      <c r="NHX9" s="8"/>
      <c r="NHY9" s="8"/>
      <c r="NHZ9" s="8"/>
      <c r="NIA9" s="8"/>
      <c r="NIB9" s="8"/>
      <c r="NIC9" s="8"/>
      <c r="NID9" s="8"/>
      <c r="NIE9" s="8"/>
      <c r="NIF9" s="8"/>
      <c r="NIG9" s="8"/>
      <c r="NIH9" s="8"/>
      <c r="NII9" s="8"/>
      <c r="NIJ9" s="8"/>
      <c r="NIK9" s="8"/>
      <c r="NIL9" s="8"/>
      <c r="NIM9" s="8"/>
      <c r="NIN9" s="8"/>
      <c r="NIO9" s="8"/>
      <c r="NIP9" s="8"/>
      <c r="NIQ9" s="8"/>
      <c r="NIR9" s="8"/>
      <c r="NIS9" s="8"/>
      <c r="NIT9" s="8"/>
      <c r="NIU9" s="8"/>
      <c r="NIV9" s="8"/>
      <c r="NIW9" s="8"/>
      <c r="NIX9" s="8"/>
      <c r="NIY9" s="8"/>
      <c r="NIZ9" s="8"/>
      <c r="NJA9" s="8"/>
      <c r="NJB9" s="8"/>
      <c r="NJC9" s="8"/>
      <c r="NJD9" s="8"/>
      <c r="NJE9" s="8"/>
      <c r="NJF9" s="8"/>
      <c r="NJG9" s="8"/>
      <c r="NJH9" s="8"/>
      <c r="NJI9" s="8"/>
      <c r="NJJ9" s="8"/>
      <c r="NJK9" s="8"/>
      <c r="NJL9" s="8"/>
      <c r="NJM9" s="8"/>
      <c r="NJN9" s="8"/>
      <c r="NJO9" s="8"/>
      <c r="NJP9" s="8"/>
      <c r="NJQ9" s="8"/>
      <c r="NJR9" s="8"/>
      <c r="NJS9" s="8"/>
      <c r="NJT9" s="8"/>
      <c r="NJU9" s="8"/>
      <c r="NJV9" s="8"/>
      <c r="NJW9" s="8"/>
      <c r="NJX9" s="8"/>
      <c r="NJY9" s="8"/>
      <c r="NJZ9" s="8"/>
      <c r="NKA9" s="8"/>
      <c r="NKB9" s="8"/>
      <c r="NKC9" s="8"/>
      <c r="NKD9" s="8"/>
      <c r="NKE9" s="8"/>
      <c r="NKF9" s="8"/>
      <c r="NKG9" s="8"/>
      <c r="NKH9" s="8"/>
      <c r="NKI9" s="8"/>
      <c r="NKJ9" s="8"/>
      <c r="NKK9" s="8"/>
      <c r="NKL9" s="8"/>
      <c r="NKM9" s="8"/>
      <c r="NKN9" s="8"/>
      <c r="NKO9" s="8"/>
      <c r="NKP9" s="8"/>
      <c r="NKQ9" s="8"/>
      <c r="NKR9" s="8"/>
      <c r="NKS9" s="8"/>
      <c r="NKT9" s="8"/>
      <c r="NKU9" s="8"/>
      <c r="NKV9" s="8"/>
      <c r="NKW9" s="8"/>
      <c r="NKX9" s="8"/>
      <c r="NKY9" s="8"/>
      <c r="NKZ9" s="8"/>
      <c r="NLA9" s="8"/>
      <c r="NLB9" s="8"/>
      <c r="NLC9" s="8"/>
      <c r="NLD9" s="8"/>
      <c r="NLE9" s="8"/>
      <c r="NLF9" s="8"/>
      <c r="NLG9" s="8"/>
      <c r="NLH9" s="8"/>
      <c r="NLI9" s="8"/>
      <c r="NLJ9" s="8"/>
      <c r="NLK9" s="8"/>
      <c r="NLL9" s="8"/>
      <c r="NLM9" s="8"/>
      <c r="NLN9" s="8"/>
      <c r="NLO9" s="8"/>
      <c r="NLP9" s="8"/>
      <c r="NLQ9" s="8"/>
      <c r="NLR9" s="8"/>
      <c r="NLS9" s="8"/>
      <c r="NLT9" s="8"/>
      <c r="NLU9" s="8"/>
      <c r="NLV9" s="8"/>
      <c r="NLW9" s="8"/>
      <c r="NLX9" s="8"/>
      <c r="NLY9" s="8"/>
      <c r="NLZ9" s="8"/>
      <c r="NMA9" s="8"/>
      <c r="NMB9" s="8"/>
      <c r="NMC9" s="8"/>
      <c r="NMD9" s="8"/>
      <c r="NME9" s="8"/>
      <c r="NMF9" s="8"/>
      <c r="NMG9" s="8"/>
      <c r="NMH9" s="8"/>
      <c r="NMI9" s="8"/>
      <c r="NMJ9" s="8"/>
      <c r="NMK9" s="8"/>
      <c r="NML9" s="8"/>
      <c r="NMM9" s="8"/>
      <c r="NMN9" s="8"/>
      <c r="NMO9" s="8"/>
      <c r="NMP9" s="8"/>
      <c r="NMQ9" s="8"/>
      <c r="NMR9" s="8"/>
      <c r="NMS9" s="8"/>
      <c r="NMT9" s="8"/>
      <c r="NMU9" s="8"/>
      <c r="NMV9" s="8"/>
      <c r="NMW9" s="8"/>
      <c r="NMX9" s="8"/>
      <c r="NMY9" s="8"/>
      <c r="NMZ9" s="8"/>
      <c r="NNA9" s="8"/>
      <c r="NNB9" s="8"/>
      <c r="NNC9" s="8"/>
      <c r="NND9" s="8"/>
      <c r="NNE9" s="8"/>
      <c r="NNF9" s="8"/>
      <c r="NNG9" s="8"/>
      <c r="NNH9" s="8"/>
      <c r="NNI9" s="8"/>
      <c r="NNJ9" s="8"/>
      <c r="NNK9" s="8"/>
      <c r="NNL9" s="8"/>
      <c r="NNM9" s="8"/>
      <c r="NNN9" s="8"/>
      <c r="NNO9" s="8"/>
      <c r="NNP9" s="8"/>
      <c r="NNQ9" s="8"/>
      <c r="NNR9" s="8"/>
      <c r="NNS9" s="8"/>
      <c r="NNT9" s="8"/>
      <c r="NNU9" s="8"/>
      <c r="NNV9" s="8"/>
      <c r="NNW9" s="8"/>
      <c r="NNX9" s="8"/>
      <c r="NNY9" s="8"/>
      <c r="NNZ9" s="8"/>
      <c r="NOA9" s="8"/>
      <c r="NOB9" s="8"/>
      <c r="NOC9" s="8"/>
      <c r="NOD9" s="8"/>
      <c r="NOE9" s="8"/>
      <c r="NOF9" s="8"/>
      <c r="NOG9" s="8"/>
      <c r="NOH9" s="8"/>
      <c r="NOI9" s="8"/>
      <c r="NOJ9" s="8"/>
      <c r="NOK9" s="8"/>
      <c r="NOL9" s="8"/>
      <c r="NOM9" s="8"/>
      <c r="NON9" s="8"/>
      <c r="NOO9" s="8"/>
      <c r="NOP9" s="8"/>
      <c r="NOQ9" s="8"/>
      <c r="NOR9" s="8"/>
      <c r="NOS9" s="8"/>
      <c r="NOT9" s="8"/>
      <c r="NOU9" s="8"/>
      <c r="NOV9" s="8"/>
      <c r="NOW9" s="8"/>
      <c r="NOX9" s="8"/>
      <c r="NOY9" s="8"/>
      <c r="NOZ9" s="8"/>
      <c r="NPA9" s="8"/>
      <c r="NPB9" s="8"/>
      <c r="NPC9" s="8"/>
      <c r="NPD9" s="8"/>
      <c r="NPE9" s="8"/>
      <c r="NPF9" s="8"/>
      <c r="NPG9" s="8"/>
      <c r="NPH9" s="8"/>
      <c r="NPI9" s="8"/>
      <c r="NPJ9" s="8"/>
      <c r="NPK9" s="8"/>
      <c r="NPL9" s="8"/>
      <c r="NPM9" s="8"/>
      <c r="NPN9" s="8"/>
      <c r="NPO9" s="8"/>
      <c r="NPP9" s="8"/>
      <c r="NPQ9" s="8"/>
      <c r="NPR9" s="8"/>
      <c r="NPS9" s="8"/>
      <c r="NPT9" s="8"/>
      <c r="NPU9" s="8"/>
      <c r="NPV9" s="8"/>
      <c r="NPW9" s="8"/>
      <c r="NPX9" s="8"/>
      <c r="NPY9" s="8"/>
      <c r="NPZ9" s="8"/>
      <c r="NQA9" s="8"/>
      <c r="NQB9" s="8"/>
      <c r="NQC9" s="8"/>
      <c r="NQD9" s="8"/>
      <c r="NQE9" s="8"/>
      <c r="NQF9" s="8"/>
      <c r="NQG9" s="8"/>
      <c r="NQH9" s="8"/>
      <c r="NQI9" s="8"/>
      <c r="NQJ9" s="8"/>
      <c r="NQK9" s="8"/>
      <c r="NQL9" s="8"/>
      <c r="NQM9" s="8"/>
      <c r="NQN9" s="8"/>
      <c r="NQO9" s="8"/>
      <c r="NQP9" s="8"/>
      <c r="NQQ9" s="8"/>
      <c r="NQR9" s="8"/>
      <c r="NQS9" s="8"/>
      <c r="NQT9" s="8"/>
      <c r="NQU9" s="8"/>
      <c r="NQV9" s="8"/>
      <c r="NQW9" s="8"/>
      <c r="NQX9" s="8"/>
      <c r="NQY9" s="8"/>
      <c r="NQZ9" s="8"/>
      <c r="NRA9" s="8"/>
      <c r="NRB9" s="8"/>
      <c r="NRC9" s="8"/>
      <c r="NRD9" s="8"/>
      <c r="NRE9" s="8"/>
      <c r="NRF9" s="8"/>
      <c r="NRG9" s="8"/>
      <c r="NRH9" s="8"/>
      <c r="NRI9" s="8"/>
      <c r="NRJ9" s="8"/>
      <c r="NRK9" s="8"/>
      <c r="NRL9" s="8"/>
      <c r="NRM9" s="8"/>
      <c r="NRN9" s="8"/>
      <c r="NRO9" s="8"/>
      <c r="NRP9" s="8"/>
      <c r="NRQ9" s="8"/>
      <c r="NRR9" s="8"/>
      <c r="NRS9" s="8"/>
      <c r="NRT9" s="8"/>
      <c r="NRU9" s="8"/>
      <c r="NRV9" s="8"/>
      <c r="NRW9" s="8"/>
      <c r="NRX9" s="8"/>
      <c r="NRY9" s="8"/>
      <c r="NRZ9" s="8"/>
      <c r="NSA9" s="8"/>
      <c r="NSB9" s="8"/>
      <c r="NSC9" s="8"/>
      <c r="NSD9" s="8"/>
      <c r="NSE9" s="8"/>
      <c r="NSF9" s="8"/>
      <c r="NSG9" s="8"/>
      <c r="NSH9" s="8"/>
      <c r="NSI9" s="8"/>
      <c r="NSJ9" s="8"/>
      <c r="NSK9" s="8"/>
      <c r="NSL9" s="8"/>
      <c r="NSM9" s="8"/>
      <c r="NSN9" s="8"/>
      <c r="NSO9" s="8"/>
      <c r="NSP9" s="8"/>
      <c r="NSQ9" s="8"/>
      <c r="NSR9" s="8"/>
      <c r="NSS9" s="8"/>
      <c r="NST9" s="8"/>
      <c r="NSU9" s="8"/>
      <c r="NSV9" s="8"/>
      <c r="NSW9" s="8"/>
      <c r="NSX9" s="8"/>
      <c r="NSY9" s="8"/>
      <c r="NSZ9" s="8"/>
      <c r="NTA9" s="8"/>
      <c r="NTB9" s="8"/>
      <c r="NTC9" s="8"/>
      <c r="NTD9" s="8"/>
      <c r="NTE9" s="8"/>
      <c r="NTF9" s="8"/>
      <c r="NTG9" s="8"/>
      <c r="NTH9" s="8"/>
      <c r="NTI9" s="8"/>
      <c r="NTJ9" s="8"/>
      <c r="NTK9" s="8"/>
      <c r="NTL9" s="8"/>
      <c r="NTM9" s="8"/>
      <c r="NTN9" s="8"/>
      <c r="NTO9" s="8"/>
      <c r="NTP9" s="8"/>
      <c r="NTQ9" s="8"/>
      <c r="NTR9" s="8"/>
      <c r="NTS9" s="8"/>
      <c r="NTT9" s="8"/>
      <c r="NTU9" s="8"/>
      <c r="NTV9" s="8"/>
      <c r="NTW9" s="8"/>
      <c r="NTX9" s="8"/>
      <c r="NTY9" s="8"/>
      <c r="NTZ9" s="8"/>
      <c r="NUA9" s="8"/>
      <c r="NUB9" s="8"/>
      <c r="NUC9" s="8"/>
      <c r="NUD9" s="8"/>
      <c r="NUE9" s="8"/>
      <c r="NUF9" s="8"/>
      <c r="NUG9" s="8"/>
      <c r="NUH9" s="8"/>
      <c r="NUI9" s="8"/>
      <c r="NUJ9" s="8"/>
      <c r="NUK9" s="8"/>
      <c r="NUL9" s="8"/>
      <c r="NUM9" s="8"/>
      <c r="NUN9" s="8"/>
      <c r="NUO9" s="8"/>
      <c r="NUP9" s="8"/>
      <c r="NUQ9" s="8"/>
      <c r="NUR9" s="8"/>
      <c r="NUS9" s="8"/>
      <c r="NUT9" s="8"/>
      <c r="NUU9" s="8"/>
      <c r="NUV9" s="8"/>
      <c r="NUW9" s="8"/>
      <c r="NUX9" s="8"/>
      <c r="NUY9" s="8"/>
      <c r="NUZ9" s="8"/>
      <c r="NVA9" s="8"/>
      <c r="NVB9" s="8"/>
      <c r="NVC9" s="8"/>
      <c r="NVD9" s="8"/>
      <c r="NVE9" s="8"/>
      <c r="NVF9" s="8"/>
      <c r="NVG9" s="8"/>
      <c r="NVH9" s="8"/>
      <c r="NVI9" s="8"/>
      <c r="NVJ9" s="8"/>
      <c r="NVK9" s="8"/>
      <c r="NVL9" s="8"/>
      <c r="NVM9" s="8"/>
      <c r="NVN9" s="8"/>
      <c r="NVO9" s="8"/>
      <c r="NVP9" s="8"/>
      <c r="NVQ9" s="8"/>
      <c r="NVR9" s="8"/>
      <c r="NVS9" s="8"/>
      <c r="NVT9" s="8"/>
      <c r="NVU9" s="8"/>
      <c r="NVV9" s="8"/>
      <c r="NVW9" s="8"/>
      <c r="NVX9" s="8"/>
      <c r="NVY9" s="8"/>
      <c r="NVZ9" s="8"/>
      <c r="NWA9" s="8"/>
      <c r="NWB9" s="8"/>
      <c r="NWC9" s="8"/>
      <c r="NWD9" s="8"/>
      <c r="NWE9" s="8"/>
      <c r="NWF9" s="8"/>
      <c r="NWG9" s="8"/>
      <c r="NWH9" s="8"/>
      <c r="NWI9" s="8"/>
      <c r="NWJ9" s="8"/>
      <c r="NWK9" s="8"/>
      <c r="NWL9" s="8"/>
      <c r="NWM9" s="8"/>
      <c r="NWN9" s="8"/>
      <c r="NWO9" s="8"/>
      <c r="NWP9" s="8"/>
      <c r="NWQ9" s="8"/>
      <c r="NWR9" s="8"/>
      <c r="NWS9" s="8"/>
      <c r="NWT9" s="8"/>
      <c r="NWU9" s="8"/>
      <c r="NWV9" s="8"/>
      <c r="NWW9" s="8"/>
      <c r="NWX9" s="8"/>
      <c r="NWY9" s="8"/>
      <c r="NWZ9" s="8"/>
      <c r="NXA9" s="8"/>
      <c r="NXB9" s="8"/>
      <c r="NXC9" s="8"/>
      <c r="NXD9" s="8"/>
      <c r="NXE9" s="8"/>
      <c r="NXF9" s="8"/>
      <c r="NXG9" s="8"/>
      <c r="NXH9" s="8"/>
      <c r="NXI9" s="8"/>
      <c r="NXJ9" s="8"/>
      <c r="NXK9" s="8"/>
      <c r="NXL9" s="8"/>
      <c r="NXM9" s="8"/>
      <c r="NXN9" s="8"/>
      <c r="NXO9" s="8"/>
      <c r="NXP9" s="8"/>
      <c r="NXQ9" s="8"/>
      <c r="NXR9" s="8"/>
      <c r="NXS9" s="8"/>
      <c r="NXT9" s="8"/>
      <c r="NXU9" s="8"/>
      <c r="NXV9" s="8"/>
      <c r="NXW9" s="8"/>
      <c r="NXX9" s="8"/>
      <c r="NXY9" s="8"/>
      <c r="NXZ9" s="8"/>
      <c r="NYA9" s="8"/>
      <c r="NYB9" s="8"/>
      <c r="NYC9" s="8"/>
      <c r="NYD9" s="8"/>
      <c r="NYE9" s="8"/>
      <c r="NYF9" s="8"/>
      <c r="NYG9" s="8"/>
      <c r="NYH9" s="8"/>
      <c r="NYI9" s="8"/>
      <c r="NYJ9" s="8"/>
      <c r="NYK9" s="8"/>
      <c r="NYL9" s="8"/>
      <c r="NYM9" s="8"/>
      <c r="NYN9" s="8"/>
      <c r="NYO9" s="8"/>
      <c r="NYP9" s="8"/>
      <c r="NYQ9" s="8"/>
      <c r="NYR9" s="8"/>
      <c r="NYS9" s="8"/>
      <c r="NYT9" s="8"/>
      <c r="NYU9" s="8"/>
      <c r="NYV9" s="8"/>
      <c r="NYW9" s="8"/>
      <c r="NYX9" s="8"/>
      <c r="NYY9" s="8"/>
      <c r="NYZ9" s="8"/>
      <c r="NZA9" s="8"/>
      <c r="NZB9" s="8"/>
      <c r="NZC9" s="8"/>
      <c r="NZD9" s="8"/>
      <c r="NZE9" s="8"/>
      <c r="NZF9" s="8"/>
      <c r="NZG9" s="8"/>
      <c r="NZH9" s="8"/>
      <c r="NZI9" s="8"/>
      <c r="NZJ9" s="8"/>
      <c r="NZK9" s="8"/>
      <c r="NZL9" s="8"/>
      <c r="NZM9" s="8"/>
      <c r="NZN9" s="8"/>
      <c r="NZO9" s="8"/>
      <c r="NZP9" s="8"/>
      <c r="NZQ9" s="8"/>
      <c r="NZR9" s="8"/>
      <c r="NZS9" s="8"/>
      <c r="NZT9" s="8"/>
      <c r="NZU9" s="8"/>
      <c r="NZV9" s="8"/>
      <c r="NZW9" s="8"/>
      <c r="NZX9" s="8"/>
      <c r="NZY9" s="8"/>
      <c r="NZZ9" s="8"/>
      <c r="OAA9" s="8"/>
      <c r="OAB9" s="8"/>
      <c r="OAC9" s="8"/>
      <c r="OAD9" s="8"/>
      <c r="OAE9" s="8"/>
      <c r="OAF9" s="8"/>
      <c r="OAG9" s="8"/>
      <c r="OAH9" s="8"/>
      <c r="OAI9" s="8"/>
      <c r="OAJ9" s="8"/>
      <c r="OAK9" s="8"/>
      <c r="OAL9" s="8"/>
      <c r="OAM9" s="8"/>
      <c r="OAN9" s="8"/>
      <c r="OAO9" s="8"/>
      <c r="OAP9" s="8"/>
      <c r="OAQ9" s="8"/>
      <c r="OAR9" s="8"/>
      <c r="OAS9" s="8"/>
      <c r="OAT9" s="8"/>
      <c r="OAU9" s="8"/>
      <c r="OAV9" s="8"/>
      <c r="OAW9" s="8"/>
      <c r="OAX9" s="8"/>
      <c r="OAY9" s="8"/>
      <c r="OAZ9" s="8"/>
      <c r="OBA9" s="8"/>
      <c r="OBB9" s="8"/>
      <c r="OBC9" s="8"/>
      <c r="OBD9" s="8"/>
      <c r="OBE9" s="8"/>
      <c r="OBF9" s="8"/>
      <c r="OBG9" s="8"/>
      <c r="OBH9" s="8"/>
      <c r="OBI9" s="8"/>
      <c r="OBJ9" s="8"/>
      <c r="OBK9" s="8"/>
      <c r="OBL9" s="8"/>
      <c r="OBM9" s="8"/>
      <c r="OBN9" s="8"/>
      <c r="OBO9" s="8"/>
      <c r="OBP9" s="8"/>
      <c r="OBQ9" s="8"/>
      <c r="OBR9" s="8"/>
      <c r="OBS9" s="8"/>
      <c r="OBT9" s="8"/>
      <c r="OBU9" s="8"/>
      <c r="OBV9" s="8"/>
      <c r="OBW9" s="8"/>
      <c r="OBX9" s="8"/>
      <c r="OBY9" s="8"/>
      <c r="OBZ9" s="8"/>
      <c r="OCA9" s="8"/>
      <c r="OCB9" s="8"/>
      <c r="OCC9" s="8"/>
      <c r="OCD9" s="8"/>
      <c r="OCE9" s="8"/>
      <c r="OCF9" s="8"/>
      <c r="OCG9" s="8"/>
      <c r="OCH9" s="8"/>
      <c r="OCI9" s="8"/>
      <c r="OCJ9" s="8"/>
      <c r="OCK9" s="8"/>
      <c r="OCL9" s="8"/>
      <c r="OCM9" s="8"/>
      <c r="OCN9" s="8"/>
      <c r="OCO9" s="8"/>
      <c r="OCP9" s="8"/>
      <c r="OCQ9" s="8"/>
      <c r="OCR9" s="8"/>
      <c r="OCS9" s="8"/>
      <c r="OCT9" s="8"/>
      <c r="OCU9" s="8"/>
      <c r="OCV9" s="8"/>
      <c r="OCW9" s="8"/>
      <c r="OCX9" s="8"/>
      <c r="OCY9" s="8"/>
      <c r="OCZ9" s="8"/>
      <c r="ODA9" s="8"/>
      <c r="ODB9" s="8"/>
      <c r="ODC9" s="8"/>
      <c r="ODD9" s="8"/>
      <c r="ODE9" s="8"/>
      <c r="ODF9" s="8"/>
      <c r="ODG9" s="8"/>
      <c r="ODH9" s="8"/>
      <c r="ODI9" s="8"/>
      <c r="ODJ9" s="8"/>
      <c r="ODK9" s="8"/>
      <c r="ODL9" s="8"/>
      <c r="ODM9" s="8"/>
      <c r="ODN9" s="8"/>
      <c r="ODO9" s="8"/>
      <c r="ODP9" s="8"/>
      <c r="ODQ9" s="8"/>
      <c r="ODR9" s="8"/>
      <c r="ODS9" s="8"/>
      <c r="ODT9" s="8"/>
      <c r="ODU9" s="8"/>
      <c r="ODV9" s="8"/>
      <c r="ODW9" s="8"/>
      <c r="ODX9" s="8"/>
      <c r="ODY9" s="8"/>
      <c r="ODZ9" s="8"/>
      <c r="OEA9" s="8"/>
      <c r="OEB9" s="8"/>
      <c r="OEC9" s="8"/>
      <c r="OED9" s="8"/>
      <c r="OEE9" s="8"/>
      <c r="OEF9" s="8"/>
      <c r="OEG9" s="8"/>
      <c r="OEH9" s="8"/>
      <c r="OEI9" s="8"/>
      <c r="OEJ9" s="8"/>
      <c r="OEK9" s="8"/>
      <c r="OEL9" s="8"/>
      <c r="OEM9" s="8"/>
      <c r="OEN9" s="8"/>
      <c r="OEO9" s="8"/>
      <c r="OEP9" s="8"/>
      <c r="OEQ9" s="8"/>
      <c r="OER9" s="8"/>
      <c r="OES9" s="8"/>
      <c r="OET9" s="8"/>
      <c r="OEU9" s="8"/>
      <c r="OEV9" s="8"/>
      <c r="OEW9" s="8"/>
      <c r="OEX9" s="8"/>
      <c r="OEY9" s="8"/>
      <c r="OEZ9" s="8"/>
      <c r="OFA9" s="8"/>
      <c r="OFB9" s="8"/>
      <c r="OFC9" s="8"/>
      <c r="OFD9" s="8"/>
      <c r="OFE9" s="8"/>
      <c r="OFF9" s="8"/>
      <c r="OFG9" s="8"/>
      <c r="OFH9" s="8"/>
      <c r="OFI9" s="8"/>
      <c r="OFJ9" s="8"/>
      <c r="OFK9" s="8"/>
      <c r="OFL9" s="8"/>
      <c r="OFM9" s="8"/>
      <c r="OFN9" s="8"/>
      <c r="OFO9" s="8"/>
      <c r="OFP9" s="8"/>
      <c r="OFQ9" s="8"/>
      <c r="OFR9" s="8"/>
      <c r="OFS9" s="8"/>
      <c r="OFT9" s="8"/>
      <c r="OFU9" s="8"/>
      <c r="OFV9" s="8"/>
      <c r="OFW9" s="8"/>
      <c r="OFX9" s="8"/>
      <c r="OFY9" s="8"/>
      <c r="OFZ9" s="8"/>
      <c r="OGA9" s="8"/>
      <c r="OGB9" s="8"/>
      <c r="OGC9" s="8"/>
      <c r="OGD9" s="8"/>
      <c r="OGE9" s="8"/>
      <c r="OGF9" s="8"/>
      <c r="OGG9" s="8"/>
      <c r="OGH9" s="8"/>
      <c r="OGI9" s="8"/>
      <c r="OGJ9" s="8"/>
      <c r="OGK9" s="8"/>
      <c r="OGL9" s="8"/>
      <c r="OGM9" s="8"/>
      <c r="OGN9" s="8"/>
      <c r="OGO9" s="8"/>
      <c r="OGP9" s="8"/>
      <c r="OGQ9" s="8"/>
      <c r="OGR9" s="8"/>
      <c r="OGS9" s="8"/>
      <c r="OGT9" s="8"/>
      <c r="OGU9" s="8"/>
      <c r="OGV9" s="8"/>
      <c r="OGW9" s="8"/>
      <c r="OGX9" s="8"/>
      <c r="OGY9" s="8"/>
      <c r="OGZ9" s="8"/>
      <c r="OHA9" s="8"/>
      <c r="OHB9" s="8"/>
      <c r="OHC9" s="8"/>
      <c r="OHD9" s="8"/>
      <c r="OHE9" s="8"/>
      <c r="OHF9" s="8"/>
      <c r="OHG9" s="8"/>
      <c r="OHH9" s="8"/>
      <c r="OHI9" s="8"/>
      <c r="OHJ9" s="8"/>
      <c r="OHK9" s="8"/>
      <c r="OHL9" s="8"/>
      <c r="OHM9" s="8"/>
      <c r="OHN9" s="8"/>
      <c r="OHO9" s="8"/>
      <c r="OHP9" s="8"/>
      <c r="OHQ9" s="8"/>
      <c r="OHR9" s="8"/>
      <c r="OHS9" s="8"/>
      <c r="OHT9" s="8"/>
      <c r="OHU9" s="8"/>
      <c r="OHV9" s="8"/>
      <c r="OHW9" s="8"/>
      <c r="OHX9" s="8"/>
      <c r="OHY9" s="8"/>
      <c r="OHZ9" s="8"/>
      <c r="OIA9" s="8"/>
      <c r="OIB9" s="8"/>
      <c r="OIC9" s="8"/>
      <c r="OID9" s="8"/>
      <c r="OIE9" s="8"/>
      <c r="OIF9" s="8"/>
      <c r="OIG9" s="8"/>
      <c r="OIH9" s="8"/>
      <c r="OII9" s="8"/>
      <c r="OIJ9" s="8"/>
      <c r="OIK9" s="8"/>
      <c r="OIL9" s="8"/>
      <c r="OIM9" s="8"/>
      <c r="OIN9" s="8"/>
      <c r="OIO9" s="8"/>
      <c r="OIP9" s="8"/>
      <c r="OIQ9" s="8"/>
      <c r="OIR9" s="8"/>
      <c r="OIS9" s="8"/>
      <c r="OIT9" s="8"/>
      <c r="OIU9" s="8"/>
      <c r="OIV9" s="8"/>
      <c r="OIW9" s="8"/>
      <c r="OIX9" s="8"/>
      <c r="OIY9" s="8"/>
      <c r="OIZ9" s="8"/>
      <c r="OJA9" s="8"/>
      <c r="OJB9" s="8"/>
      <c r="OJC9" s="8"/>
      <c r="OJD9" s="8"/>
      <c r="OJE9" s="8"/>
      <c r="OJF9" s="8"/>
      <c r="OJG9" s="8"/>
      <c r="OJH9" s="8"/>
      <c r="OJI9" s="8"/>
      <c r="OJJ9" s="8"/>
      <c r="OJK9" s="8"/>
      <c r="OJL9" s="8"/>
      <c r="OJM9" s="8"/>
      <c r="OJN9" s="8"/>
      <c r="OJO9" s="8"/>
      <c r="OJP9" s="8"/>
      <c r="OJQ9" s="8"/>
      <c r="OJR9" s="8"/>
      <c r="OJS9" s="8"/>
      <c r="OJT9" s="8"/>
      <c r="OJU9" s="8"/>
      <c r="OJV9" s="8"/>
      <c r="OJW9" s="8"/>
      <c r="OJX9" s="8"/>
      <c r="OJY9" s="8"/>
      <c r="OJZ9" s="8"/>
      <c r="OKA9" s="8"/>
      <c r="OKB9" s="8"/>
      <c r="OKC9" s="8"/>
      <c r="OKD9" s="8"/>
      <c r="OKE9" s="8"/>
      <c r="OKF9" s="8"/>
      <c r="OKG9" s="8"/>
      <c r="OKH9" s="8"/>
      <c r="OKI9" s="8"/>
      <c r="OKJ9" s="8"/>
      <c r="OKK9" s="8"/>
      <c r="OKL9" s="8"/>
      <c r="OKM9" s="8"/>
      <c r="OKN9" s="8"/>
      <c r="OKO9" s="8"/>
      <c r="OKP9" s="8"/>
      <c r="OKQ9" s="8"/>
      <c r="OKR9" s="8"/>
      <c r="OKS9" s="8"/>
      <c r="OKT9" s="8"/>
      <c r="OKU9" s="8"/>
      <c r="OKV9" s="8"/>
      <c r="OKW9" s="8"/>
      <c r="OKX9" s="8"/>
      <c r="OKY9" s="8"/>
      <c r="OKZ9" s="8"/>
      <c r="OLA9" s="8"/>
      <c r="OLB9" s="8"/>
      <c r="OLC9" s="8"/>
      <c r="OLD9" s="8"/>
      <c r="OLE9" s="8"/>
      <c r="OLF9" s="8"/>
      <c r="OLG9" s="8"/>
      <c r="OLH9" s="8"/>
      <c r="OLI9" s="8"/>
      <c r="OLJ9" s="8"/>
      <c r="OLK9" s="8"/>
      <c r="OLL9" s="8"/>
      <c r="OLM9" s="8"/>
      <c r="OLN9" s="8"/>
      <c r="OLO9" s="8"/>
      <c r="OLP9" s="8"/>
      <c r="OLQ9" s="8"/>
      <c r="OLR9" s="8"/>
      <c r="OLS9" s="8"/>
      <c r="OLT9" s="8"/>
      <c r="OLU9" s="8"/>
      <c r="OLV9" s="8"/>
      <c r="OLW9" s="8"/>
      <c r="OLX9" s="8"/>
      <c r="OLY9" s="8"/>
      <c r="OLZ9" s="8"/>
      <c r="OMA9" s="8"/>
      <c r="OMB9" s="8"/>
      <c r="OMC9" s="8"/>
      <c r="OMD9" s="8"/>
      <c r="OME9" s="8"/>
      <c r="OMF9" s="8"/>
      <c r="OMG9" s="8"/>
      <c r="OMH9" s="8"/>
      <c r="OMI9" s="8"/>
      <c r="OMJ9" s="8"/>
      <c r="OMK9" s="8"/>
      <c r="OML9" s="8"/>
      <c r="OMM9" s="8"/>
      <c r="OMN9" s="8"/>
      <c r="OMO9" s="8"/>
      <c r="OMP9" s="8"/>
      <c r="OMQ9" s="8"/>
      <c r="OMR9" s="8"/>
      <c r="OMS9" s="8"/>
      <c r="OMT9" s="8"/>
      <c r="OMU9" s="8"/>
      <c r="OMV9" s="8"/>
      <c r="OMW9" s="8"/>
      <c r="OMX9" s="8"/>
      <c r="OMY9" s="8"/>
      <c r="OMZ9" s="8"/>
      <c r="ONA9" s="8"/>
      <c r="ONB9" s="8"/>
      <c r="ONC9" s="8"/>
      <c r="OND9" s="8"/>
      <c r="ONE9" s="8"/>
      <c r="ONF9" s="8"/>
      <c r="ONG9" s="8"/>
      <c r="ONH9" s="8"/>
      <c r="ONI9" s="8"/>
      <c r="ONJ9" s="8"/>
      <c r="ONK9" s="8"/>
      <c r="ONL9" s="8"/>
      <c r="ONM9" s="8"/>
      <c r="ONN9" s="8"/>
      <c r="ONO9" s="8"/>
      <c r="ONP9" s="8"/>
      <c r="ONQ9" s="8"/>
      <c r="ONR9" s="8"/>
      <c r="ONS9" s="8"/>
      <c r="ONT9" s="8"/>
      <c r="ONU9" s="8"/>
      <c r="ONV9" s="8"/>
      <c r="ONW9" s="8"/>
      <c r="ONX9" s="8"/>
      <c r="ONY9" s="8"/>
      <c r="ONZ9" s="8"/>
      <c r="OOA9" s="8"/>
      <c r="OOB9" s="8"/>
      <c r="OOC9" s="8"/>
      <c r="OOD9" s="8"/>
      <c r="OOE9" s="8"/>
      <c r="OOF9" s="8"/>
      <c r="OOG9" s="8"/>
      <c r="OOH9" s="8"/>
      <c r="OOI9" s="8"/>
      <c r="OOJ9" s="8"/>
      <c r="OOK9" s="8"/>
      <c r="OOL9" s="8"/>
      <c r="OOM9" s="8"/>
      <c r="OON9" s="8"/>
      <c r="OOO9" s="8"/>
      <c r="OOP9" s="8"/>
      <c r="OOQ9" s="8"/>
      <c r="OOR9" s="8"/>
      <c r="OOS9" s="8"/>
      <c r="OOT9" s="8"/>
      <c r="OOU9" s="8"/>
      <c r="OOV9" s="8"/>
      <c r="OOW9" s="8"/>
      <c r="OOX9" s="8"/>
      <c r="OOY9" s="8"/>
      <c r="OOZ9" s="8"/>
      <c r="OPA9" s="8"/>
      <c r="OPB9" s="8"/>
      <c r="OPC9" s="8"/>
      <c r="OPD9" s="8"/>
      <c r="OPE9" s="8"/>
      <c r="OPF9" s="8"/>
      <c r="OPG9" s="8"/>
      <c r="OPH9" s="8"/>
      <c r="OPI9" s="8"/>
      <c r="OPJ9" s="8"/>
      <c r="OPK9" s="8"/>
      <c r="OPL9" s="8"/>
      <c r="OPM9" s="8"/>
      <c r="OPN9" s="8"/>
      <c r="OPO9" s="8"/>
      <c r="OPP9" s="8"/>
      <c r="OPQ9" s="8"/>
      <c r="OPR9" s="8"/>
      <c r="OPS9" s="8"/>
      <c r="OPT9" s="8"/>
      <c r="OPU9" s="8"/>
      <c r="OPV9" s="8"/>
      <c r="OPW9" s="8"/>
      <c r="OPX9" s="8"/>
      <c r="OPY9" s="8"/>
      <c r="OPZ9" s="8"/>
      <c r="OQA9" s="8"/>
      <c r="OQB9" s="8"/>
      <c r="OQC9" s="8"/>
      <c r="OQD9" s="8"/>
      <c r="OQE9" s="8"/>
      <c r="OQF9" s="8"/>
      <c r="OQG9" s="8"/>
      <c r="OQH9" s="8"/>
      <c r="OQI9" s="8"/>
      <c r="OQJ9" s="8"/>
      <c r="OQK9" s="8"/>
      <c r="OQL9" s="8"/>
      <c r="OQM9" s="8"/>
      <c r="OQN9" s="8"/>
      <c r="OQO9" s="8"/>
      <c r="OQP9" s="8"/>
      <c r="OQQ9" s="8"/>
      <c r="OQR9" s="8"/>
      <c r="OQS9" s="8"/>
      <c r="OQT9" s="8"/>
      <c r="OQU9" s="8"/>
      <c r="OQV9" s="8"/>
      <c r="OQW9" s="8"/>
      <c r="OQX9" s="8"/>
      <c r="OQY9" s="8"/>
      <c r="OQZ9" s="8"/>
      <c r="ORA9" s="8"/>
      <c r="ORB9" s="8"/>
      <c r="ORC9" s="8"/>
      <c r="ORD9" s="8"/>
      <c r="ORE9" s="8"/>
      <c r="ORF9" s="8"/>
      <c r="ORG9" s="8"/>
      <c r="ORH9" s="8"/>
      <c r="ORI9" s="8"/>
      <c r="ORJ9" s="8"/>
      <c r="ORK9" s="8"/>
      <c r="ORL9" s="8"/>
      <c r="ORM9" s="8"/>
      <c r="ORN9" s="8"/>
      <c r="ORO9" s="8"/>
      <c r="ORP9" s="8"/>
      <c r="ORQ9" s="8"/>
      <c r="ORR9" s="8"/>
      <c r="ORS9" s="8"/>
      <c r="ORT9" s="8"/>
      <c r="ORU9" s="8"/>
      <c r="ORV9" s="8"/>
      <c r="ORW9" s="8"/>
      <c r="ORX9" s="8"/>
      <c r="ORY9" s="8"/>
      <c r="ORZ9" s="8"/>
      <c r="OSA9" s="8"/>
      <c r="OSB9" s="8"/>
      <c r="OSC9" s="8"/>
      <c r="OSD9" s="8"/>
      <c r="OSE9" s="8"/>
      <c r="OSF9" s="8"/>
      <c r="OSG9" s="8"/>
      <c r="OSH9" s="8"/>
      <c r="OSI9" s="8"/>
      <c r="OSJ9" s="8"/>
      <c r="OSK9" s="8"/>
      <c r="OSL9" s="8"/>
      <c r="OSM9" s="8"/>
      <c r="OSN9" s="8"/>
      <c r="OSO9" s="8"/>
      <c r="OSP9" s="8"/>
      <c r="OSQ9" s="8"/>
      <c r="OSR9" s="8"/>
      <c r="OSS9" s="8"/>
      <c r="OST9" s="8"/>
      <c r="OSU9" s="8"/>
      <c r="OSV9" s="8"/>
      <c r="OSW9" s="8"/>
      <c r="OSX9" s="8"/>
      <c r="OSY9" s="8"/>
      <c r="OSZ9" s="8"/>
      <c r="OTA9" s="8"/>
      <c r="OTB9" s="8"/>
      <c r="OTC9" s="8"/>
      <c r="OTD9" s="8"/>
      <c r="OTE9" s="8"/>
      <c r="OTF9" s="8"/>
      <c r="OTG9" s="8"/>
      <c r="OTH9" s="8"/>
      <c r="OTI9" s="8"/>
      <c r="OTJ9" s="8"/>
      <c r="OTK9" s="8"/>
      <c r="OTL9" s="8"/>
      <c r="OTM9" s="8"/>
      <c r="OTN9" s="8"/>
      <c r="OTO9" s="8"/>
      <c r="OTP9" s="8"/>
      <c r="OTQ9" s="8"/>
      <c r="OTR9" s="8"/>
      <c r="OTS9" s="8"/>
      <c r="OTT9" s="8"/>
      <c r="OTU9" s="8"/>
      <c r="OTV9" s="8"/>
      <c r="OTW9" s="8"/>
      <c r="OTX9" s="8"/>
      <c r="OTY9" s="8"/>
      <c r="OTZ9" s="8"/>
      <c r="OUA9" s="8"/>
      <c r="OUB9" s="8"/>
      <c r="OUC9" s="8"/>
      <c r="OUD9" s="8"/>
      <c r="OUE9" s="8"/>
      <c r="OUF9" s="8"/>
      <c r="OUG9" s="8"/>
      <c r="OUH9" s="8"/>
      <c r="OUI9" s="8"/>
      <c r="OUJ9" s="8"/>
      <c r="OUK9" s="8"/>
      <c r="OUL9" s="8"/>
      <c r="OUM9" s="8"/>
      <c r="OUN9" s="8"/>
      <c r="OUO9" s="8"/>
      <c r="OUP9" s="8"/>
      <c r="OUQ9" s="8"/>
      <c r="OUR9" s="8"/>
      <c r="OUS9" s="8"/>
      <c r="OUT9" s="8"/>
      <c r="OUU9" s="8"/>
      <c r="OUV9" s="8"/>
      <c r="OUW9" s="8"/>
      <c r="OUX9" s="8"/>
      <c r="OUY9" s="8"/>
      <c r="OUZ9" s="8"/>
      <c r="OVA9" s="8"/>
      <c r="OVB9" s="8"/>
      <c r="OVC9" s="8"/>
      <c r="OVD9" s="8"/>
      <c r="OVE9" s="8"/>
      <c r="OVF9" s="8"/>
      <c r="OVG9" s="8"/>
      <c r="OVH9" s="8"/>
      <c r="OVI9" s="8"/>
      <c r="OVJ9" s="8"/>
      <c r="OVK9" s="8"/>
      <c r="OVL9" s="8"/>
      <c r="OVM9" s="8"/>
      <c r="OVN9" s="8"/>
      <c r="OVO9" s="8"/>
      <c r="OVP9" s="8"/>
      <c r="OVQ9" s="8"/>
      <c r="OVR9" s="8"/>
      <c r="OVS9" s="8"/>
      <c r="OVT9" s="8"/>
      <c r="OVU9" s="8"/>
      <c r="OVV9" s="8"/>
      <c r="OVW9" s="8"/>
      <c r="OVX9" s="8"/>
      <c r="OVY9" s="8"/>
      <c r="OVZ9" s="8"/>
      <c r="OWA9" s="8"/>
      <c r="OWB9" s="8"/>
      <c r="OWC9" s="8"/>
      <c r="OWD9" s="8"/>
      <c r="OWE9" s="8"/>
      <c r="OWF9" s="8"/>
      <c r="OWG9" s="8"/>
      <c r="OWH9" s="8"/>
      <c r="OWI9" s="8"/>
      <c r="OWJ9" s="8"/>
      <c r="OWK9" s="8"/>
      <c r="OWL9" s="8"/>
      <c r="OWM9" s="8"/>
      <c r="OWN9" s="8"/>
      <c r="OWO9" s="8"/>
      <c r="OWP9" s="8"/>
      <c r="OWQ9" s="8"/>
      <c r="OWR9" s="8"/>
      <c r="OWS9" s="8"/>
      <c r="OWT9" s="8"/>
      <c r="OWU9" s="8"/>
      <c r="OWV9" s="8"/>
      <c r="OWW9" s="8"/>
      <c r="OWX9" s="8"/>
      <c r="OWY9" s="8"/>
      <c r="OWZ9" s="8"/>
      <c r="OXA9" s="8"/>
      <c r="OXB9" s="8"/>
      <c r="OXC9" s="8"/>
      <c r="OXD9" s="8"/>
      <c r="OXE9" s="8"/>
      <c r="OXF9" s="8"/>
      <c r="OXG9" s="8"/>
      <c r="OXH9" s="8"/>
      <c r="OXI9" s="8"/>
      <c r="OXJ9" s="8"/>
      <c r="OXK9" s="8"/>
      <c r="OXL9" s="8"/>
      <c r="OXM9" s="8"/>
      <c r="OXN9" s="8"/>
      <c r="OXO9" s="8"/>
      <c r="OXP9" s="8"/>
      <c r="OXQ9" s="8"/>
      <c r="OXR9" s="8"/>
      <c r="OXS9" s="8"/>
      <c r="OXT9" s="8"/>
      <c r="OXU9" s="8"/>
      <c r="OXV9" s="8"/>
      <c r="OXW9" s="8"/>
      <c r="OXX9" s="8"/>
      <c r="OXY9" s="8"/>
      <c r="OXZ9" s="8"/>
      <c r="OYA9" s="8"/>
      <c r="OYB9" s="8"/>
      <c r="OYC9" s="8"/>
      <c r="OYD9" s="8"/>
      <c r="OYE9" s="8"/>
      <c r="OYF9" s="8"/>
      <c r="OYG9" s="8"/>
      <c r="OYH9" s="8"/>
      <c r="OYI9" s="8"/>
      <c r="OYJ9" s="8"/>
      <c r="OYK9" s="8"/>
      <c r="OYL9" s="8"/>
      <c r="OYM9" s="8"/>
      <c r="OYN9" s="8"/>
      <c r="OYO9" s="8"/>
      <c r="OYP9" s="8"/>
      <c r="OYQ9" s="8"/>
      <c r="OYR9" s="8"/>
      <c r="OYS9" s="8"/>
      <c r="OYT9" s="8"/>
      <c r="OYU9" s="8"/>
      <c r="OYV9" s="8"/>
      <c r="OYW9" s="8"/>
      <c r="OYX9" s="8"/>
      <c r="OYY9" s="8"/>
      <c r="OYZ9" s="8"/>
      <c r="OZA9" s="8"/>
      <c r="OZB9" s="8"/>
      <c r="OZC9" s="8"/>
      <c r="OZD9" s="8"/>
      <c r="OZE9" s="8"/>
      <c r="OZF9" s="8"/>
      <c r="OZG9" s="8"/>
      <c r="OZH9" s="8"/>
      <c r="OZI9" s="8"/>
      <c r="OZJ9" s="8"/>
      <c r="OZK9" s="8"/>
      <c r="OZL9" s="8"/>
      <c r="OZM9" s="8"/>
      <c r="OZN9" s="8"/>
      <c r="OZO9" s="8"/>
      <c r="OZP9" s="8"/>
      <c r="OZQ9" s="8"/>
      <c r="OZR9" s="8"/>
      <c r="OZS9" s="8"/>
      <c r="OZT9" s="8"/>
      <c r="OZU9" s="8"/>
      <c r="OZV9" s="8"/>
      <c r="OZW9" s="8"/>
      <c r="OZX9" s="8"/>
      <c r="OZY9" s="8"/>
      <c r="OZZ9" s="8"/>
      <c r="PAA9" s="8"/>
      <c r="PAB9" s="8"/>
      <c r="PAC9" s="8"/>
      <c r="PAD9" s="8"/>
      <c r="PAE9" s="8"/>
      <c r="PAF9" s="8"/>
      <c r="PAG9" s="8"/>
      <c r="PAH9" s="8"/>
      <c r="PAI9" s="8"/>
      <c r="PAJ9" s="8"/>
      <c r="PAK9" s="8"/>
      <c r="PAL9" s="8"/>
      <c r="PAM9" s="8"/>
      <c r="PAN9" s="8"/>
      <c r="PAO9" s="8"/>
      <c r="PAP9" s="8"/>
      <c r="PAQ9" s="8"/>
      <c r="PAR9" s="8"/>
      <c r="PAS9" s="8"/>
      <c r="PAT9" s="8"/>
      <c r="PAU9" s="8"/>
      <c r="PAV9" s="8"/>
      <c r="PAW9" s="8"/>
      <c r="PAX9" s="8"/>
      <c r="PAY9" s="8"/>
      <c r="PAZ9" s="8"/>
      <c r="PBA9" s="8"/>
      <c r="PBB9" s="8"/>
      <c r="PBC9" s="8"/>
      <c r="PBD9" s="8"/>
      <c r="PBE9" s="8"/>
      <c r="PBF9" s="8"/>
      <c r="PBG9" s="8"/>
      <c r="PBH9" s="8"/>
      <c r="PBI9" s="8"/>
      <c r="PBJ9" s="8"/>
      <c r="PBK9" s="8"/>
      <c r="PBL9" s="8"/>
      <c r="PBM9" s="8"/>
      <c r="PBN9" s="8"/>
      <c r="PBO9" s="8"/>
      <c r="PBP9" s="8"/>
      <c r="PBQ9" s="8"/>
      <c r="PBR9" s="8"/>
      <c r="PBS9" s="8"/>
      <c r="PBT9" s="8"/>
      <c r="PBU9" s="8"/>
      <c r="PBV9" s="8"/>
      <c r="PBW9" s="8"/>
      <c r="PBX9" s="8"/>
      <c r="PBY9" s="8"/>
      <c r="PBZ9" s="8"/>
      <c r="PCA9" s="8"/>
      <c r="PCB9" s="8"/>
      <c r="PCC9" s="8"/>
      <c r="PCD9" s="8"/>
      <c r="PCE9" s="8"/>
      <c r="PCF9" s="8"/>
      <c r="PCG9" s="8"/>
      <c r="PCH9" s="8"/>
      <c r="PCI9" s="8"/>
      <c r="PCJ9" s="8"/>
      <c r="PCK9" s="8"/>
      <c r="PCL9" s="8"/>
      <c r="PCM9" s="8"/>
      <c r="PCN9" s="8"/>
      <c r="PCO9" s="8"/>
      <c r="PCP9" s="8"/>
      <c r="PCQ9" s="8"/>
      <c r="PCR9" s="8"/>
      <c r="PCS9" s="8"/>
      <c r="PCT9" s="8"/>
      <c r="PCU9" s="8"/>
      <c r="PCV9" s="8"/>
      <c r="PCW9" s="8"/>
      <c r="PCX9" s="8"/>
      <c r="PCY9" s="8"/>
      <c r="PCZ9" s="8"/>
      <c r="PDA9" s="8"/>
      <c r="PDB9" s="8"/>
      <c r="PDC9" s="8"/>
      <c r="PDD9" s="8"/>
      <c r="PDE9" s="8"/>
      <c r="PDF9" s="8"/>
      <c r="PDG9" s="8"/>
      <c r="PDH9" s="8"/>
      <c r="PDI9" s="8"/>
      <c r="PDJ9" s="8"/>
      <c r="PDK9" s="8"/>
      <c r="PDL9" s="8"/>
      <c r="PDM9" s="8"/>
      <c r="PDN9" s="8"/>
      <c r="PDO9" s="8"/>
      <c r="PDP9" s="8"/>
      <c r="PDQ9" s="8"/>
      <c r="PDR9" s="8"/>
      <c r="PDS9" s="8"/>
      <c r="PDT9" s="8"/>
      <c r="PDU9" s="8"/>
      <c r="PDV9" s="8"/>
      <c r="PDW9" s="8"/>
      <c r="PDX9" s="8"/>
      <c r="PDY9" s="8"/>
      <c r="PDZ9" s="8"/>
      <c r="PEA9" s="8"/>
      <c r="PEB9" s="8"/>
      <c r="PEC9" s="8"/>
      <c r="PED9" s="8"/>
      <c r="PEE9" s="8"/>
      <c r="PEF9" s="8"/>
      <c r="PEG9" s="8"/>
      <c r="PEH9" s="8"/>
      <c r="PEI9" s="8"/>
      <c r="PEJ9" s="8"/>
      <c r="PEK9" s="8"/>
      <c r="PEL9" s="8"/>
      <c r="PEM9" s="8"/>
      <c r="PEN9" s="8"/>
      <c r="PEO9" s="8"/>
      <c r="PEP9" s="8"/>
      <c r="PEQ9" s="8"/>
      <c r="PER9" s="8"/>
      <c r="PES9" s="8"/>
      <c r="PET9" s="8"/>
      <c r="PEU9" s="8"/>
      <c r="PEV9" s="8"/>
      <c r="PEW9" s="8"/>
      <c r="PEX9" s="8"/>
      <c r="PEY9" s="8"/>
      <c r="PEZ9" s="8"/>
      <c r="PFA9" s="8"/>
      <c r="PFB9" s="8"/>
      <c r="PFC9" s="8"/>
      <c r="PFD9" s="8"/>
      <c r="PFE9" s="8"/>
      <c r="PFF9" s="8"/>
      <c r="PFG9" s="8"/>
      <c r="PFH9" s="8"/>
      <c r="PFI9" s="8"/>
      <c r="PFJ9" s="8"/>
      <c r="PFK9" s="8"/>
      <c r="PFL9" s="8"/>
      <c r="PFM9" s="8"/>
      <c r="PFN9" s="8"/>
      <c r="PFO9" s="8"/>
      <c r="PFP9" s="8"/>
      <c r="PFQ9" s="8"/>
      <c r="PFR9" s="8"/>
      <c r="PFS9" s="8"/>
      <c r="PFT9" s="8"/>
      <c r="PFU9" s="8"/>
      <c r="PFV9" s="8"/>
      <c r="PFW9" s="8"/>
      <c r="PFX9" s="8"/>
      <c r="PFY9" s="8"/>
      <c r="PFZ9" s="8"/>
      <c r="PGA9" s="8"/>
      <c r="PGB9" s="8"/>
      <c r="PGC9" s="8"/>
      <c r="PGD9" s="8"/>
      <c r="PGE9" s="8"/>
      <c r="PGF9" s="8"/>
      <c r="PGG9" s="8"/>
      <c r="PGH9" s="8"/>
      <c r="PGI9" s="8"/>
      <c r="PGJ9" s="8"/>
      <c r="PGK9" s="8"/>
      <c r="PGL9" s="8"/>
      <c r="PGM9" s="8"/>
      <c r="PGN9" s="8"/>
      <c r="PGO9" s="8"/>
      <c r="PGP9" s="8"/>
      <c r="PGQ9" s="8"/>
      <c r="PGR9" s="8"/>
      <c r="PGS9" s="8"/>
      <c r="PGT9" s="8"/>
      <c r="PGU9" s="8"/>
      <c r="PGV9" s="8"/>
      <c r="PGW9" s="8"/>
      <c r="PGX9" s="8"/>
      <c r="PGY9" s="8"/>
      <c r="PGZ9" s="8"/>
      <c r="PHA9" s="8"/>
      <c r="PHB9" s="8"/>
      <c r="PHC9" s="8"/>
      <c r="PHD9" s="8"/>
      <c r="PHE9" s="8"/>
      <c r="PHF9" s="8"/>
      <c r="PHG9" s="8"/>
      <c r="PHH9" s="8"/>
      <c r="PHI9" s="8"/>
      <c r="PHJ9" s="8"/>
      <c r="PHK9" s="8"/>
      <c r="PHL9" s="8"/>
      <c r="PHM9" s="8"/>
      <c r="PHN9" s="8"/>
      <c r="PHO9" s="8"/>
      <c r="PHP9" s="8"/>
      <c r="PHQ9" s="8"/>
      <c r="PHR9" s="8"/>
      <c r="PHS9" s="8"/>
      <c r="PHT9" s="8"/>
      <c r="PHU9" s="8"/>
      <c r="PHV9" s="8"/>
      <c r="PHW9" s="8"/>
      <c r="PHX9" s="8"/>
      <c r="PHY9" s="8"/>
      <c r="PHZ9" s="8"/>
      <c r="PIA9" s="8"/>
      <c r="PIB9" s="8"/>
      <c r="PIC9" s="8"/>
      <c r="PID9" s="8"/>
      <c r="PIE9" s="8"/>
      <c r="PIF9" s="8"/>
      <c r="PIG9" s="8"/>
      <c r="PIH9" s="8"/>
      <c r="PII9" s="8"/>
      <c r="PIJ9" s="8"/>
      <c r="PIK9" s="8"/>
      <c r="PIL9" s="8"/>
      <c r="PIM9" s="8"/>
      <c r="PIN9" s="8"/>
      <c r="PIO9" s="8"/>
      <c r="PIP9" s="8"/>
      <c r="PIQ9" s="8"/>
      <c r="PIR9" s="8"/>
      <c r="PIS9" s="8"/>
      <c r="PIT9" s="8"/>
      <c r="PIU9" s="8"/>
      <c r="PIV9" s="8"/>
      <c r="PIW9" s="8"/>
      <c r="PIX9" s="8"/>
      <c r="PIY9" s="8"/>
      <c r="PIZ9" s="8"/>
      <c r="PJA9" s="8"/>
      <c r="PJB9" s="8"/>
      <c r="PJC9" s="8"/>
      <c r="PJD9" s="8"/>
      <c r="PJE9" s="8"/>
      <c r="PJF9" s="8"/>
      <c r="PJG9" s="8"/>
      <c r="PJH9" s="8"/>
      <c r="PJI9" s="8"/>
      <c r="PJJ9" s="8"/>
      <c r="PJK9" s="8"/>
      <c r="PJL9" s="8"/>
      <c r="PJM9" s="8"/>
      <c r="PJN9" s="8"/>
      <c r="PJO9" s="8"/>
      <c r="PJP9" s="8"/>
      <c r="PJQ9" s="8"/>
      <c r="PJR9" s="8"/>
      <c r="PJS9" s="8"/>
      <c r="PJT9" s="8"/>
      <c r="PJU9" s="8"/>
      <c r="PJV9" s="8"/>
      <c r="PJW9" s="8"/>
      <c r="PJX9" s="8"/>
      <c r="PJY9" s="8"/>
      <c r="PJZ9" s="8"/>
      <c r="PKA9" s="8"/>
      <c r="PKB9" s="8"/>
      <c r="PKC9" s="8"/>
      <c r="PKD9" s="8"/>
      <c r="PKE9" s="8"/>
      <c r="PKF9" s="8"/>
      <c r="PKG9" s="8"/>
      <c r="PKH9" s="8"/>
      <c r="PKI9" s="8"/>
      <c r="PKJ9" s="8"/>
      <c r="PKK9" s="8"/>
      <c r="PKL9" s="8"/>
      <c r="PKM9" s="8"/>
      <c r="PKN9" s="8"/>
      <c r="PKO9" s="8"/>
      <c r="PKP9" s="8"/>
      <c r="PKQ9" s="8"/>
      <c r="PKR9" s="8"/>
      <c r="PKS9" s="8"/>
      <c r="PKT9" s="8"/>
      <c r="PKU9" s="8"/>
      <c r="PKV9" s="8"/>
      <c r="PKW9" s="8"/>
      <c r="PKX9" s="8"/>
      <c r="PKY9" s="8"/>
      <c r="PKZ9" s="8"/>
      <c r="PLA9" s="8"/>
      <c r="PLB9" s="8"/>
      <c r="PLC9" s="8"/>
      <c r="PLD9" s="8"/>
      <c r="PLE9" s="8"/>
      <c r="PLF9" s="8"/>
      <c r="PLG9" s="8"/>
      <c r="PLH9" s="8"/>
      <c r="PLI9" s="8"/>
      <c r="PLJ9" s="8"/>
      <c r="PLK9" s="8"/>
      <c r="PLL9" s="8"/>
      <c r="PLM9" s="8"/>
      <c r="PLN9" s="8"/>
      <c r="PLO9" s="8"/>
      <c r="PLP9" s="8"/>
      <c r="PLQ9" s="8"/>
      <c r="PLR9" s="8"/>
      <c r="PLS9" s="8"/>
      <c r="PLT9" s="8"/>
      <c r="PLU9" s="8"/>
      <c r="PLV9" s="8"/>
      <c r="PLW9" s="8"/>
      <c r="PLX9" s="8"/>
      <c r="PLY9" s="8"/>
      <c r="PLZ9" s="8"/>
      <c r="PMA9" s="8"/>
      <c r="PMB9" s="8"/>
      <c r="PMC9" s="8"/>
      <c r="PMD9" s="8"/>
      <c r="PME9" s="8"/>
      <c r="PMF9" s="8"/>
      <c r="PMG9" s="8"/>
      <c r="PMH9" s="8"/>
      <c r="PMI9" s="8"/>
      <c r="PMJ9" s="8"/>
      <c r="PMK9" s="8"/>
      <c r="PML9" s="8"/>
      <c r="PMM9" s="8"/>
      <c r="PMN9" s="8"/>
      <c r="PMO9" s="8"/>
      <c r="PMP9" s="8"/>
      <c r="PMQ9" s="8"/>
      <c r="PMR9" s="8"/>
      <c r="PMS9" s="8"/>
      <c r="PMT9" s="8"/>
      <c r="PMU9" s="8"/>
      <c r="PMV9" s="8"/>
      <c r="PMW9" s="8"/>
      <c r="PMX9" s="8"/>
      <c r="PMY9" s="8"/>
      <c r="PMZ9" s="8"/>
      <c r="PNA9" s="8"/>
      <c r="PNB9" s="8"/>
      <c r="PNC9" s="8"/>
      <c r="PND9" s="8"/>
      <c r="PNE9" s="8"/>
      <c r="PNF9" s="8"/>
      <c r="PNG9" s="8"/>
      <c r="PNH9" s="8"/>
      <c r="PNI9" s="8"/>
      <c r="PNJ9" s="8"/>
      <c r="PNK9" s="8"/>
      <c r="PNL9" s="8"/>
      <c r="PNM9" s="8"/>
      <c r="PNN9" s="8"/>
      <c r="PNO9" s="8"/>
      <c r="PNP9" s="8"/>
      <c r="PNQ9" s="8"/>
      <c r="PNR9" s="8"/>
      <c r="PNS9" s="8"/>
      <c r="PNT9" s="8"/>
      <c r="PNU9" s="8"/>
      <c r="PNV9" s="8"/>
      <c r="PNW9" s="8"/>
      <c r="PNX9" s="8"/>
      <c r="PNY9" s="8"/>
      <c r="PNZ9" s="8"/>
      <c r="POA9" s="8"/>
      <c r="POB9" s="8"/>
      <c r="POC9" s="8"/>
      <c r="POD9" s="8"/>
      <c r="POE9" s="8"/>
      <c r="POF9" s="8"/>
      <c r="POG9" s="8"/>
      <c r="POH9" s="8"/>
      <c r="POI9" s="8"/>
      <c r="POJ9" s="8"/>
      <c r="POK9" s="8"/>
      <c r="POL9" s="8"/>
      <c r="POM9" s="8"/>
      <c r="PON9" s="8"/>
      <c r="POO9" s="8"/>
      <c r="POP9" s="8"/>
      <c r="POQ9" s="8"/>
      <c r="POR9" s="8"/>
      <c r="POS9" s="8"/>
      <c r="POT9" s="8"/>
      <c r="POU9" s="8"/>
      <c r="POV9" s="8"/>
      <c r="POW9" s="8"/>
      <c r="POX9" s="8"/>
      <c r="POY9" s="8"/>
      <c r="POZ9" s="8"/>
      <c r="PPA9" s="8"/>
      <c r="PPB9" s="8"/>
      <c r="PPC9" s="8"/>
      <c r="PPD9" s="8"/>
      <c r="PPE9" s="8"/>
      <c r="PPF9" s="8"/>
      <c r="PPG9" s="8"/>
      <c r="PPH9" s="8"/>
      <c r="PPI9" s="8"/>
      <c r="PPJ9" s="8"/>
      <c r="PPK9" s="8"/>
      <c r="PPL9" s="8"/>
      <c r="PPM9" s="8"/>
      <c r="PPN9" s="8"/>
      <c r="PPO9" s="8"/>
      <c r="PPP9" s="8"/>
      <c r="PPQ9" s="8"/>
      <c r="PPR9" s="8"/>
      <c r="PPS9" s="8"/>
      <c r="PPT9" s="8"/>
      <c r="PPU9" s="8"/>
      <c r="PPV9" s="8"/>
      <c r="PPW9" s="8"/>
      <c r="PPX9" s="8"/>
      <c r="PPY9" s="8"/>
      <c r="PPZ9" s="8"/>
      <c r="PQA9" s="8"/>
      <c r="PQB9" s="8"/>
      <c r="PQC9" s="8"/>
      <c r="PQD9" s="8"/>
      <c r="PQE9" s="8"/>
      <c r="PQF9" s="8"/>
      <c r="PQG9" s="8"/>
      <c r="PQH9" s="8"/>
      <c r="PQI9" s="8"/>
      <c r="PQJ9" s="8"/>
      <c r="PQK9" s="8"/>
      <c r="PQL9" s="8"/>
      <c r="PQM9" s="8"/>
      <c r="PQN9" s="8"/>
      <c r="PQO9" s="8"/>
      <c r="PQP9" s="8"/>
      <c r="PQQ9" s="8"/>
      <c r="PQR9" s="8"/>
      <c r="PQS9" s="8"/>
      <c r="PQT9" s="8"/>
      <c r="PQU9" s="8"/>
      <c r="PQV9" s="8"/>
      <c r="PQW9" s="8"/>
      <c r="PQX9" s="8"/>
      <c r="PQY9" s="8"/>
      <c r="PQZ9" s="8"/>
      <c r="PRA9" s="8"/>
      <c r="PRB9" s="8"/>
      <c r="PRC9" s="8"/>
      <c r="PRD9" s="8"/>
      <c r="PRE9" s="8"/>
      <c r="PRF9" s="8"/>
      <c r="PRG9" s="8"/>
      <c r="PRH9" s="8"/>
      <c r="PRI9" s="8"/>
      <c r="PRJ9" s="8"/>
      <c r="PRK9" s="8"/>
      <c r="PRL9" s="8"/>
      <c r="PRM9" s="8"/>
      <c r="PRN9" s="8"/>
      <c r="PRO9" s="8"/>
      <c r="PRP9" s="8"/>
      <c r="PRQ9" s="8"/>
      <c r="PRR9" s="8"/>
      <c r="PRS9" s="8"/>
      <c r="PRT9" s="8"/>
      <c r="PRU9" s="8"/>
      <c r="PRV9" s="8"/>
      <c r="PRW9" s="8"/>
      <c r="PRX9" s="8"/>
      <c r="PRY9" s="8"/>
      <c r="PRZ9" s="8"/>
      <c r="PSA9" s="8"/>
      <c r="PSB9" s="8"/>
      <c r="PSC9" s="8"/>
      <c r="PSD9" s="8"/>
      <c r="PSE9" s="8"/>
      <c r="PSF9" s="8"/>
      <c r="PSG9" s="8"/>
      <c r="PSH9" s="8"/>
      <c r="PSI9" s="8"/>
      <c r="PSJ9" s="8"/>
      <c r="PSK9" s="8"/>
      <c r="PSL9" s="8"/>
      <c r="PSM9" s="8"/>
      <c r="PSN9" s="8"/>
      <c r="PSO9" s="8"/>
      <c r="PSP9" s="8"/>
      <c r="PSQ9" s="8"/>
      <c r="PSR9" s="8"/>
      <c r="PSS9" s="8"/>
      <c r="PST9" s="8"/>
      <c r="PSU9" s="8"/>
      <c r="PSV9" s="8"/>
      <c r="PSW9" s="8"/>
      <c r="PSX9" s="8"/>
      <c r="PSY9" s="8"/>
      <c r="PSZ9" s="8"/>
      <c r="PTA9" s="8"/>
      <c r="PTB9" s="8"/>
      <c r="PTC9" s="8"/>
      <c r="PTD9" s="8"/>
      <c r="PTE9" s="8"/>
      <c r="PTF9" s="8"/>
      <c r="PTG9" s="8"/>
      <c r="PTH9" s="8"/>
      <c r="PTI9" s="8"/>
      <c r="PTJ9" s="8"/>
      <c r="PTK9" s="8"/>
      <c r="PTL9" s="8"/>
      <c r="PTM9" s="8"/>
      <c r="PTN9" s="8"/>
      <c r="PTO9" s="8"/>
      <c r="PTP9" s="8"/>
      <c r="PTQ9" s="8"/>
      <c r="PTR9" s="8"/>
      <c r="PTS9" s="8"/>
      <c r="PTT9" s="8"/>
      <c r="PTU9" s="8"/>
      <c r="PTV9" s="8"/>
      <c r="PTW9" s="8"/>
      <c r="PTX9" s="8"/>
      <c r="PTY9" s="8"/>
      <c r="PTZ9" s="8"/>
      <c r="PUA9" s="8"/>
      <c r="PUB9" s="8"/>
      <c r="PUC9" s="8"/>
      <c r="PUD9" s="8"/>
      <c r="PUE9" s="8"/>
      <c r="PUF9" s="8"/>
      <c r="PUG9" s="8"/>
      <c r="PUH9" s="8"/>
      <c r="PUI9" s="8"/>
      <c r="PUJ9" s="8"/>
      <c r="PUK9" s="8"/>
      <c r="PUL9" s="8"/>
      <c r="PUM9" s="8"/>
      <c r="PUN9" s="8"/>
      <c r="PUO9" s="8"/>
      <c r="PUP9" s="8"/>
      <c r="PUQ9" s="8"/>
      <c r="PUR9" s="8"/>
      <c r="PUS9" s="8"/>
      <c r="PUT9" s="8"/>
      <c r="PUU9" s="8"/>
      <c r="PUV9" s="8"/>
      <c r="PUW9" s="8"/>
      <c r="PUX9" s="8"/>
      <c r="PUY9" s="8"/>
      <c r="PUZ9" s="8"/>
      <c r="PVA9" s="8"/>
      <c r="PVB9" s="8"/>
      <c r="PVC9" s="8"/>
      <c r="PVD9" s="8"/>
      <c r="PVE9" s="8"/>
      <c r="PVF9" s="8"/>
      <c r="PVG9" s="8"/>
      <c r="PVH9" s="8"/>
      <c r="PVI9" s="8"/>
      <c r="PVJ9" s="8"/>
      <c r="PVK9" s="8"/>
      <c r="PVL9" s="8"/>
      <c r="PVM9" s="8"/>
      <c r="PVN9" s="8"/>
      <c r="PVO9" s="8"/>
      <c r="PVP9" s="8"/>
      <c r="PVQ9" s="8"/>
      <c r="PVR9" s="8"/>
      <c r="PVS9" s="8"/>
      <c r="PVT9" s="8"/>
      <c r="PVU9" s="8"/>
      <c r="PVV9" s="8"/>
      <c r="PVW9" s="8"/>
      <c r="PVX9" s="8"/>
      <c r="PVY9" s="8"/>
      <c r="PVZ9" s="8"/>
      <c r="PWA9" s="8"/>
      <c r="PWB9" s="8"/>
      <c r="PWC9" s="8"/>
      <c r="PWD9" s="8"/>
      <c r="PWE9" s="8"/>
      <c r="PWF9" s="8"/>
      <c r="PWG9" s="8"/>
      <c r="PWH9" s="8"/>
      <c r="PWI9" s="8"/>
      <c r="PWJ9" s="8"/>
      <c r="PWK9" s="8"/>
      <c r="PWL9" s="8"/>
      <c r="PWM9" s="8"/>
      <c r="PWN9" s="8"/>
      <c r="PWO9" s="8"/>
      <c r="PWP9" s="8"/>
      <c r="PWQ9" s="8"/>
      <c r="PWR9" s="8"/>
      <c r="PWS9" s="8"/>
      <c r="PWT9" s="8"/>
      <c r="PWU9" s="8"/>
      <c r="PWV9" s="8"/>
      <c r="PWW9" s="8"/>
      <c r="PWX9" s="8"/>
      <c r="PWY9" s="8"/>
      <c r="PWZ9" s="8"/>
      <c r="PXA9" s="8"/>
      <c r="PXB9" s="8"/>
      <c r="PXC9" s="8"/>
      <c r="PXD9" s="8"/>
      <c r="PXE9" s="8"/>
      <c r="PXF9" s="8"/>
      <c r="PXG9" s="8"/>
      <c r="PXH9" s="8"/>
      <c r="PXI9" s="8"/>
      <c r="PXJ9" s="8"/>
      <c r="PXK9" s="8"/>
      <c r="PXL9" s="8"/>
      <c r="PXM9" s="8"/>
      <c r="PXN9" s="8"/>
      <c r="PXO9" s="8"/>
      <c r="PXP9" s="8"/>
      <c r="PXQ9" s="8"/>
      <c r="PXR9" s="8"/>
      <c r="PXS9" s="8"/>
      <c r="PXT9" s="8"/>
      <c r="PXU9" s="8"/>
      <c r="PXV9" s="8"/>
      <c r="PXW9" s="8"/>
      <c r="PXX9" s="8"/>
      <c r="PXY9" s="8"/>
      <c r="PXZ9" s="8"/>
      <c r="PYA9" s="8"/>
      <c r="PYB9" s="8"/>
      <c r="PYC9" s="8"/>
      <c r="PYD9" s="8"/>
      <c r="PYE9" s="8"/>
      <c r="PYF9" s="8"/>
      <c r="PYG9" s="8"/>
      <c r="PYH9" s="8"/>
      <c r="PYI9" s="8"/>
      <c r="PYJ9" s="8"/>
      <c r="PYK9" s="8"/>
      <c r="PYL9" s="8"/>
      <c r="PYM9" s="8"/>
      <c r="PYN9" s="8"/>
      <c r="PYO9" s="8"/>
      <c r="PYP9" s="8"/>
      <c r="PYQ9" s="8"/>
      <c r="PYR9" s="8"/>
      <c r="PYS9" s="8"/>
      <c r="PYT9" s="8"/>
      <c r="PYU9" s="8"/>
      <c r="PYV9" s="8"/>
      <c r="PYW9" s="8"/>
      <c r="PYX9" s="8"/>
      <c r="PYY9" s="8"/>
      <c r="PYZ9" s="8"/>
      <c r="PZA9" s="8"/>
      <c r="PZB9" s="8"/>
      <c r="PZC9" s="8"/>
      <c r="PZD9" s="8"/>
      <c r="PZE9" s="8"/>
      <c r="PZF9" s="8"/>
      <c r="PZG9" s="8"/>
      <c r="PZH9" s="8"/>
      <c r="PZI9" s="8"/>
      <c r="PZJ9" s="8"/>
      <c r="PZK9" s="8"/>
      <c r="PZL9" s="8"/>
      <c r="PZM9" s="8"/>
      <c r="PZN9" s="8"/>
      <c r="PZO9" s="8"/>
      <c r="PZP9" s="8"/>
      <c r="PZQ9" s="8"/>
      <c r="PZR9" s="8"/>
      <c r="PZS9" s="8"/>
      <c r="PZT9" s="8"/>
      <c r="PZU9" s="8"/>
      <c r="PZV9" s="8"/>
      <c r="PZW9" s="8"/>
      <c r="PZX9" s="8"/>
      <c r="PZY9" s="8"/>
      <c r="PZZ9" s="8"/>
      <c r="QAA9" s="8"/>
      <c r="QAB9" s="8"/>
      <c r="QAC9" s="8"/>
      <c r="QAD9" s="8"/>
      <c r="QAE9" s="8"/>
      <c r="QAF9" s="8"/>
      <c r="QAG9" s="8"/>
      <c r="QAH9" s="8"/>
      <c r="QAI9" s="8"/>
      <c r="QAJ9" s="8"/>
      <c r="QAK9" s="8"/>
      <c r="QAL9" s="8"/>
      <c r="QAM9" s="8"/>
      <c r="QAN9" s="8"/>
      <c r="QAO9" s="8"/>
      <c r="QAP9" s="8"/>
      <c r="QAQ9" s="8"/>
      <c r="QAR9" s="8"/>
      <c r="QAS9" s="8"/>
      <c r="QAT9" s="8"/>
      <c r="QAU9" s="8"/>
      <c r="QAV9" s="8"/>
      <c r="QAW9" s="8"/>
      <c r="QAX9" s="8"/>
      <c r="QAY9" s="8"/>
      <c r="QAZ9" s="8"/>
      <c r="QBA9" s="8"/>
      <c r="QBB9" s="8"/>
      <c r="QBC9" s="8"/>
      <c r="QBD9" s="8"/>
      <c r="QBE9" s="8"/>
      <c r="QBF9" s="8"/>
      <c r="QBG9" s="8"/>
      <c r="QBH9" s="8"/>
      <c r="QBI9" s="8"/>
      <c r="QBJ9" s="8"/>
      <c r="QBK9" s="8"/>
      <c r="QBL9" s="8"/>
      <c r="QBM9" s="8"/>
      <c r="QBN9" s="8"/>
      <c r="QBO9" s="8"/>
      <c r="QBP9" s="8"/>
      <c r="QBQ9" s="8"/>
      <c r="QBR9" s="8"/>
      <c r="QBS9" s="8"/>
      <c r="QBT9" s="8"/>
      <c r="QBU9" s="8"/>
      <c r="QBV9" s="8"/>
      <c r="QBW9" s="8"/>
      <c r="QBX9" s="8"/>
      <c r="QBY9" s="8"/>
      <c r="QBZ9" s="8"/>
      <c r="QCA9" s="8"/>
      <c r="QCB9" s="8"/>
      <c r="QCC9" s="8"/>
      <c r="QCD9" s="8"/>
      <c r="QCE9" s="8"/>
      <c r="QCF9" s="8"/>
      <c r="QCG9" s="8"/>
      <c r="QCH9" s="8"/>
      <c r="QCI9" s="8"/>
      <c r="QCJ9" s="8"/>
      <c r="QCK9" s="8"/>
      <c r="QCL9" s="8"/>
      <c r="QCM9" s="8"/>
      <c r="QCN9" s="8"/>
      <c r="QCO9" s="8"/>
      <c r="QCP9" s="8"/>
      <c r="QCQ9" s="8"/>
      <c r="QCR9" s="8"/>
      <c r="QCS9" s="8"/>
      <c r="QCT9" s="8"/>
      <c r="QCU9" s="8"/>
      <c r="QCV9" s="8"/>
      <c r="QCW9" s="8"/>
      <c r="QCX9" s="8"/>
      <c r="QCY9" s="8"/>
      <c r="QCZ9" s="8"/>
      <c r="QDA9" s="8"/>
      <c r="QDB9" s="8"/>
      <c r="QDC9" s="8"/>
      <c r="QDD9" s="8"/>
      <c r="QDE9" s="8"/>
      <c r="QDF9" s="8"/>
      <c r="QDG9" s="8"/>
      <c r="QDH9" s="8"/>
      <c r="QDI9" s="8"/>
      <c r="QDJ9" s="8"/>
      <c r="QDK9" s="8"/>
      <c r="QDL9" s="8"/>
      <c r="QDM9" s="8"/>
      <c r="QDN9" s="8"/>
      <c r="QDO9" s="8"/>
      <c r="QDP9" s="8"/>
      <c r="QDQ9" s="8"/>
      <c r="QDR9" s="8"/>
      <c r="QDS9" s="8"/>
      <c r="QDT9" s="8"/>
      <c r="QDU9" s="8"/>
      <c r="QDV9" s="8"/>
      <c r="QDW9" s="8"/>
      <c r="QDX9" s="8"/>
      <c r="QDY9" s="8"/>
      <c r="QDZ9" s="8"/>
      <c r="QEA9" s="8"/>
      <c r="QEB9" s="8"/>
      <c r="QEC9" s="8"/>
      <c r="QED9" s="8"/>
      <c r="QEE9" s="8"/>
      <c r="QEF9" s="8"/>
      <c r="QEG9" s="8"/>
      <c r="QEH9" s="8"/>
      <c r="QEI9" s="8"/>
      <c r="QEJ9" s="8"/>
      <c r="QEK9" s="8"/>
      <c r="QEL9" s="8"/>
      <c r="QEM9" s="8"/>
      <c r="QEN9" s="8"/>
      <c r="QEO9" s="8"/>
      <c r="QEP9" s="8"/>
      <c r="QEQ9" s="8"/>
      <c r="QER9" s="8"/>
      <c r="QES9" s="8"/>
      <c r="QET9" s="8"/>
      <c r="QEU9" s="8"/>
      <c r="QEV9" s="8"/>
      <c r="QEW9" s="8"/>
      <c r="QEX9" s="8"/>
      <c r="QEY9" s="8"/>
      <c r="QEZ9" s="8"/>
      <c r="QFA9" s="8"/>
      <c r="QFB9" s="8"/>
      <c r="QFC9" s="8"/>
      <c r="QFD9" s="8"/>
      <c r="QFE9" s="8"/>
      <c r="QFF9" s="8"/>
      <c r="QFG9" s="8"/>
      <c r="QFH9" s="8"/>
      <c r="QFI9" s="8"/>
      <c r="QFJ9" s="8"/>
      <c r="QFK9" s="8"/>
      <c r="QFL9" s="8"/>
      <c r="QFM9" s="8"/>
      <c r="QFN9" s="8"/>
      <c r="QFO9" s="8"/>
      <c r="QFP9" s="8"/>
      <c r="QFQ9" s="8"/>
      <c r="QFR9" s="8"/>
      <c r="QFS9" s="8"/>
      <c r="QFT9" s="8"/>
      <c r="QFU9" s="8"/>
      <c r="QFV9" s="8"/>
      <c r="QFW9" s="8"/>
      <c r="QFX9" s="8"/>
      <c r="QFY9" s="8"/>
      <c r="QFZ9" s="8"/>
      <c r="QGA9" s="8"/>
      <c r="QGB9" s="8"/>
      <c r="QGC9" s="8"/>
      <c r="QGD9" s="8"/>
      <c r="QGE9" s="8"/>
      <c r="QGF9" s="8"/>
      <c r="QGG9" s="8"/>
      <c r="QGH9" s="8"/>
      <c r="QGI9" s="8"/>
      <c r="QGJ9" s="8"/>
      <c r="QGK9" s="8"/>
      <c r="QGL9" s="8"/>
      <c r="QGM9" s="8"/>
      <c r="QGN9" s="8"/>
      <c r="QGO9" s="8"/>
      <c r="QGP9" s="8"/>
      <c r="QGQ9" s="8"/>
      <c r="QGR9" s="8"/>
      <c r="QGS9" s="8"/>
      <c r="QGT9" s="8"/>
      <c r="QGU9" s="8"/>
      <c r="QGV9" s="8"/>
      <c r="QGW9" s="8"/>
      <c r="QGX9" s="8"/>
      <c r="QGY9" s="8"/>
      <c r="QGZ9" s="8"/>
      <c r="QHA9" s="8"/>
      <c r="QHB9" s="8"/>
      <c r="QHC9" s="8"/>
      <c r="QHD9" s="8"/>
      <c r="QHE9" s="8"/>
      <c r="QHF9" s="8"/>
      <c r="QHG9" s="8"/>
      <c r="QHH9" s="8"/>
      <c r="QHI9" s="8"/>
      <c r="QHJ9" s="8"/>
      <c r="QHK9" s="8"/>
      <c r="QHL9" s="8"/>
      <c r="QHM9" s="8"/>
      <c r="QHN9" s="8"/>
      <c r="QHO9" s="8"/>
      <c r="QHP9" s="8"/>
      <c r="QHQ9" s="8"/>
      <c r="QHR9" s="8"/>
      <c r="QHS9" s="8"/>
      <c r="QHT9" s="8"/>
      <c r="QHU9" s="8"/>
      <c r="QHV9" s="8"/>
      <c r="QHW9" s="8"/>
      <c r="QHX9" s="8"/>
      <c r="QHY9" s="8"/>
      <c r="QHZ9" s="8"/>
      <c r="QIA9" s="8"/>
      <c r="QIB9" s="8"/>
      <c r="QIC9" s="8"/>
      <c r="QID9" s="8"/>
      <c r="QIE9" s="8"/>
      <c r="QIF9" s="8"/>
      <c r="QIG9" s="8"/>
      <c r="QIH9" s="8"/>
      <c r="QII9" s="8"/>
      <c r="QIJ9" s="8"/>
      <c r="QIK9" s="8"/>
      <c r="QIL9" s="8"/>
      <c r="QIM9" s="8"/>
      <c r="QIN9" s="8"/>
      <c r="QIO9" s="8"/>
      <c r="QIP9" s="8"/>
      <c r="QIQ9" s="8"/>
      <c r="QIR9" s="8"/>
      <c r="QIS9" s="8"/>
      <c r="QIT9" s="8"/>
      <c r="QIU9" s="8"/>
      <c r="QIV9" s="8"/>
      <c r="QIW9" s="8"/>
      <c r="QIX9" s="8"/>
      <c r="QIY9" s="8"/>
      <c r="QIZ9" s="8"/>
      <c r="QJA9" s="8"/>
      <c r="QJB9" s="8"/>
      <c r="QJC9" s="8"/>
      <c r="QJD9" s="8"/>
      <c r="QJE9" s="8"/>
      <c r="QJF9" s="8"/>
      <c r="QJG9" s="8"/>
      <c r="QJH9" s="8"/>
      <c r="QJI9" s="8"/>
      <c r="QJJ9" s="8"/>
      <c r="QJK9" s="8"/>
      <c r="QJL9" s="8"/>
      <c r="QJM9" s="8"/>
      <c r="QJN9" s="8"/>
      <c r="QJO9" s="8"/>
      <c r="QJP9" s="8"/>
      <c r="QJQ9" s="8"/>
      <c r="QJR9" s="8"/>
      <c r="QJS9" s="8"/>
      <c r="QJT9" s="8"/>
      <c r="QJU9" s="8"/>
      <c r="QJV9" s="8"/>
      <c r="QJW9" s="8"/>
      <c r="QJX9" s="8"/>
      <c r="QJY9" s="8"/>
      <c r="QJZ9" s="8"/>
      <c r="QKA9" s="8"/>
      <c r="QKB9" s="8"/>
      <c r="QKC9" s="8"/>
      <c r="QKD9" s="8"/>
      <c r="QKE9" s="8"/>
      <c r="QKF9" s="8"/>
      <c r="QKG9" s="8"/>
      <c r="QKH9" s="8"/>
      <c r="QKI9" s="8"/>
      <c r="QKJ9" s="8"/>
      <c r="QKK9" s="8"/>
      <c r="QKL9" s="8"/>
      <c r="QKM9" s="8"/>
      <c r="QKN9" s="8"/>
      <c r="QKO9" s="8"/>
      <c r="QKP9" s="8"/>
      <c r="QKQ9" s="8"/>
      <c r="QKR9" s="8"/>
      <c r="QKS9" s="8"/>
      <c r="QKT9" s="8"/>
      <c r="QKU9" s="8"/>
      <c r="QKV9" s="8"/>
      <c r="QKW9" s="8"/>
      <c r="QKX9" s="8"/>
      <c r="QKY9" s="8"/>
      <c r="QKZ9" s="8"/>
      <c r="QLA9" s="8"/>
      <c r="QLB9" s="8"/>
      <c r="QLC9" s="8"/>
      <c r="QLD9" s="8"/>
      <c r="QLE9" s="8"/>
      <c r="QLF9" s="8"/>
      <c r="QLG9" s="8"/>
      <c r="QLH9" s="8"/>
      <c r="QLI9" s="8"/>
      <c r="QLJ9" s="8"/>
      <c r="QLK9" s="8"/>
      <c r="QLL9" s="8"/>
      <c r="QLM9" s="8"/>
      <c r="QLN9" s="8"/>
      <c r="QLO9" s="8"/>
      <c r="QLP9" s="8"/>
      <c r="QLQ9" s="8"/>
      <c r="QLR9" s="8"/>
      <c r="QLS9" s="8"/>
      <c r="QLT9" s="8"/>
      <c r="QLU9" s="8"/>
      <c r="QLV9" s="8"/>
      <c r="QLW9" s="8"/>
      <c r="QLX9" s="8"/>
      <c r="QLY9" s="8"/>
      <c r="QLZ9" s="8"/>
      <c r="QMA9" s="8"/>
      <c r="QMB9" s="8"/>
      <c r="QMC9" s="8"/>
      <c r="QMD9" s="8"/>
      <c r="QME9" s="8"/>
      <c r="QMF9" s="8"/>
      <c r="QMG9" s="8"/>
      <c r="QMH9" s="8"/>
      <c r="QMI9" s="8"/>
      <c r="QMJ9" s="8"/>
      <c r="QMK9" s="8"/>
      <c r="QML9" s="8"/>
      <c r="QMM9" s="8"/>
      <c r="QMN9" s="8"/>
      <c r="QMO9" s="8"/>
      <c r="QMP9" s="8"/>
      <c r="QMQ9" s="8"/>
      <c r="QMR9" s="8"/>
      <c r="QMS9" s="8"/>
      <c r="QMT9" s="8"/>
      <c r="QMU9" s="8"/>
      <c r="QMV9" s="8"/>
      <c r="QMW9" s="8"/>
      <c r="QMX9" s="8"/>
      <c r="QMY9" s="8"/>
      <c r="QMZ9" s="8"/>
      <c r="QNA9" s="8"/>
      <c r="QNB9" s="8"/>
      <c r="QNC9" s="8"/>
      <c r="QND9" s="8"/>
      <c r="QNE9" s="8"/>
      <c r="QNF9" s="8"/>
      <c r="QNG9" s="8"/>
      <c r="QNH9" s="8"/>
      <c r="QNI9" s="8"/>
      <c r="QNJ9" s="8"/>
      <c r="QNK9" s="8"/>
      <c r="QNL9" s="8"/>
      <c r="QNM9" s="8"/>
      <c r="QNN9" s="8"/>
      <c r="QNO9" s="8"/>
      <c r="QNP9" s="8"/>
      <c r="QNQ9" s="8"/>
      <c r="QNR9" s="8"/>
      <c r="QNS9" s="8"/>
      <c r="QNT9" s="8"/>
      <c r="QNU9" s="8"/>
      <c r="QNV9" s="8"/>
      <c r="QNW9" s="8"/>
      <c r="QNX9" s="8"/>
      <c r="QNY9" s="8"/>
      <c r="QNZ9" s="8"/>
      <c r="QOA9" s="8"/>
      <c r="QOB9" s="8"/>
      <c r="QOC9" s="8"/>
      <c r="QOD9" s="8"/>
      <c r="QOE9" s="8"/>
      <c r="QOF9" s="8"/>
      <c r="QOG9" s="8"/>
      <c r="QOH9" s="8"/>
      <c r="QOI9" s="8"/>
      <c r="QOJ9" s="8"/>
      <c r="QOK9" s="8"/>
      <c r="QOL9" s="8"/>
      <c r="QOM9" s="8"/>
      <c r="QON9" s="8"/>
      <c r="QOO9" s="8"/>
      <c r="QOP9" s="8"/>
      <c r="QOQ9" s="8"/>
      <c r="QOR9" s="8"/>
      <c r="QOS9" s="8"/>
      <c r="QOT9" s="8"/>
      <c r="QOU9" s="8"/>
      <c r="QOV9" s="8"/>
      <c r="QOW9" s="8"/>
      <c r="QOX9" s="8"/>
      <c r="QOY9" s="8"/>
      <c r="QOZ9" s="8"/>
      <c r="QPA9" s="8"/>
      <c r="QPB9" s="8"/>
      <c r="QPC9" s="8"/>
      <c r="QPD9" s="8"/>
      <c r="QPE9" s="8"/>
      <c r="QPF9" s="8"/>
      <c r="QPG9" s="8"/>
      <c r="QPH9" s="8"/>
      <c r="QPI9" s="8"/>
      <c r="QPJ9" s="8"/>
      <c r="QPK9" s="8"/>
      <c r="QPL9" s="8"/>
      <c r="QPM9" s="8"/>
      <c r="QPN9" s="8"/>
      <c r="QPO9" s="8"/>
      <c r="QPP9" s="8"/>
      <c r="QPQ9" s="8"/>
      <c r="QPR9" s="8"/>
      <c r="QPS9" s="8"/>
      <c r="QPT9" s="8"/>
      <c r="QPU9" s="8"/>
      <c r="QPV9" s="8"/>
      <c r="QPW9" s="8"/>
      <c r="QPX9" s="8"/>
      <c r="QPY9" s="8"/>
      <c r="QPZ9" s="8"/>
      <c r="QQA9" s="8"/>
      <c r="QQB9" s="8"/>
      <c r="QQC9" s="8"/>
      <c r="QQD9" s="8"/>
      <c r="QQE9" s="8"/>
      <c r="QQF9" s="8"/>
      <c r="QQG9" s="8"/>
      <c r="QQH9" s="8"/>
      <c r="QQI9" s="8"/>
      <c r="QQJ9" s="8"/>
      <c r="QQK9" s="8"/>
      <c r="QQL9" s="8"/>
      <c r="QQM9" s="8"/>
      <c r="QQN9" s="8"/>
      <c r="QQO9" s="8"/>
      <c r="QQP9" s="8"/>
      <c r="QQQ9" s="8"/>
      <c r="QQR9" s="8"/>
      <c r="QQS9" s="8"/>
      <c r="QQT9" s="8"/>
      <c r="QQU9" s="8"/>
      <c r="QQV9" s="8"/>
      <c r="QQW9" s="8"/>
      <c r="QQX9" s="8"/>
      <c r="QQY9" s="8"/>
      <c r="QQZ9" s="8"/>
      <c r="QRA9" s="8"/>
      <c r="QRB9" s="8"/>
      <c r="QRC9" s="8"/>
      <c r="QRD9" s="8"/>
      <c r="QRE9" s="8"/>
      <c r="QRF9" s="8"/>
      <c r="QRG9" s="8"/>
      <c r="QRH9" s="8"/>
      <c r="QRI9" s="8"/>
      <c r="QRJ9" s="8"/>
      <c r="QRK9" s="8"/>
      <c r="QRL9" s="8"/>
      <c r="QRM9" s="8"/>
      <c r="QRN9" s="8"/>
      <c r="QRO9" s="8"/>
      <c r="QRP9" s="8"/>
      <c r="QRQ9" s="8"/>
      <c r="QRR9" s="8"/>
      <c r="QRS9" s="8"/>
      <c r="QRT9" s="8"/>
      <c r="QRU9" s="8"/>
      <c r="QRV9" s="8"/>
      <c r="QRW9" s="8"/>
      <c r="QRX9" s="8"/>
      <c r="QRY9" s="8"/>
      <c r="QRZ9" s="8"/>
      <c r="QSA9" s="8"/>
      <c r="QSB9" s="8"/>
      <c r="QSC9" s="8"/>
      <c r="QSD9" s="8"/>
      <c r="QSE9" s="8"/>
      <c r="QSF9" s="8"/>
      <c r="QSG9" s="8"/>
      <c r="QSH9" s="8"/>
      <c r="QSI9" s="8"/>
      <c r="QSJ9" s="8"/>
      <c r="QSK9" s="8"/>
      <c r="QSL9" s="8"/>
      <c r="QSM9" s="8"/>
      <c r="QSN9" s="8"/>
      <c r="QSO9" s="8"/>
      <c r="QSP9" s="8"/>
      <c r="QSQ9" s="8"/>
      <c r="QSR9" s="8"/>
      <c r="QSS9" s="8"/>
      <c r="QST9" s="8"/>
      <c r="QSU9" s="8"/>
      <c r="QSV9" s="8"/>
      <c r="QSW9" s="8"/>
      <c r="QSX9" s="8"/>
      <c r="QSY9" s="8"/>
      <c r="QSZ9" s="8"/>
      <c r="QTA9" s="8"/>
      <c r="QTB9" s="8"/>
      <c r="QTC9" s="8"/>
      <c r="QTD9" s="8"/>
      <c r="QTE9" s="8"/>
      <c r="QTF9" s="8"/>
      <c r="QTG9" s="8"/>
      <c r="QTH9" s="8"/>
      <c r="QTI9" s="8"/>
      <c r="QTJ9" s="8"/>
      <c r="QTK9" s="8"/>
      <c r="QTL9" s="8"/>
      <c r="QTM9" s="8"/>
      <c r="QTN9" s="8"/>
      <c r="QTO9" s="8"/>
      <c r="QTP9" s="8"/>
      <c r="QTQ9" s="8"/>
      <c r="QTR9" s="8"/>
      <c r="QTS9" s="8"/>
      <c r="QTT9" s="8"/>
      <c r="QTU9" s="8"/>
      <c r="QTV9" s="8"/>
      <c r="QTW9" s="8"/>
      <c r="QTX9" s="8"/>
      <c r="QTY9" s="8"/>
      <c r="QTZ9" s="8"/>
      <c r="QUA9" s="8"/>
      <c r="QUB9" s="8"/>
      <c r="QUC9" s="8"/>
      <c r="QUD9" s="8"/>
      <c r="QUE9" s="8"/>
      <c r="QUF9" s="8"/>
      <c r="QUG9" s="8"/>
      <c r="QUH9" s="8"/>
      <c r="QUI9" s="8"/>
      <c r="QUJ9" s="8"/>
      <c r="QUK9" s="8"/>
      <c r="QUL9" s="8"/>
      <c r="QUM9" s="8"/>
      <c r="QUN9" s="8"/>
      <c r="QUO9" s="8"/>
      <c r="QUP9" s="8"/>
      <c r="QUQ9" s="8"/>
      <c r="QUR9" s="8"/>
      <c r="QUS9" s="8"/>
      <c r="QUT9" s="8"/>
      <c r="QUU9" s="8"/>
      <c r="QUV9" s="8"/>
      <c r="QUW9" s="8"/>
      <c r="QUX9" s="8"/>
      <c r="QUY9" s="8"/>
      <c r="QUZ9" s="8"/>
      <c r="QVA9" s="8"/>
      <c r="QVB9" s="8"/>
      <c r="QVC9" s="8"/>
      <c r="QVD9" s="8"/>
      <c r="QVE9" s="8"/>
      <c r="QVF9" s="8"/>
      <c r="QVG9" s="8"/>
      <c r="QVH9" s="8"/>
      <c r="QVI9" s="8"/>
      <c r="QVJ9" s="8"/>
      <c r="QVK9" s="8"/>
      <c r="QVL9" s="8"/>
      <c r="QVM9" s="8"/>
      <c r="QVN9" s="8"/>
      <c r="QVO9" s="8"/>
      <c r="QVP9" s="8"/>
      <c r="QVQ9" s="8"/>
      <c r="QVR9" s="8"/>
      <c r="QVS9" s="8"/>
      <c r="QVT9" s="8"/>
      <c r="QVU9" s="8"/>
      <c r="QVV9" s="8"/>
      <c r="QVW9" s="8"/>
      <c r="QVX9" s="8"/>
      <c r="QVY9" s="8"/>
      <c r="QVZ9" s="8"/>
      <c r="QWA9" s="8"/>
      <c r="QWB9" s="8"/>
      <c r="QWC9" s="8"/>
      <c r="QWD9" s="8"/>
      <c r="QWE9" s="8"/>
      <c r="QWF9" s="8"/>
      <c r="QWG9" s="8"/>
      <c r="QWH9" s="8"/>
      <c r="QWI9" s="8"/>
      <c r="QWJ9" s="8"/>
      <c r="QWK9" s="8"/>
      <c r="QWL9" s="8"/>
      <c r="QWM9" s="8"/>
      <c r="QWN9" s="8"/>
      <c r="QWO9" s="8"/>
      <c r="QWP9" s="8"/>
      <c r="QWQ9" s="8"/>
      <c r="QWR9" s="8"/>
      <c r="QWS9" s="8"/>
      <c r="QWT9" s="8"/>
      <c r="QWU9" s="8"/>
      <c r="QWV9" s="8"/>
      <c r="QWW9" s="8"/>
      <c r="QWX9" s="8"/>
      <c r="QWY9" s="8"/>
      <c r="QWZ9" s="8"/>
      <c r="QXA9" s="8"/>
      <c r="QXB9" s="8"/>
      <c r="QXC9" s="8"/>
      <c r="QXD9" s="8"/>
      <c r="QXE9" s="8"/>
      <c r="QXF9" s="8"/>
      <c r="QXG9" s="8"/>
      <c r="QXH9" s="8"/>
      <c r="QXI9" s="8"/>
      <c r="QXJ9" s="8"/>
      <c r="QXK9" s="8"/>
      <c r="QXL9" s="8"/>
      <c r="QXM9" s="8"/>
      <c r="QXN9" s="8"/>
      <c r="QXO9" s="8"/>
      <c r="QXP9" s="8"/>
      <c r="QXQ9" s="8"/>
      <c r="QXR9" s="8"/>
      <c r="QXS9" s="8"/>
      <c r="QXT9" s="8"/>
      <c r="QXU9" s="8"/>
      <c r="QXV9" s="8"/>
      <c r="QXW9" s="8"/>
      <c r="QXX9" s="8"/>
      <c r="QXY9" s="8"/>
      <c r="QXZ9" s="8"/>
      <c r="QYA9" s="8"/>
      <c r="QYB9" s="8"/>
      <c r="QYC9" s="8"/>
      <c r="QYD9" s="8"/>
      <c r="QYE9" s="8"/>
      <c r="QYF9" s="8"/>
      <c r="QYG9" s="8"/>
      <c r="QYH9" s="8"/>
      <c r="QYI9" s="8"/>
      <c r="QYJ9" s="8"/>
      <c r="QYK9" s="8"/>
      <c r="QYL9" s="8"/>
      <c r="QYM9" s="8"/>
      <c r="QYN9" s="8"/>
      <c r="QYO9" s="8"/>
      <c r="QYP9" s="8"/>
      <c r="QYQ9" s="8"/>
      <c r="QYR9" s="8"/>
      <c r="QYS9" s="8"/>
      <c r="QYT9" s="8"/>
      <c r="QYU9" s="8"/>
      <c r="QYV9" s="8"/>
      <c r="QYW9" s="8"/>
      <c r="QYX9" s="8"/>
      <c r="QYY9" s="8"/>
      <c r="QYZ9" s="8"/>
      <c r="QZA9" s="8"/>
      <c r="QZB9" s="8"/>
      <c r="QZC9" s="8"/>
      <c r="QZD9" s="8"/>
      <c r="QZE9" s="8"/>
      <c r="QZF9" s="8"/>
      <c r="QZG9" s="8"/>
      <c r="QZH9" s="8"/>
      <c r="QZI9" s="8"/>
      <c r="QZJ9" s="8"/>
      <c r="QZK9" s="8"/>
      <c r="QZL9" s="8"/>
      <c r="QZM9" s="8"/>
      <c r="QZN9" s="8"/>
      <c r="QZO9" s="8"/>
      <c r="QZP9" s="8"/>
      <c r="QZQ9" s="8"/>
      <c r="QZR9" s="8"/>
      <c r="QZS9" s="8"/>
      <c r="QZT9" s="8"/>
      <c r="QZU9" s="8"/>
      <c r="QZV9" s="8"/>
      <c r="QZW9" s="8"/>
      <c r="QZX9" s="8"/>
      <c r="QZY9" s="8"/>
      <c r="QZZ9" s="8"/>
      <c r="RAA9" s="8"/>
      <c r="RAB9" s="8"/>
      <c r="RAC9" s="8"/>
      <c r="RAD9" s="8"/>
      <c r="RAE9" s="8"/>
      <c r="RAF9" s="8"/>
      <c r="RAG9" s="8"/>
      <c r="RAH9" s="8"/>
      <c r="RAI9" s="8"/>
      <c r="RAJ9" s="8"/>
      <c r="RAK9" s="8"/>
      <c r="RAL9" s="8"/>
      <c r="RAM9" s="8"/>
      <c r="RAN9" s="8"/>
      <c r="RAO9" s="8"/>
      <c r="RAP9" s="8"/>
      <c r="RAQ9" s="8"/>
      <c r="RAR9" s="8"/>
      <c r="RAS9" s="8"/>
      <c r="RAT9" s="8"/>
      <c r="RAU9" s="8"/>
      <c r="RAV9" s="8"/>
      <c r="RAW9" s="8"/>
      <c r="RAX9" s="8"/>
      <c r="RAY9" s="8"/>
      <c r="RAZ9" s="8"/>
      <c r="RBA9" s="8"/>
      <c r="RBB9" s="8"/>
      <c r="RBC9" s="8"/>
      <c r="RBD9" s="8"/>
      <c r="RBE9" s="8"/>
      <c r="RBF9" s="8"/>
      <c r="RBG9" s="8"/>
      <c r="RBH9" s="8"/>
      <c r="RBI9" s="8"/>
      <c r="RBJ9" s="8"/>
      <c r="RBK9" s="8"/>
      <c r="RBL9" s="8"/>
      <c r="RBM9" s="8"/>
      <c r="RBN9" s="8"/>
      <c r="RBO9" s="8"/>
      <c r="RBP9" s="8"/>
      <c r="RBQ9" s="8"/>
      <c r="RBR9" s="8"/>
      <c r="RBS9" s="8"/>
      <c r="RBT9" s="8"/>
      <c r="RBU9" s="8"/>
      <c r="RBV9" s="8"/>
      <c r="RBW9" s="8"/>
      <c r="RBX9" s="8"/>
      <c r="RBY9" s="8"/>
      <c r="RBZ9" s="8"/>
      <c r="RCA9" s="8"/>
      <c r="RCB9" s="8"/>
      <c r="RCC9" s="8"/>
      <c r="RCD9" s="8"/>
      <c r="RCE9" s="8"/>
      <c r="RCF9" s="8"/>
      <c r="RCG9" s="8"/>
      <c r="RCH9" s="8"/>
      <c r="RCI9" s="8"/>
      <c r="RCJ9" s="8"/>
      <c r="RCK9" s="8"/>
      <c r="RCL9" s="8"/>
      <c r="RCM9" s="8"/>
      <c r="RCN9" s="8"/>
      <c r="RCO9" s="8"/>
      <c r="RCP9" s="8"/>
      <c r="RCQ9" s="8"/>
      <c r="RCR9" s="8"/>
      <c r="RCS9" s="8"/>
      <c r="RCT9" s="8"/>
      <c r="RCU9" s="8"/>
      <c r="RCV9" s="8"/>
      <c r="RCW9" s="8"/>
      <c r="RCX9" s="8"/>
      <c r="RCY9" s="8"/>
      <c r="RCZ9" s="8"/>
      <c r="RDA9" s="8"/>
      <c r="RDB9" s="8"/>
      <c r="RDC9" s="8"/>
      <c r="RDD9" s="8"/>
      <c r="RDE9" s="8"/>
      <c r="RDF9" s="8"/>
      <c r="RDG9" s="8"/>
      <c r="RDH9" s="8"/>
      <c r="RDI9" s="8"/>
      <c r="RDJ9" s="8"/>
      <c r="RDK9" s="8"/>
      <c r="RDL9" s="8"/>
      <c r="RDM9" s="8"/>
      <c r="RDN9" s="8"/>
      <c r="RDO9" s="8"/>
      <c r="RDP9" s="8"/>
      <c r="RDQ9" s="8"/>
      <c r="RDR9" s="8"/>
      <c r="RDS9" s="8"/>
      <c r="RDT9" s="8"/>
      <c r="RDU9" s="8"/>
      <c r="RDV9" s="8"/>
      <c r="RDW9" s="8"/>
      <c r="RDX9" s="8"/>
      <c r="RDY9" s="8"/>
      <c r="RDZ9" s="8"/>
      <c r="REA9" s="8"/>
      <c r="REB9" s="8"/>
      <c r="REC9" s="8"/>
      <c r="RED9" s="8"/>
      <c r="REE9" s="8"/>
      <c r="REF9" s="8"/>
      <c r="REG9" s="8"/>
      <c r="REH9" s="8"/>
      <c r="REI9" s="8"/>
      <c r="REJ9" s="8"/>
      <c r="REK9" s="8"/>
      <c r="REL9" s="8"/>
      <c r="REM9" s="8"/>
      <c r="REN9" s="8"/>
      <c r="REO9" s="8"/>
      <c r="REP9" s="8"/>
      <c r="REQ9" s="8"/>
      <c r="RER9" s="8"/>
      <c r="RES9" s="8"/>
      <c r="RET9" s="8"/>
      <c r="REU9" s="8"/>
      <c r="REV9" s="8"/>
      <c r="REW9" s="8"/>
      <c r="REX9" s="8"/>
      <c r="REY9" s="8"/>
      <c r="REZ9" s="8"/>
      <c r="RFA9" s="8"/>
      <c r="RFB9" s="8"/>
      <c r="RFC9" s="8"/>
      <c r="RFD9" s="8"/>
      <c r="RFE9" s="8"/>
      <c r="RFF9" s="8"/>
      <c r="RFG9" s="8"/>
      <c r="RFH9" s="8"/>
      <c r="RFI9" s="8"/>
      <c r="RFJ9" s="8"/>
      <c r="RFK9" s="8"/>
      <c r="RFL9" s="8"/>
      <c r="RFM9" s="8"/>
      <c r="RFN9" s="8"/>
      <c r="RFO9" s="8"/>
      <c r="RFP9" s="8"/>
      <c r="RFQ9" s="8"/>
      <c r="RFR9" s="8"/>
      <c r="RFS9" s="8"/>
      <c r="RFT9" s="8"/>
      <c r="RFU9" s="8"/>
      <c r="RFV9" s="8"/>
      <c r="RFW9" s="8"/>
      <c r="RFX9" s="8"/>
      <c r="RFY9" s="8"/>
      <c r="RFZ9" s="8"/>
      <c r="RGA9" s="8"/>
      <c r="RGB9" s="8"/>
      <c r="RGC9" s="8"/>
      <c r="RGD9" s="8"/>
      <c r="RGE9" s="8"/>
      <c r="RGF9" s="8"/>
      <c r="RGG9" s="8"/>
      <c r="RGH9" s="8"/>
      <c r="RGI9" s="8"/>
      <c r="RGJ9" s="8"/>
      <c r="RGK9" s="8"/>
      <c r="RGL9" s="8"/>
      <c r="RGM9" s="8"/>
      <c r="RGN9" s="8"/>
      <c r="RGO9" s="8"/>
      <c r="RGP9" s="8"/>
      <c r="RGQ9" s="8"/>
      <c r="RGR9" s="8"/>
      <c r="RGS9" s="8"/>
      <c r="RGT9" s="8"/>
      <c r="RGU9" s="8"/>
      <c r="RGV9" s="8"/>
      <c r="RGW9" s="8"/>
      <c r="RGX9" s="8"/>
      <c r="RGY9" s="8"/>
      <c r="RGZ9" s="8"/>
      <c r="RHA9" s="8"/>
      <c r="RHB9" s="8"/>
      <c r="RHC9" s="8"/>
      <c r="RHD9" s="8"/>
      <c r="RHE9" s="8"/>
      <c r="RHF9" s="8"/>
      <c r="RHG9" s="8"/>
      <c r="RHH9" s="8"/>
      <c r="RHI9" s="8"/>
      <c r="RHJ9" s="8"/>
      <c r="RHK9" s="8"/>
      <c r="RHL9" s="8"/>
      <c r="RHM9" s="8"/>
      <c r="RHN9" s="8"/>
      <c r="RHO9" s="8"/>
      <c r="RHP9" s="8"/>
      <c r="RHQ9" s="8"/>
      <c r="RHR9" s="8"/>
      <c r="RHS9" s="8"/>
      <c r="RHT9" s="8"/>
      <c r="RHU9" s="8"/>
      <c r="RHV9" s="8"/>
      <c r="RHW9" s="8"/>
      <c r="RHX9" s="8"/>
      <c r="RHY9" s="8"/>
      <c r="RHZ9" s="8"/>
      <c r="RIA9" s="8"/>
      <c r="RIB9" s="8"/>
      <c r="RIC9" s="8"/>
      <c r="RID9" s="8"/>
      <c r="RIE9" s="8"/>
      <c r="RIF9" s="8"/>
      <c r="RIG9" s="8"/>
      <c r="RIH9" s="8"/>
      <c r="RII9" s="8"/>
      <c r="RIJ9" s="8"/>
      <c r="RIK9" s="8"/>
      <c r="RIL9" s="8"/>
      <c r="RIM9" s="8"/>
      <c r="RIN9" s="8"/>
      <c r="RIO9" s="8"/>
      <c r="RIP9" s="8"/>
      <c r="RIQ9" s="8"/>
      <c r="RIR9" s="8"/>
      <c r="RIS9" s="8"/>
      <c r="RIT9" s="8"/>
      <c r="RIU9" s="8"/>
      <c r="RIV9" s="8"/>
      <c r="RIW9" s="8"/>
      <c r="RIX9" s="8"/>
      <c r="RIY9" s="8"/>
      <c r="RIZ9" s="8"/>
      <c r="RJA9" s="8"/>
      <c r="RJB9" s="8"/>
      <c r="RJC9" s="8"/>
      <c r="RJD9" s="8"/>
      <c r="RJE9" s="8"/>
      <c r="RJF9" s="8"/>
      <c r="RJG9" s="8"/>
      <c r="RJH9" s="8"/>
      <c r="RJI9" s="8"/>
      <c r="RJJ9" s="8"/>
      <c r="RJK9" s="8"/>
      <c r="RJL9" s="8"/>
      <c r="RJM9" s="8"/>
      <c r="RJN9" s="8"/>
      <c r="RJO9" s="8"/>
      <c r="RJP9" s="8"/>
      <c r="RJQ9" s="8"/>
      <c r="RJR9" s="8"/>
      <c r="RJS9" s="8"/>
      <c r="RJT9" s="8"/>
      <c r="RJU9" s="8"/>
      <c r="RJV9" s="8"/>
      <c r="RJW9" s="8"/>
      <c r="RJX9" s="8"/>
      <c r="RJY9" s="8"/>
      <c r="RJZ9" s="8"/>
      <c r="RKA9" s="8"/>
      <c r="RKB9" s="8"/>
      <c r="RKC9" s="8"/>
      <c r="RKD9" s="8"/>
      <c r="RKE9" s="8"/>
      <c r="RKF9" s="8"/>
      <c r="RKG9" s="8"/>
      <c r="RKH9" s="8"/>
      <c r="RKI9" s="8"/>
      <c r="RKJ9" s="8"/>
      <c r="RKK9" s="8"/>
      <c r="RKL9" s="8"/>
      <c r="RKM9" s="8"/>
      <c r="RKN9" s="8"/>
      <c r="RKO9" s="8"/>
      <c r="RKP9" s="8"/>
      <c r="RKQ9" s="8"/>
      <c r="RKR9" s="8"/>
      <c r="RKS9" s="8"/>
      <c r="RKT9" s="8"/>
      <c r="RKU9" s="8"/>
      <c r="RKV9" s="8"/>
      <c r="RKW9" s="8"/>
      <c r="RKX9" s="8"/>
      <c r="RKY9" s="8"/>
      <c r="RKZ9" s="8"/>
      <c r="RLA9" s="8"/>
      <c r="RLB9" s="8"/>
      <c r="RLC9" s="8"/>
      <c r="RLD9" s="8"/>
      <c r="RLE9" s="8"/>
      <c r="RLF9" s="8"/>
      <c r="RLG9" s="8"/>
      <c r="RLH9" s="8"/>
      <c r="RLI9" s="8"/>
      <c r="RLJ9" s="8"/>
      <c r="RLK9" s="8"/>
      <c r="RLL9" s="8"/>
      <c r="RLM9" s="8"/>
      <c r="RLN9" s="8"/>
      <c r="RLO9" s="8"/>
      <c r="RLP9" s="8"/>
      <c r="RLQ9" s="8"/>
      <c r="RLR9" s="8"/>
      <c r="RLS9" s="8"/>
      <c r="RLT9" s="8"/>
      <c r="RLU9" s="8"/>
      <c r="RLV9" s="8"/>
      <c r="RLW9" s="8"/>
      <c r="RLX9" s="8"/>
      <c r="RLY9" s="8"/>
      <c r="RLZ9" s="8"/>
      <c r="RMA9" s="8"/>
      <c r="RMB9" s="8"/>
      <c r="RMC9" s="8"/>
      <c r="RMD9" s="8"/>
      <c r="RME9" s="8"/>
      <c r="RMF9" s="8"/>
      <c r="RMG9" s="8"/>
      <c r="RMH9" s="8"/>
      <c r="RMI9" s="8"/>
      <c r="RMJ9" s="8"/>
      <c r="RMK9" s="8"/>
      <c r="RML9" s="8"/>
      <c r="RMM9" s="8"/>
      <c r="RMN9" s="8"/>
      <c r="RMO9" s="8"/>
      <c r="RMP9" s="8"/>
      <c r="RMQ9" s="8"/>
      <c r="RMR9" s="8"/>
      <c r="RMS9" s="8"/>
      <c r="RMT9" s="8"/>
      <c r="RMU9" s="8"/>
      <c r="RMV9" s="8"/>
      <c r="RMW9" s="8"/>
      <c r="RMX9" s="8"/>
      <c r="RMY9" s="8"/>
      <c r="RMZ9" s="8"/>
      <c r="RNA9" s="8"/>
      <c r="RNB9" s="8"/>
      <c r="RNC9" s="8"/>
      <c r="RND9" s="8"/>
      <c r="RNE9" s="8"/>
      <c r="RNF9" s="8"/>
      <c r="RNG9" s="8"/>
      <c r="RNH9" s="8"/>
      <c r="RNI9" s="8"/>
      <c r="RNJ9" s="8"/>
      <c r="RNK9" s="8"/>
      <c r="RNL9" s="8"/>
      <c r="RNM9" s="8"/>
      <c r="RNN9" s="8"/>
      <c r="RNO9" s="8"/>
      <c r="RNP9" s="8"/>
      <c r="RNQ9" s="8"/>
      <c r="RNR9" s="8"/>
      <c r="RNS9" s="8"/>
      <c r="RNT9" s="8"/>
      <c r="RNU9" s="8"/>
      <c r="RNV9" s="8"/>
      <c r="RNW9" s="8"/>
      <c r="RNX9" s="8"/>
      <c r="RNY9" s="8"/>
      <c r="RNZ9" s="8"/>
      <c r="ROA9" s="8"/>
      <c r="ROB9" s="8"/>
      <c r="ROC9" s="8"/>
      <c r="ROD9" s="8"/>
      <c r="ROE9" s="8"/>
      <c r="ROF9" s="8"/>
      <c r="ROG9" s="8"/>
      <c r="ROH9" s="8"/>
      <c r="ROI9" s="8"/>
      <c r="ROJ9" s="8"/>
      <c r="ROK9" s="8"/>
      <c r="ROL9" s="8"/>
      <c r="ROM9" s="8"/>
      <c r="RON9" s="8"/>
      <c r="ROO9" s="8"/>
      <c r="ROP9" s="8"/>
      <c r="ROQ9" s="8"/>
      <c r="ROR9" s="8"/>
      <c r="ROS9" s="8"/>
      <c r="ROT9" s="8"/>
      <c r="ROU9" s="8"/>
      <c r="ROV9" s="8"/>
      <c r="ROW9" s="8"/>
      <c r="ROX9" s="8"/>
      <c r="ROY9" s="8"/>
      <c r="ROZ9" s="8"/>
      <c r="RPA9" s="8"/>
      <c r="RPB9" s="8"/>
      <c r="RPC9" s="8"/>
      <c r="RPD9" s="8"/>
      <c r="RPE9" s="8"/>
      <c r="RPF9" s="8"/>
      <c r="RPG9" s="8"/>
      <c r="RPH9" s="8"/>
      <c r="RPI9" s="8"/>
      <c r="RPJ9" s="8"/>
      <c r="RPK9" s="8"/>
      <c r="RPL9" s="8"/>
      <c r="RPM9" s="8"/>
      <c r="RPN9" s="8"/>
      <c r="RPO9" s="8"/>
      <c r="RPP9" s="8"/>
      <c r="RPQ9" s="8"/>
      <c r="RPR9" s="8"/>
      <c r="RPS9" s="8"/>
      <c r="RPT9" s="8"/>
      <c r="RPU9" s="8"/>
      <c r="RPV9" s="8"/>
      <c r="RPW9" s="8"/>
      <c r="RPX9" s="8"/>
      <c r="RPY9" s="8"/>
      <c r="RPZ9" s="8"/>
      <c r="RQA9" s="8"/>
      <c r="RQB9" s="8"/>
      <c r="RQC9" s="8"/>
      <c r="RQD9" s="8"/>
      <c r="RQE9" s="8"/>
      <c r="RQF9" s="8"/>
      <c r="RQG9" s="8"/>
      <c r="RQH9" s="8"/>
      <c r="RQI9" s="8"/>
      <c r="RQJ9" s="8"/>
      <c r="RQK9" s="8"/>
      <c r="RQL9" s="8"/>
      <c r="RQM9" s="8"/>
      <c r="RQN9" s="8"/>
      <c r="RQO9" s="8"/>
      <c r="RQP9" s="8"/>
      <c r="RQQ9" s="8"/>
      <c r="RQR9" s="8"/>
      <c r="RQS9" s="8"/>
      <c r="RQT9" s="8"/>
      <c r="RQU9" s="8"/>
      <c r="RQV9" s="8"/>
      <c r="RQW9" s="8"/>
      <c r="RQX9" s="8"/>
      <c r="RQY9" s="8"/>
      <c r="RQZ9" s="8"/>
      <c r="RRA9" s="8"/>
      <c r="RRB9" s="8"/>
      <c r="RRC9" s="8"/>
      <c r="RRD9" s="8"/>
      <c r="RRE9" s="8"/>
      <c r="RRF9" s="8"/>
      <c r="RRG9" s="8"/>
      <c r="RRH9" s="8"/>
      <c r="RRI9" s="8"/>
      <c r="RRJ9" s="8"/>
      <c r="RRK9" s="8"/>
      <c r="RRL9" s="8"/>
      <c r="RRM9" s="8"/>
      <c r="RRN9" s="8"/>
      <c r="RRO9" s="8"/>
      <c r="RRP9" s="8"/>
      <c r="RRQ9" s="8"/>
      <c r="RRR9" s="8"/>
      <c r="RRS9" s="8"/>
      <c r="RRT9" s="8"/>
      <c r="RRU9" s="8"/>
      <c r="RRV9" s="8"/>
      <c r="RRW9" s="8"/>
      <c r="RRX9" s="8"/>
      <c r="RRY9" s="8"/>
      <c r="RRZ9" s="8"/>
      <c r="RSA9" s="8"/>
      <c r="RSB9" s="8"/>
      <c r="RSC9" s="8"/>
      <c r="RSD9" s="8"/>
      <c r="RSE9" s="8"/>
      <c r="RSF9" s="8"/>
      <c r="RSG9" s="8"/>
      <c r="RSH9" s="8"/>
      <c r="RSI9" s="8"/>
      <c r="RSJ9" s="8"/>
      <c r="RSK9" s="8"/>
      <c r="RSL9" s="8"/>
      <c r="RSM9" s="8"/>
      <c r="RSN9" s="8"/>
      <c r="RSO9" s="8"/>
      <c r="RSP9" s="8"/>
      <c r="RSQ9" s="8"/>
      <c r="RSR9" s="8"/>
      <c r="RSS9" s="8"/>
      <c r="RST9" s="8"/>
      <c r="RSU9" s="8"/>
      <c r="RSV9" s="8"/>
      <c r="RSW9" s="8"/>
      <c r="RSX9" s="8"/>
      <c r="RSY9" s="8"/>
      <c r="RSZ9" s="8"/>
      <c r="RTA9" s="8"/>
      <c r="RTB9" s="8"/>
      <c r="RTC9" s="8"/>
      <c r="RTD9" s="8"/>
      <c r="RTE9" s="8"/>
      <c r="RTF9" s="8"/>
      <c r="RTG9" s="8"/>
      <c r="RTH9" s="8"/>
      <c r="RTI9" s="8"/>
      <c r="RTJ9" s="8"/>
      <c r="RTK9" s="8"/>
      <c r="RTL9" s="8"/>
      <c r="RTM9" s="8"/>
      <c r="RTN9" s="8"/>
      <c r="RTO9" s="8"/>
      <c r="RTP9" s="8"/>
      <c r="RTQ9" s="8"/>
      <c r="RTR9" s="8"/>
      <c r="RTS9" s="8"/>
      <c r="RTT9" s="8"/>
      <c r="RTU9" s="8"/>
      <c r="RTV9" s="8"/>
      <c r="RTW9" s="8"/>
      <c r="RTX9" s="8"/>
      <c r="RTY9" s="8"/>
      <c r="RTZ9" s="8"/>
      <c r="RUA9" s="8"/>
      <c r="RUB9" s="8"/>
      <c r="RUC9" s="8"/>
      <c r="RUD9" s="8"/>
      <c r="RUE9" s="8"/>
      <c r="RUF9" s="8"/>
      <c r="RUG9" s="8"/>
      <c r="RUH9" s="8"/>
      <c r="RUI9" s="8"/>
      <c r="RUJ9" s="8"/>
      <c r="RUK9" s="8"/>
      <c r="RUL9" s="8"/>
      <c r="RUM9" s="8"/>
      <c r="RUN9" s="8"/>
      <c r="RUO9" s="8"/>
      <c r="RUP9" s="8"/>
      <c r="RUQ9" s="8"/>
      <c r="RUR9" s="8"/>
      <c r="RUS9" s="8"/>
      <c r="RUT9" s="8"/>
      <c r="RUU9" s="8"/>
      <c r="RUV9" s="8"/>
      <c r="RUW9" s="8"/>
      <c r="RUX9" s="8"/>
      <c r="RUY9" s="8"/>
      <c r="RUZ9" s="8"/>
      <c r="RVA9" s="8"/>
      <c r="RVB9" s="8"/>
      <c r="RVC9" s="8"/>
      <c r="RVD9" s="8"/>
      <c r="RVE9" s="8"/>
      <c r="RVF9" s="8"/>
      <c r="RVG9" s="8"/>
      <c r="RVH9" s="8"/>
      <c r="RVI9" s="8"/>
      <c r="RVJ9" s="8"/>
      <c r="RVK9" s="8"/>
      <c r="RVL9" s="8"/>
      <c r="RVM9" s="8"/>
      <c r="RVN9" s="8"/>
      <c r="RVO9" s="8"/>
      <c r="RVP9" s="8"/>
      <c r="RVQ9" s="8"/>
      <c r="RVR9" s="8"/>
      <c r="RVS9" s="8"/>
      <c r="RVT9" s="8"/>
      <c r="RVU9" s="8"/>
      <c r="RVV9" s="8"/>
      <c r="RVW9" s="8"/>
      <c r="RVX9" s="8"/>
      <c r="RVY9" s="8"/>
      <c r="RVZ9" s="8"/>
      <c r="RWA9" s="8"/>
      <c r="RWB9" s="8"/>
      <c r="RWC9" s="8"/>
      <c r="RWD9" s="8"/>
      <c r="RWE9" s="8"/>
      <c r="RWF9" s="8"/>
      <c r="RWG9" s="8"/>
      <c r="RWH9" s="8"/>
      <c r="RWI9" s="8"/>
      <c r="RWJ9" s="8"/>
      <c r="RWK9" s="8"/>
      <c r="RWL9" s="8"/>
      <c r="RWM9" s="8"/>
      <c r="RWN9" s="8"/>
      <c r="RWO9" s="8"/>
      <c r="RWP9" s="8"/>
      <c r="RWQ9" s="8"/>
      <c r="RWR9" s="8"/>
      <c r="RWS9" s="8"/>
      <c r="RWT9" s="8"/>
      <c r="RWU9" s="8"/>
      <c r="RWV9" s="8"/>
      <c r="RWW9" s="8"/>
      <c r="RWX9" s="8"/>
      <c r="RWY9" s="8"/>
      <c r="RWZ9" s="8"/>
      <c r="RXA9" s="8"/>
      <c r="RXB9" s="8"/>
      <c r="RXC9" s="8"/>
      <c r="RXD9" s="8"/>
      <c r="RXE9" s="8"/>
      <c r="RXF9" s="8"/>
      <c r="RXG9" s="8"/>
      <c r="RXH9" s="8"/>
      <c r="RXI9" s="8"/>
      <c r="RXJ9" s="8"/>
      <c r="RXK9" s="8"/>
      <c r="RXL9" s="8"/>
      <c r="RXM9" s="8"/>
      <c r="RXN9" s="8"/>
      <c r="RXO9" s="8"/>
      <c r="RXP9" s="8"/>
      <c r="RXQ9" s="8"/>
      <c r="RXR9" s="8"/>
      <c r="RXS9" s="8"/>
      <c r="RXT9" s="8"/>
      <c r="RXU9" s="8"/>
      <c r="RXV9" s="8"/>
      <c r="RXW9" s="8"/>
      <c r="RXX9" s="8"/>
      <c r="RXY9" s="8"/>
      <c r="RXZ9" s="8"/>
      <c r="RYA9" s="8"/>
      <c r="RYB9" s="8"/>
      <c r="RYC9" s="8"/>
      <c r="RYD9" s="8"/>
      <c r="RYE9" s="8"/>
      <c r="RYF9" s="8"/>
      <c r="RYG9" s="8"/>
      <c r="RYH9" s="8"/>
      <c r="RYI9" s="8"/>
      <c r="RYJ9" s="8"/>
      <c r="RYK9" s="8"/>
      <c r="RYL9" s="8"/>
      <c r="RYM9" s="8"/>
      <c r="RYN9" s="8"/>
      <c r="RYO9" s="8"/>
      <c r="RYP9" s="8"/>
      <c r="RYQ9" s="8"/>
      <c r="RYR9" s="8"/>
      <c r="RYS9" s="8"/>
      <c r="RYT9" s="8"/>
      <c r="RYU9" s="8"/>
      <c r="RYV9" s="8"/>
      <c r="RYW9" s="8"/>
      <c r="RYX9" s="8"/>
      <c r="RYY9" s="8"/>
      <c r="RYZ9" s="8"/>
      <c r="RZA9" s="8"/>
      <c r="RZB9" s="8"/>
      <c r="RZC9" s="8"/>
      <c r="RZD9" s="8"/>
      <c r="RZE9" s="8"/>
      <c r="RZF9" s="8"/>
      <c r="RZG9" s="8"/>
      <c r="RZH9" s="8"/>
      <c r="RZI9" s="8"/>
      <c r="RZJ9" s="8"/>
      <c r="RZK9" s="8"/>
      <c r="RZL9" s="8"/>
      <c r="RZM9" s="8"/>
      <c r="RZN9" s="8"/>
      <c r="RZO9" s="8"/>
      <c r="RZP9" s="8"/>
      <c r="RZQ9" s="8"/>
      <c r="RZR9" s="8"/>
      <c r="RZS9" s="8"/>
      <c r="RZT9" s="8"/>
      <c r="RZU9" s="8"/>
      <c r="RZV9" s="8"/>
      <c r="RZW9" s="8"/>
      <c r="RZX9" s="8"/>
      <c r="RZY9" s="8"/>
      <c r="RZZ9" s="8"/>
      <c r="SAA9" s="8"/>
      <c r="SAB9" s="8"/>
      <c r="SAC9" s="8"/>
      <c r="SAD9" s="8"/>
      <c r="SAE9" s="8"/>
      <c r="SAF9" s="8"/>
      <c r="SAG9" s="8"/>
      <c r="SAH9" s="8"/>
      <c r="SAI9" s="8"/>
      <c r="SAJ9" s="8"/>
      <c r="SAK9" s="8"/>
      <c r="SAL9" s="8"/>
      <c r="SAM9" s="8"/>
      <c r="SAN9" s="8"/>
      <c r="SAO9" s="8"/>
      <c r="SAP9" s="8"/>
      <c r="SAQ9" s="8"/>
      <c r="SAR9" s="8"/>
      <c r="SAS9" s="8"/>
      <c r="SAT9" s="8"/>
      <c r="SAU9" s="8"/>
      <c r="SAV9" s="8"/>
      <c r="SAW9" s="8"/>
      <c r="SAX9" s="8"/>
      <c r="SAY9" s="8"/>
      <c r="SAZ9" s="8"/>
      <c r="SBA9" s="8"/>
      <c r="SBB9" s="8"/>
      <c r="SBC9" s="8"/>
      <c r="SBD9" s="8"/>
      <c r="SBE9" s="8"/>
      <c r="SBF9" s="8"/>
      <c r="SBG9" s="8"/>
      <c r="SBH9" s="8"/>
      <c r="SBI9" s="8"/>
      <c r="SBJ9" s="8"/>
      <c r="SBK9" s="8"/>
      <c r="SBL9" s="8"/>
      <c r="SBM9" s="8"/>
      <c r="SBN9" s="8"/>
      <c r="SBO9" s="8"/>
      <c r="SBP9" s="8"/>
      <c r="SBQ9" s="8"/>
      <c r="SBR9" s="8"/>
      <c r="SBS9" s="8"/>
      <c r="SBT9" s="8"/>
      <c r="SBU9" s="8"/>
      <c r="SBV9" s="8"/>
      <c r="SBW9" s="8"/>
      <c r="SBX9" s="8"/>
      <c r="SBY9" s="8"/>
      <c r="SBZ9" s="8"/>
      <c r="SCA9" s="8"/>
      <c r="SCB9" s="8"/>
      <c r="SCC9" s="8"/>
      <c r="SCD9" s="8"/>
      <c r="SCE9" s="8"/>
      <c r="SCF9" s="8"/>
      <c r="SCG9" s="8"/>
      <c r="SCH9" s="8"/>
      <c r="SCI9" s="8"/>
      <c r="SCJ9" s="8"/>
      <c r="SCK9" s="8"/>
      <c r="SCL9" s="8"/>
      <c r="SCM9" s="8"/>
      <c r="SCN9" s="8"/>
      <c r="SCO9" s="8"/>
      <c r="SCP9" s="8"/>
      <c r="SCQ9" s="8"/>
      <c r="SCR9" s="8"/>
      <c r="SCS9" s="8"/>
      <c r="SCT9" s="8"/>
      <c r="SCU9" s="8"/>
      <c r="SCV9" s="8"/>
      <c r="SCW9" s="8"/>
      <c r="SCX9" s="8"/>
      <c r="SCY9" s="8"/>
      <c r="SCZ9" s="8"/>
      <c r="SDA9" s="8"/>
      <c r="SDB9" s="8"/>
      <c r="SDC9" s="8"/>
      <c r="SDD9" s="8"/>
      <c r="SDE9" s="8"/>
      <c r="SDF9" s="8"/>
      <c r="SDG9" s="8"/>
      <c r="SDH9" s="8"/>
      <c r="SDI9" s="8"/>
      <c r="SDJ9" s="8"/>
      <c r="SDK9" s="8"/>
      <c r="SDL9" s="8"/>
      <c r="SDM9" s="8"/>
      <c r="SDN9" s="8"/>
      <c r="SDO9" s="8"/>
      <c r="SDP9" s="8"/>
      <c r="SDQ9" s="8"/>
      <c r="SDR9" s="8"/>
      <c r="SDS9" s="8"/>
      <c r="SDT9" s="8"/>
      <c r="SDU9" s="8"/>
      <c r="SDV9" s="8"/>
      <c r="SDW9" s="8"/>
      <c r="SDX9" s="8"/>
      <c r="SDY9" s="8"/>
      <c r="SDZ9" s="8"/>
      <c r="SEA9" s="8"/>
      <c r="SEB9" s="8"/>
      <c r="SEC9" s="8"/>
      <c r="SED9" s="8"/>
      <c r="SEE9" s="8"/>
      <c r="SEF9" s="8"/>
      <c r="SEG9" s="8"/>
      <c r="SEH9" s="8"/>
      <c r="SEI9" s="8"/>
      <c r="SEJ9" s="8"/>
      <c r="SEK9" s="8"/>
      <c r="SEL9" s="8"/>
      <c r="SEM9" s="8"/>
      <c r="SEN9" s="8"/>
      <c r="SEO9" s="8"/>
      <c r="SEP9" s="8"/>
      <c r="SEQ9" s="8"/>
      <c r="SER9" s="8"/>
      <c r="SES9" s="8"/>
      <c r="SET9" s="8"/>
      <c r="SEU9" s="8"/>
      <c r="SEV9" s="8"/>
      <c r="SEW9" s="8"/>
      <c r="SEX9" s="8"/>
      <c r="SEY9" s="8"/>
      <c r="SEZ9" s="8"/>
      <c r="SFA9" s="8"/>
      <c r="SFB9" s="8"/>
      <c r="SFC9" s="8"/>
      <c r="SFD9" s="8"/>
      <c r="SFE9" s="8"/>
      <c r="SFF9" s="8"/>
      <c r="SFG9" s="8"/>
      <c r="SFH9" s="8"/>
      <c r="SFI9" s="8"/>
      <c r="SFJ9" s="8"/>
      <c r="SFK9" s="8"/>
      <c r="SFL9" s="8"/>
      <c r="SFM9" s="8"/>
      <c r="SFN9" s="8"/>
      <c r="SFO9" s="8"/>
      <c r="SFP9" s="8"/>
      <c r="SFQ9" s="8"/>
      <c r="SFR9" s="8"/>
      <c r="SFS9" s="8"/>
      <c r="SFT9" s="8"/>
      <c r="SFU9" s="8"/>
      <c r="SFV9" s="8"/>
      <c r="SFW9" s="8"/>
      <c r="SFX9" s="8"/>
      <c r="SFY9" s="8"/>
      <c r="SFZ9" s="8"/>
      <c r="SGA9" s="8"/>
      <c r="SGB9" s="8"/>
      <c r="SGC9" s="8"/>
      <c r="SGD9" s="8"/>
      <c r="SGE9" s="8"/>
      <c r="SGF9" s="8"/>
      <c r="SGG9" s="8"/>
      <c r="SGH9" s="8"/>
      <c r="SGI9" s="8"/>
      <c r="SGJ9" s="8"/>
      <c r="SGK9" s="8"/>
      <c r="SGL9" s="8"/>
      <c r="SGM9" s="8"/>
      <c r="SGN9" s="8"/>
      <c r="SGO9" s="8"/>
      <c r="SGP9" s="8"/>
      <c r="SGQ9" s="8"/>
      <c r="SGR9" s="8"/>
      <c r="SGS9" s="8"/>
      <c r="SGT9" s="8"/>
      <c r="SGU9" s="8"/>
      <c r="SGV9" s="8"/>
      <c r="SGW9" s="8"/>
      <c r="SGX9" s="8"/>
      <c r="SGY9" s="8"/>
      <c r="SGZ9" s="8"/>
      <c r="SHA9" s="8"/>
      <c r="SHB9" s="8"/>
      <c r="SHC9" s="8"/>
      <c r="SHD9" s="8"/>
      <c r="SHE9" s="8"/>
      <c r="SHF9" s="8"/>
      <c r="SHG9" s="8"/>
      <c r="SHH9" s="8"/>
      <c r="SHI9" s="8"/>
      <c r="SHJ9" s="8"/>
      <c r="SHK9" s="8"/>
      <c r="SHL9" s="8"/>
      <c r="SHM9" s="8"/>
      <c r="SHN9" s="8"/>
      <c r="SHO9" s="8"/>
      <c r="SHP9" s="8"/>
      <c r="SHQ9" s="8"/>
      <c r="SHR9" s="8"/>
      <c r="SHS9" s="8"/>
      <c r="SHT9" s="8"/>
      <c r="SHU9" s="8"/>
      <c r="SHV9" s="8"/>
      <c r="SHW9" s="8"/>
      <c r="SHX9" s="8"/>
      <c r="SHY9" s="8"/>
      <c r="SHZ9" s="8"/>
      <c r="SIA9" s="8"/>
      <c r="SIB9" s="8"/>
      <c r="SIC9" s="8"/>
      <c r="SID9" s="8"/>
      <c r="SIE9" s="8"/>
      <c r="SIF9" s="8"/>
      <c r="SIG9" s="8"/>
      <c r="SIH9" s="8"/>
      <c r="SII9" s="8"/>
      <c r="SIJ9" s="8"/>
      <c r="SIK9" s="8"/>
      <c r="SIL9" s="8"/>
      <c r="SIM9" s="8"/>
      <c r="SIN9" s="8"/>
      <c r="SIO9" s="8"/>
      <c r="SIP9" s="8"/>
      <c r="SIQ9" s="8"/>
      <c r="SIR9" s="8"/>
      <c r="SIS9" s="8"/>
      <c r="SIT9" s="8"/>
      <c r="SIU9" s="8"/>
      <c r="SIV9" s="8"/>
      <c r="SIW9" s="8"/>
      <c r="SIX9" s="8"/>
      <c r="SIY9" s="8"/>
      <c r="SIZ9" s="8"/>
      <c r="SJA9" s="8"/>
      <c r="SJB9" s="8"/>
      <c r="SJC9" s="8"/>
      <c r="SJD9" s="8"/>
      <c r="SJE9" s="8"/>
      <c r="SJF9" s="8"/>
      <c r="SJG9" s="8"/>
      <c r="SJH9" s="8"/>
      <c r="SJI9" s="8"/>
      <c r="SJJ9" s="8"/>
      <c r="SJK9" s="8"/>
      <c r="SJL9" s="8"/>
      <c r="SJM9" s="8"/>
      <c r="SJN9" s="8"/>
      <c r="SJO9" s="8"/>
      <c r="SJP9" s="8"/>
      <c r="SJQ9" s="8"/>
      <c r="SJR9" s="8"/>
      <c r="SJS9" s="8"/>
      <c r="SJT9" s="8"/>
      <c r="SJU9" s="8"/>
      <c r="SJV9" s="8"/>
      <c r="SJW9" s="8"/>
      <c r="SJX9" s="8"/>
      <c r="SJY9" s="8"/>
      <c r="SJZ9" s="8"/>
      <c r="SKA9" s="8"/>
      <c r="SKB9" s="8"/>
      <c r="SKC9" s="8"/>
      <c r="SKD9" s="8"/>
      <c r="SKE9" s="8"/>
      <c r="SKF9" s="8"/>
      <c r="SKG9" s="8"/>
      <c r="SKH9" s="8"/>
      <c r="SKI9" s="8"/>
      <c r="SKJ9" s="8"/>
      <c r="SKK9" s="8"/>
      <c r="SKL9" s="8"/>
      <c r="SKM9" s="8"/>
      <c r="SKN9" s="8"/>
      <c r="SKO9" s="8"/>
      <c r="SKP9" s="8"/>
      <c r="SKQ9" s="8"/>
      <c r="SKR9" s="8"/>
      <c r="SKS9" s="8"/>
      <c r="SKT9" s="8"/>
      <c r="SKU9" s="8"/>
      <c r="SKV9" s="8"/>
      <c r="SKW9" s="8"/>
      <c r="SKX9" s="8"/>
      <c r="SKY9" s="8"/>
      <c r="SKZ9" s="8"/>
      <c r="SLA9" s="8"/>
      <c r="SLB9" s="8"/>
      <c r="SLC9" s="8"/>
      <c r="SLD9" s="8"/>
      <c r="SLE9" s="8"/>
      <c r="SLF9" s="8"/>
      <c r="SLG9" s="8"/>
      <c r="SLH9" s="8"/>
      <c r="SLI9" s="8"/>
      <c r="SLJ9" s="8"/>
      <c r="SLK9" s="8"/>
      <c r="SLL9" s="8"/>
      <c r="SLM9" s="8"/>
      <c r="SLN9" s="8"/>
      <c r="SLO9" s="8"/>
      <c r="SLP9" s="8"/>
      <c r="SLQ9" s="8"/>
      <c r="SLR9" s="8"/>
      <c r="SLS9" s="8"/>
      <c r="SLT9" s="8"/>
      <c r="SLU9" s="8"/>
      <c r="SLV9" s="8"/>
      <c r="SLW9" s="8"/>
      <c r="SLX9" s="8"/>
      <c r="SLY9" s="8"/>
      <c r="SLZ9" s="8"/>
      <c r="SMA9" s="8"/>
      <c r="SMB9" s="8"/>
      <c r="SMC9" s="8"/>
      <c r="SMD9" s="8"/>
      <c r="SME9" s="8"/>
      <c r="SMF9" s="8"/>
      <c r="SMG9" s="8"/>
      <c r="SMH9" s="8"/>
      <c r="SMI9" s="8"/>
      <c r="SMJ9" s="8"/>
      <c r="SMK9" s="8"/>
      <c r="SML9" s="8"/>
      <c r="SMM9" s="8"/>
      <c r="SMN9" s="8"/>
      <c r="SMO9" s="8"/>
      <c r="SMP9" s="8"/>
      <c r="SMQ9" s="8"/>
      <c r="SMR9" s="8"/>
      <c r="SMS9" s="8"/>
      <c r="SMT9" s="8"/>
      <c r="SMU9" s="8"/>
      <c r="SMV9" s="8"/>
      <c r="SMW9" s="8"/>
      <c r="SMX9" s="8"/>
      <c r="SMY9" s="8"/>
      <c r="SMZ9" s="8"/>
      <c r="SNA9" s="8"/>
      <c r="SNB9" s="8"/>
      <c r="SNC9" s="8"/>
      <c r="SND9" s="8"/>
      <c r="SNE9" s="8"/>
      <c r="SNF9" s="8"/>
      <c r="SNG9" s="8"/>
      <c r="SNH9" s="8"/>
      <c r="SNI9" s="8"/>
      <c r="SNJ9" s="8"/>
      <c r="SNK9" s="8"/>
      <c r="SNL9" s="8"/>
      <c r="SNM9" s="8"/>
      <c r="SNN9" s="8"/>
      <c r="SNO9" s="8"/>
      <c r="SNP9" s="8"/>
      <c r="SNQ9" s="8"/>
      <c r="SNR9" s="8"/>
      <c r="SNS9" s="8"/>
      <c r="SNT9" s="8"/>
      <c r="SNU9" s="8"/>
      <c r="SNV9" s="8"/>
      <c r="SNW9" s="8"/>
      <c r="SNX9" s="8"/>
      <c r="SNY9" s="8"/>
      <c r="SNZ9" s="8"/>
      <c r="SOA9" s="8"/>
      <c r="SOB9" s="8"/>
      <c r="SOC9" s="8"/>
      <c r="SOD9" s="8"/>
      <c r="SOE9" s="8"/>
      <c r="SOF9" s="8"/>
      <c r="SOG9" s="8"/>
      <c r="SOH9" s="8"/>
      <c r="SOI9" s="8"/>
      <c r="SOJ9" s="8"/>
      <c r="SOK9" s="8"/>
      <c r="SOL9" s="8"/>
      <c r="SOM9" s="8"/>
      <c r="SON9" s="8"/>
      <c r="SOO9" s="8"/>
      <c r="SOP9" s="8"/>
      <c r="SOQ9" s="8"/>
      <c r="SOR9" s="8"/>
      <c r="SOS9" s="8"/>
      <c r="SOT9" s="8"/>
      <c r="SOU9" s="8"/>
      <c r="SOV9" s="8"/>
      <c r="SOW9" s="8"/>
      <c r="SOX9" s="8"/>
      <c r="SOY9" s="8"/>
      <c r="SOZ9" s="8"/>
      <c r="SPA9" s="8"/>
      <c r="SPB9" s="8"/>
      <c r="SPC9" s="8"/>
      <c r="SPD9" s="8"/>
      <c r="SPE9" s="8"/>
      <c r="SPF9" s="8"/>
      <c r="SPG9" s="8"/>
      <c r="SPH9" s="8"/>
      <c r="SPI9" s="8"/>
      <c r="SPJ9" s="8"/>
      <c r="SPK9" s="8"/>
      <c r="SPL9" s="8"/>
      <c r="SPM9" s="8"/>
      <c r="SPN9" s="8"/>
      <c r="SPO9" s="8"/>
      <c r="SPP9" s="8"/>
      <c r="SPQ9" s="8"/>
      <c r="SPR9" s="8"/>
      <c r="SPS9" s="8"/>
      <c r="SPT9" s="8"/>
      <c r="SPU9" s="8"/>
      <c r="SPV9" s="8"/>
      <c r="SPW9" s="8"/>
      <c r="SPX9" s="8"/>
      <c r="SPY9" s="8"/>
      <c r="SPZ9" s="8"/>
      <c r="SQA9" s="8"/>
      <c r="SQB9" s="8"/>
      <c r="SQC9" s="8"/>
      <c r="SQD9" s="8"/>
      <c r="SQE9" s="8"/>
      <c r="SQF9" s="8"/>
      <c r="SQG9" s="8"/>
      <c r="SQH9" s="8"/>
      <c r="SQI9" s="8"/>
      <c r="SQJ9" s="8"/>
      <c r="SQK9" s="8"/>
      <c r="SQL9" s="8"/>
      <c r="SQM9" s="8"/>
      <c r="SQN9" s="8"/>
      <c r="SQO9" s="8"/>
      <c r="SQP9" s="8"/>
      <c r="SQQ9" s="8"/>
      <c r="SQR9" s="8"/>
      <c r="SQS9" s="8"/>
      <c r="SQT9" s="8"/>
      <c r="SQU9" s="8"/>
      <c r="SQV9" s="8"/>
      <c r="SQW9" s="8"/>
      <c r="SQX9" s="8"/>
      <c r="SQY9" s="8"/>
      <c r="SQZ9" s="8"/>
      <c r="SRA9" s="8"/>
      <c r="SRB9" s="8"/>
      <c r="SRC9" s="8"/>
      <c r="SRD9" s="8"/>
      <c r="SRE9" s="8"/>
      <c r="SRF9" s="8"/>
      <c r="SRG9" s="8"/>
      <c r="SRH9" s="8"/>
      <c r="SRI9" s="8"/>
      <c r="SRJ9" s="8"/>
      <c r="SRK9" s="8"/>
      <c r="SRL9" s="8"/>
      <c r="SRM9" s="8"/>
      <c r="SRN9" s="8"/>
      <c r="SRO9" s="8"/>
      <c r="SRP9" s="8"/>
      <c r="SRQ9" s="8"/>
      <c r="SRR9" s="8"/>
      <c r="SRS9" s="8"/>
      <c r="SRT9" s="8"/>
      <c r="SRU9" s="8"/>
      <c r="SRV9" s="8"/>
      <c r="SRW9" s="8"/>
      <c r="SRX9" s="8"/>
      <c r="SRY9" s="8"/>
      <c r="SRZ9" s="8"/>
      <c r="SSA9" s="8"/>
      <c r="SSB9" s="8"/>
      <c r="SSC9" s="8"/>
      <c r="SSD9" s="8"/>
      <c r="SSE9" s="8"/>
      <c r="SSF9" s="8"/>
      <c r="SSG9" s="8"/>
      <c r="SSH9" s="8"/>
      <c r="SSI9" s="8"/>
      <c r="SSJ9" s="8"/>
      <c r="SSK9" s="8"/>
      <c r="SSL9" s="8"/>
      <c r="SSM9" s="8"/>
      <c r="SSN9" s="8"/>
      <c r="SSO9" s="8"/>
      <c r="SSP9" s="8"/>
      <c r="SSQ9" s="8"/>
      <c r="SSR9" s="8"/>
      <c r="SSS9" s="8"/>
      <c r="SST9" s="8"/>
      <c r="SSU9" s="8"/>
      <c r="SSV9" s="8"/>
      <c r="SSW9" s="8"/>
      <c r="SSX9" s="8"/>
      <c r="SSY9" s="8"/>
      <c r="SSZ9" s="8"/>
      <c r="STA9" s="8"/>
      <c r="STB9" s="8"/>
      <c r="STC9" s="8"/>
      <c r="STD9" s="8"/>
      <c r="STE9" s="8"/>
      <c r="STF9" s="8"/>
      <c r="STG9" s="8"/>
      <c r="STH9" s="8"/>
      <c r="STI9" s="8"/>
      <c r="STJ9" s="8"/>
      <c r="STK9" s="8"/>
      <c r="STL9" s="8"/>
      <c r="STM9" s="8"/>
      <c r="STN9" s="8"/>
      <c r="STO9" s="8"/>
      <c r="STP9" s="8"/>
      <c r="STQ9" s="8"/>
      <c r="STR9" s="8"/>
      <c r="STS9" s="8"/>
      <c r="STT9" s="8"/>
      <c r="STU9" s="8"/>
      <c r="STV9" s="8"/>
      <c r="STW9" s="8"/>
      <c r="STX9" s="8"/>
      <c r="STY9" s="8"/>
      <c r="STZ9" s="8"/>
      <c r="SUA9" s="8"/>
      <c r="SUB9" s="8"/>
      <c r="SUC9" s="8"/>
      <c r="SUD9" s="8"/>
      <c r="SUE9" s="8"/>
      <c r="SUF9" s="8"/>
      <c r="SUG9" s="8"/>
      <c r="SUH9" s="8"/>
      <c r="SUI9" s="8"/>
      <c r="SUJ9" s="8"/>
      <c r="SUK9" s="8"/>
      <c r="SUL9" s="8"/>
      <c r="SUM9" s="8"/>
      <c r="SUN9" s="8"/>
      <c r="SUO9" s="8"/>
      <c r="SUP9" s="8"/>
      <c r="SUQ9" s="8"/>
      <c r="SUR9" s="8"/>
      <c r="SUS9" s="8"/>
      <c r="SUT9" s="8"/>
      <c r="SUU9" s="8"/>
      <c r="SUV9" s="8"/>
      <c r="SUW9" s="8"/>
      <c r="SUX9" s="8"/>
      <c r="SUY9" s="8"/>
      <c r="SUZ9" s="8"/>
      <c r="SVA9" s="8"/>
      <c r="SVB9" s="8"/>
      <c r="SVC9" s="8"/>
      <c r="SVD9" s="8"/>
      <c r="SVE9" s="8"/>
      <c r="SVF9" s="8"/>
      <c r="SVG9" s="8"/>
      <c r="SVH9" s="8"/>
      <c r="SVI9" s="8"/>
      <c r="SVJ9" s="8"/>
      <c r="SVK9" s="8"/>
      <c r="SVL9" s="8"/>
      <c r="SVM9" s="8"/>
      <c r="SVN9" s="8"/>
      <c r="SVO9" s="8"/>
      <c r="SVP9" s="8"/>
      <c r="SVQ9" s="8"/>
      <c r="SVR9" s="8"/>
      <c r="SVS9" s="8"/>
      <c r="SVT9" s="8"/>
      <c r="SVU9" s="8"/>
      <c r="SVV9" s="8"/>
      <c r="SVW9" s="8"/>
      <c r="SVX9" s="8"/>
      <c r="SVY9" s="8"/>
      <c r="SVZ9" s="8"/>
      <c r="SWA9" s="8"/>
      <c r="SWB9" s="8"/>
      <c r="SWC9" s="8"/>
      <c r="SWD9" s="8"/>
      <c r="SWE9" s="8"/>
      <c r="SWF9" s="8"/>
      <c r="SWG9" s="8"/>
      <c r="SWH9" s="8"/>
      <c r="SWI9" s="8"/>
      <c r="SWJ9" s="8"/>
      <c r="SWK9" s="8"/>
      <c r="SWL9" s="8"/>
      <c r="SWM9" s="8"/>
      <c r="SWN9" s="8"/>
      <c r="SWO9" s="8"/>
      <c r="SWP9" s="8"/>
      <c r="SWQ9" s="8"/>
      <c r="SWR9" s="8"/>
      <c r="SWS9" s="8"/>
      <c r="SWT9" s="8"/>
      <c r="SWU9" s="8"/>
      <c r="SWV9" s="8"/>
      <c r="SWW9" s="8"/>
      <c r="SWX9" s="8"/>
      <c r="SWY9" s="8"/>
      <c r="SWZ9" s="8"/>
      <c r="SXA9" s="8"/>
      <c r="SXB9" s="8"/>
      <c r="SXC9" s="8"/>
      <c r="SXD9" s="8"/>
      <c r="SXE9" s="8"/>
      <c r="SXF9" s="8"/>
      <c r="SXG9" s="8"/>
      <c r="SXH9" s="8"/>
      <c r="SXI9" s="8"/>
      <c r="SXJ9" s="8"/>
      <c r="SXK9" s="8"/>
      <c r="SXL9" s="8"/>
      <c r="SXM9" s="8"/>
      <c r="SXN9" s="8"/>
      <c r="SXO9" s="8"/>
      <c r="SXP9" s="8"/>
      <c r="SXQ9" s="8"/>
      <c r="SXR9" s="8"/>
      <c r="SXS9" s="8"/>
      <c r="SXT9" s="8"/>
      <c r="SXU9" s="8"/>
      <c r="SXV9" s="8"/>
      <c r="SXW9" s="8"/>
      <c r="SXX9" s="8"/>
      <c r="SXY9" s="8"/>
      <c r="SXZ9" s="8"/>
      <c r="SYA9" s="8"/>
      <c r="SYB9" s="8"/>
      <c r="SYC9" s="8"/>
      <c r="SYD9" s="8"/>
      <c r="SYE9" s="8"/>
      <c r="SYF9" s="8"/>
      <c r="SYG9" s="8"/>
      <c r="SYH9" s="8"/>
      <c r="SYI9" s="8"/>
      <c r="SYJ9" s="8"/>
      <c r="SYK9" s="8"/>
      <c r="SYL9" s="8"/>
      <c r="SYM9" s="8"/>
      <c r="SYN9" s="8"/>
      <c r="SYO9" s="8"/>
      <c r="SYP9" s="8"/>
      <c r="SYQ9" s="8"/>
      <c r="SYR9" s="8"/>
      <c r="SYS9" s="8"/>
      <c r="SYT9" s="8"/>
      <c r="SYU9" s="8"/>
      <c r="SYV9" s="8"/>
      <c r="SYW9" s="8"/>
      <c r="SYX9" s="8"/>
      <c r="SYY9" s="8"/>
      <c r="SYZ9" s="8"/>
      <c r="SZA9" s="8"/>
      <c r="SZB9" s="8"/>
      <c r="SZC9" s="8"/>
      <c r="SZD9" s="8"/>
      <c r="SZE9" s="8"/>
      <c r="SZF9" s="8"/>
      <c r="SZG9" s="8"/>
      <c r="SZH9" s="8"/>
      <c r="SZI9" s="8"/>
      <c r="SZJ9" s="8"/>
      <c r="SZK9" s="8"/>
      <c r="SZL9" s="8"/>
      <c r="SZM9" s="8"/>
      <c r="SZN9" s="8"/>
      <c r="SZO9" s="8"/>
      <c r="SZP9" s="8"/>
      <c r="SZQ9" s="8"/>
      <c r="SZR9" s="8"/>
      <c r="SZS9" s="8"/>
      <c r="SZT9" s="8"/>
      <c r="SZU9" s="8"/>
      <c r="SZV9" s="8"/>
      <c r="SZW9" s="8"/>
      <c r="SZX9" s="8"/>
      <c r="SZY9" s="8"/>
      <c r="SZZ9" s="8"/>
      <c r="TAA9" s="8"/>
      <c r="TAB9" s="8"/>
      <c r="TAC9" s="8"/>
      <c r="TAD9" s="8"/>
      <c r="TAE9" s="8"/>
      <c r="TAF9" s="8"/>
      <c r="TAG9" s="8"/>
      <c r="TAH9" s="8"/>
      <c r="TAI9" s="8"/>
      <c r="TAJ9" s="8"/>
      <c r="TAK9" s="8"/>
      <c r="TAL9" s="8"/>
      <c r="TAM9" s="8"/>
      <c r="TAN9" s="8"/>
      <c r="TAO9" s="8"/>
      <c r="TAP9" s="8"/>
      <c r="TAQ9" s="8"/>
      <c r="TAR9" s="8"/>
      <c r="TAS9" s="8"/>
      <c r="TAT9" s="8"/>
      <c r="TAU9" s="8"/>
      <c r="TAV9" s="8"/>
      <c r="TAW9" s="8"/>
      <c r="TAX9" s="8"/>
      <c r="TAY9" s="8"/>
      <c r="TAZ9" s="8"/>
      <c r="TBA9" s="8"/>
      <c r="TBB9" s="8"/>
      <c r="TBC9" s="8"/>
      <c r="TBD9" s="8"/>
      <c r="TBE9" s="8"/>
      <c r="TBF9" s="8"/>
      <c r="TBG9" s="8"/>
      <c r="TBH9" s="8"/>
      <c r="TBI9" s="8"/>
      <c r="TBJ9" s="8"/>
      <c r="TBK9" s="8"/>
      <c r="TBL9" s="8"/>
      <c r="TBM9" s="8"/>
      <c r="TBN9" s="8"/>
      <c r="TBO9" s="8"/>
      <c r="TBP9" s="8"/>
      <c r="TBQ9" s="8"/>
      <c r="TBR9" s="8"/>
      <c r="TBS9" s="8"/>
      <c r="TBT9" s="8"/>
      <c r="TBU9" s="8"/>
      <c r="TBV9" s="8"/>
      <c r="TBW9" s="8"/>
      <c r="TBX9" s="8"/>
      <c r="TBY9" s="8"/>
      <c r="TBZ9" s="8"/>
      <c r="TCA9" s="8"/>
      <c r="TCB9" s="8"/>
      <c r="TCC9" s="8"/>
      <c r="TCD9" s="8"/>
      <c r="TCE9" s="8"/>
      <c r="TCF9" s="8"/>
      <c r="TCG9" s="8"/>
      <c r="TCH9" s="8"/>
      <c r="TCI9" s="8"/>
      <c r="TCJ9" s="8"/>
      <c r="TCK9" s="8"/>
      <c r="TCL9" s="8"/>
      <c r="TCM9" s="8"/>
      <c r="TCN9" s="8"/>
      <c r="TCO9" s="8"/>
      <c r="TCP9" s="8"/>
      <c r="TCQ9" s="8"/>
      <c r="TCR9" s="8"/>
      <c r="TCS9" s="8"/>
      <c r="TCT9" s="8"/>
      <c r="TCU9" s="8"/>
      <c r="TCV9" s="8"/>
      <c r="TCW9" s="8"/>
      <c r="TCX9" s="8"/>
      <c r="TCY9" s="8"/>
      <c r="TCZ9" s="8"/>
      <c r="TDA9" s="8"/>
      <c r="TDB9" s="8"/>
      <c r="TDC9" s="8"/>
      <c r="TDD9" s="8"/>
      <c r="TDE9" s="8"/>
      <c r="TDF9" s="8"/>
      <c r="TDG9" s="8"/>
      <c r="TDH9" s="8"/>
      <c r="TDI9" s="8"/>
      <c r="TDJ9" s="8"/>
      <c r="TDK9" s="8"/>
      <c r="TDL9" s="8"/>
      <c r="TDM9" s="8"/>
      <c r="TDN9" s="8"/>
      <c r="TDO9" s="8"/>
      <c r="TDP9" s="8"/>
      <c r="TDQ9" s="8"/>
      <c r="TDR9" s="8"/>
      <c r="TDS9" s="8"/>
      <c r="TDT9" s="8"/>
      <c r="TDU9" s="8"/>
      <c r="TDV9" s="8"/>
      <c r="TDW9" s="8"/>
      <c r="TDX9" s="8"/>
      <c r="TDY9" s="8"/>
      <c r="TDZ9" s="8"/>
      <c r="TEA9" s="8"/>
      <c r="TEB9" s="8"/>
      <c r="TEC9" s="8"/>
      <c r="TED9" s="8"/>
      <c r="TEE9" s="8"/>
      <c r="TEF9" s="8"/>
      <c r="TEG9" s="8"/>
      <c r="TEH9" s="8"/>
      <c r="TEI9" s="8"/>
      <c r="TEJ9" s="8"/>
      <c r="TEK9" s="8"/>
      <c r="TEL9" s="8"/>
      <c r="TEM9" s="8"/>
      <c r="TEN9" s="8"/>
      <c r="TEO9" s="8"/>
      <c r="TEP9" s="8"/>
      <c r="TEQ9" s="8"/>
      <c r="TER9" s="8"/>
      <c r="TES9" s="8"/>
      <c r="TET9" s="8"/>
      <c r="TEU9" s="8"/>
      <c r="TEV9" s="8"/>
      <c r="TEW9" s="8"/>
      <c r="TEX9" s="8"/>
      <c r="TEY9" s="8"/>
      <c r="TEZ9" s="8"/>
      <c r="TFA9" s="8"/>
      <c r="TFB9" s="8"/>
      <c r="TFC9" s="8"/>
      <c r="TFD9" s="8"/>
      <c r="TFE9" s="8"/>
      <c r="TFF9" s="8"/>
      <c r="TFG9" s="8"/>
      <c r="TFH9" s="8"/>
      <c r="TFI9" s="8"/>
      <c r="TFJ9" s="8"/>
      <c r="TFK9" s="8"/>
      <c r="TFL9" s="8"/>
      <c r="TFM9" s="8"/>
      <c r="TFN9" s="8"/>
      <c r="TFO9" s="8"/>
      <c r="TFP9" s="8"/>
      <c r="TFQ9" s="8"/>
      <c r="TFR9" s="8"/>
      <c r="TFS9" s="8"/>
      <c r="TFT9" s="8"/>
      <c r="TFU9" s="8"/>
      <c r="TFV9" s="8"/>
      <c r="TFW9" s="8"/>
      <c r="TFX9" s="8"/>
      <c r="TFY9" s="8"/>
      <c r="TFZ9" s="8"/>
      <c r="TGA9" s="8"/>
      <c r="TGB9" s="8"/>
      <c r="TGC9" s="8"/>
      <c r="TGD9" s="8"/>
      <c r="TGE9" s="8"/>
      <c r="TGF9" s="8"/>
      <c r="TGG9" s="8"/>
      <c r="TGH9" s="8"/>
      <c r="TGI9" s="8"/>
      <c r="TGJ9" s="8"/>
      <c r="TGK9" s="8"/>
      <c r="TGL9" s="8"/>
      <c r="TGM9" s="8"/>
      <c r="TGN9" s="8"/>
      <c r="TGO9" s="8"/>
      <c r="TGP9" s="8"/>
      <c r="TGQ9" s="8"/>
      <c r="TGR9" s="8"/>
      <c r="TGS9" s="8"/>
      <c r="TGT9" s="8"/>
      <c r="TGU9" s="8"/>
      <c r="TGV9" s="8"/>
      <c r="TGW9" s="8"/>
      <c r="TGX9" s="8"/>
      <c r="TGY9" s="8"/>
      <c r="TGZ9" s="8"/>
      <c r="THA9" s="8"/>
      <c r="THB9" s="8"/>
      <c r="THC9" s="8"/>
      <c r="THD9" s="8"/>
      <c r="THE9" s="8"/>
      <c r="THF9" s="8"/>
      <c r="THG9" s="8"/>
      <c r="THH9" s="8"/>
      <c r="THI9" s="8"/>
      <c r="THJ9" s="8"/>
      <c r="THK9" s="8"/>
      <c r="THL9" s="8"/>
      <c r="THM9" s="8"/>
      <c r="THN9" s="8"/>
      <c r="THO9" s="8"/>
      <c r="THP9" s="8"/>
      <c r="THQ9" s="8"/>
      <c r="THR9" s="8"/>
      <c r="THS9" s="8"/>
      <c r="THT9" s="8"/>
      <c r="THU9" s="8"/>
      <c r="THV9" s="8"/>
      <c r="THW9" s="8"/>
      <c r="THX9" s="8"/>
      <c r="THY9" s="8"/>
      <c r="THZ9" s="8"/>
      <c r="TIA9" s="8"/>
      <c r="TIB9" s="8"/>
      <c r="TIC9" s="8"/>
      <c r="TID9" s="8"/>
      <c r="TIE9" s="8"/>
      <c r="TIF9" s="8"/>
      <c r="TIG9" s="8"/>
      <c r="TIH9" s="8"/>
      <c r="TII9" s="8"/>
      <c r="TIJ9" s="8"/>
      <c r="TIK9" s="8"/>
      <c r="TIL9" s="8"/>
      <c r="TIM9" s="8"/>
      <c r="TIN9" s="8"/>
      <c r="TIO9" s="8"/>
      <c r="TIP9" s="8"/>
      <c r="TIQ9" s="8"/>
      <c r="TIR9" s="8"/>
      <c r="TIS9" s="8"/>
      <c r="TIT9" s="8"/>
      <c r="TIU9" s="8"/>
      <c r="TIV9" s="8"/>
      <c r="TIW9" s="8"/>
      <c r="TIX9" s="8"/>
      <c r="TIY9" s="8"/>
      <c r="TIZ9" s="8"/>
      <c r="TJA9" s="8"/>
      <c r="TJB9" s="8"/>
      <c r="TJC9" s="8"/>
      <c r="TJD9" s="8"/>
      <c r="TJE9" s="8"/>
      <c r="TJF9" s="8"/>
      <c r="TJG9" s="8"/>
      <c r="TJH9" s="8"/>
      <c r="TJI9" s="8"/>
      <c r="TJJ9" s="8"/>
      <c r="TJK9" s="8"/>
      <c r="TJL9" s="8"/>
      <c r="TJM9" s="8"/>
      <c r="TJN9" s="8"/>
      <c r="TJO9" s="8"/>
      <c r="TJP9" s="8"/>
      <c r="TJQ9" s="8"/>
      <c r="TJR9" s="8"/>
      <c r="TJS9" s="8"/>
      <c r="TJT9" s="8"/>
      <c r="TJU9" s="8"/>
      <c r="TJV9" s="8"/>
      <c r="TJW9" s="8"/>
      <c r="TJX9" s="8"/>
      <c r="TJY9" s="8"/>
      <c r="TJZ9" s="8"/>
      <c r="TKA9" s="8"/>
      <c r="TKB9" s="8"/>
      <c r="TKC9" s="8"/>
      <c r="TKD9" s="8"/>
      <c r="TKE9" s="8"/>
      <c r="TKF9" s="8"/>
      <c r="TKG9" s="8"/>
      <c r="TKH9" s="8"/>
      <c r="TKI9" s="8"/>
      <c r="TKJ9" s="8"/>
      <c r="TKK9" s="8"/>
      <c r="TKL9" s="8"/>
      <c r="TKM9" s="8"/>
      <c r="TKN9" s="8"/>
      <c r="TKO9" s="8"/>
      <c r="TKP9" s="8"/>
      <c r="TKQ9" s="8"/>
      <c r="TKR9" s="8"/>
      <c r="TKS9" s="8"/>
      <c r="TKT9" s="8"/>
      <c r="TKU9" s="8"/>
      <c r="TKV9" s="8"/>
      <c r="TKW9" s="8"/>
      <c r="TKX9" s="8"/>
      <c r="TKY9" s="8"/>
      <c r="TKZ9" s="8"/>
      <c r="TLA9" s="8"/>
      <c r="TLB9" s="8"/>
      <c r="TLC9" s="8"/>
      <c r="TLD9" s="8"/>
      <c r="TLE9" s="8"/>
      <c r="TLF9" s="8"/>
      <c r="TLG9" s="8"/>
      <c r="TLH9" s="8"/>
      <c r="TLI9" s="8"/>
      <c r="TLJ9" s="8"/>
      <c r="TLK9" s="8"/>
      <c r="TLL9" s="8"/>
      <c r="TLM9" s="8"/>
      <c r="TLN9" s="8"/>
      <c r="TLO9" s="8"/>
      <c r="TLP9" s="8"/>
      <c r="TLQ9" s="8"/>
      <c r="TLR9" s="8"/>
      <c r="TLS9" s="8"/>
      <c r="TLT9" s="8"/>
      <c r="TLU9" s="8"/>
      <c r="TLV9" s="8"/>
      <c r="TLW9" s="8"/>
      <c r="TLX9" s="8"/>
      <c r="TLY9" s="8"/>
      <c r="TLZ9" s="8"/>
      <c r="TMA9" s="8"/>
      <c r="TMB9" s="8"/>
      <c r="TMC9" s="8"/>
      <c r="TMD9" s="8"/>
      <c r="TME9" s="8"/>
      <c r="TMF9" s="8"/>
      <c r="TMG9" s="8"/>
      <c r="TMH9" s="8"/>
      <c r="TMI9" s="8"/>
      <c r="TMJ9" s="8"/>
      <c r="TMK9" s="8"/>
      <c r="TML9" s="8"/>
      <c r="TMM9" s="8"/>
      <c r="TMN9" s="8"/>
      <c r="TMO9" s="8"/>
      <c r="TMP9" s="8"/>
      <c r="TMQ9" s="8"/>
      <c r="TMR9" s="8"/>
      <c r="TMS9" s="8"/>
      <c r="TMT9" s="8"/>
      <c r="TMU9" s="8"/>
      <c r="TMV9" s="8"/>
      <c r="TMW9" s="8"/>
      <c r="TMX9" s="8"/>
      <c r="TMY9" s="8"/>
      <c r="TMZ9" s="8"/>
      <c r="TNA9" s="8"/>
      <c r="TNB9" s="8"/>
      <c r="TNC9" s="8"/>
      <c r="TND9" s="8"/>
      <c r="TNE9" s="8"/>
      <c r="TNF9" s="8"/>
      <c r="TNG9" s="8"/>
      <c r="TNH9" s="8"/>
      <c r="TNI9" s="8"/>
      <c r="TNJ9" s="8"/>
      <c r="TNK9" s="8"/>
      <c r="TNL9" s="8"/>
      <c r="TNM9" s="8"/>
      <c r="TNN9" s="8"/>
      <c r="TNO9" s="8"/>
      <c r="TNP9" s="8"/>
      <c r="TNQ9" s="8"/>
      <c r="TNR9" s="8"/>
      <c r="TNS9" s="8"/>
      <c r="TNT9" s="8"/>
      <c r="TNU9" s="8"/>
      <c r="TNV9" s="8"/>
      <c r="TNW9" s="8"/>
      <c r="TNX9" s="8"/>
      <c r="TNY9" s="8"/>
      <c r="TNZ9" s="8"/>
      <c r="TOA9" s="8"/>
      <c r="TOB9" s="8"/>
      <c r="TOC9" s="8"/>
      <c r="TOD9" s="8"/>
      <c r="TOE9" s="8"/>
      <c r="TOF9" s="8"/>
      <c r="TOG9" s="8"/>
      <c r="TOH9" s="8"/>
      <c r="TOI9" s="8"/>
      <c r="TOJ9" s="8"/>
      <c r="TOK9" s="8"/>
      <c r="TOL9" s="8"/>
      <c r="TOM9" s="8"/>
      <c r="TON9" s="8"/>
      <c r="TOO9" s="8"/>
      <c r="TOP9" s="8"/>
      <c r="TOQ9" s="8"/>
      <c r="TOR9" s="8"/>
      <c r="TOS9" s="8"/>
      <c r="TOT9" s="8"/>
      <c r="TOU9" s="8"/>
      <c r="TOV9" s="8"/>
      <c r="TOW9" s="8"/>
      <c r="TOX9" s="8"/>
      <c r="TOY9" s="8"/>
      <c r="TOZ9" s="8"/>
      <c r="TPA9" s="8"/>
      <c r="TPB9" s="8"/>
      <c r="TPC9" s="8"/>
      <c r="TPD9" s="8"/>
      <c r="TPE9" s="8"/>
      <c r="TPF9" s="8"/>
      <c r="TPG9" s="8"/>
      <c r="TPH9" s="8"/>
      <c r="TPI9" s="8"/>
      <c r="TPJ9" s="8"/>
      <c r="TPK9" s="8"/>
      <c r="TPL9" s="8"/>
      <c r="TPM9" s="8"/>
      <c r="TPN9" s="8"/>
      <c r="TPO9" s="8"/>
      <c r="TPP9" s="8"/>
      <c r="TPQ9" s="8"/>
      <c r="TPR9" s="8"/>
      <c r="TPS9" s="8"/>
      <c r="TPT9" s="8"/>
      <c r="TPU9" s="8"/>
      <c r="TPV9" s="8"/>
      <c r="TPW9" s="8"/>
      <c r="TPX9" s="8"/>
      <c r="TPY9" s="8"/>
      <c r="TPZ9" s="8"/>
      <c r="TQA9" s="8"/>
      <c r="TQB9" s="8"/>
      <c r="TQC9" s="8"/>
      <c r="TQD9" s="8"/>
      <c r="TQE9" s="8"/>
      <c r="TQF9" s="8"/>
      <c r="TQG9" s="8"/>
      <c r="TQH9" s="8"/>
      <c r="TQI9" s="8"/>
      <c r="TQJ9" s="8"/>
      <c r="TQK9" s="8"/>
      <c r="TQL9" s="8"/>
      <c r="TQM9" s="8"/>
      <c r="TQN9" s="8"/>
      <c r="TQO9" s="8"/>
      <c r="TQP9" s="8"/>
      <c r="TQQ9" s="8"/>
      <c r="TQR9" s="8"/>
      <c r="TQS9" s="8"/>
      <c r="TQT9" s="8"/>
      <c r="TQU9" s="8"/>
      <c r="TQV9" s="8"/>
      <c r="TQW9" s="8"/>
      <c r="TQX9" s="8"/>
      <c r="TQY9" s="8"/>
      <c r="TQZ9" s="8"/>
      <c r="TRA9" s="8"/>
      <c r="TRB9" s="8"/>
      <c r="TRC9" s="8"/>
      <c r="TRD9" s="8"/>
      <c r="TRE9" s="8"/>
      <c r="TRF9" s="8"/>
      <c r="TRG9" s="8"/>
      <c r="TRH9" s="8"/>
      <c r="TRI9" s="8"/>
      <c r="TRJ9" s="8"/>
      <c r="TRK9" s="8"/>
      <c r="TRL9" s="8"/>
      <c r="TRM9" s="8"/>
      <c r="TRN9" s="8"/>
      <c r="TRO9" s="8"/>
      <c r="TRP9" s="8"/>
      <c r="TRQ9" s="8"/>
      <c r="TRR9" s="8"/>
      <c r="TRS9" s="8"/>
      <c r="TRT9" s="8"/>
      <c r="TRU9" s="8"/>
      <c r="TRV9" s="8"/>
      <c r="TRW9" s="8"/>
      <c r="TRX9" s="8"/>
      <c r="TRY9" s="8"/>
      <c r="TRZ9" s="8"/>
      <c r="TSA9" s="8"/>
      <c r="TSB9" s="8"/>
      <c r="TSC9" s="8"/>
      <c r="TSD9" s="8"/>
      <c r="TSE9" s="8"/>
      <c r="TSF9" s="8"/>
      <c r="TSG9" s="8"/>
      <c r="TSH9" s="8"/>
      <c r="TSI9" s="8"/>
      <c r="TSJ9" s="8"/>
      <c r="TSK9" s="8"/>
      <c r="TSL9" s="8"/>
      <c r="TSM9" s="8"/>
      <c r="TSN9" s="8"/>
      <c r="TSO9" s="8"/>
      <c r="TSP9" s="8"/>
      <c r="TSQ9" s="8"/>
      <c r="TSR9" s="8"/>
      <c r="TSS9" s="8"/>
      <c r="TST9" s="8"/>
      <c r="TSU9" s="8"/>
      <c r="TSV9" s="8"/>
      <c r="TSW9" s="8"/>
      <c r="TSX9" s="8"/>
      <c r="TSY9" s="8"/>
      <c r="TSZ9" s="8"/>
      <c r="TTA9" s="8"/>
      <c r="TTB9" s="8"/>
      <c r="TTC9" s="8"/>
      <c r="TTD9" s="8"/>
      <c r="TTE9" s="8"/>
      <c r="TTF9" s="8"/>
      <c r="TTG9" s="8"/>
      <c r="TTH9" s="8"/>
      <c r="TTI9" s="8"/>
      <c r="TTJ9" s="8"/>
      <c r="TTK9" s="8"/>
      <c r="TTL9" s="8"/>
      <c r="TTM9" s="8"/>
      <c r="TTN9" s="8"/>
      <c r="TTO9" s="8"/>
      <c r="TTP9" s="8"/>
      <c r="TTQ9" s="8"/>
      <c r="TTR9" s="8"/>
      <c r="TTS9" s="8"/>
      <c r="TTT9" s="8"/>
      <c r="TTU9" s="8"/>
      <c r="TTV9" s="8"/>
      <c r="TTW9" s="8"/>
      <c r="TTX9" s="8"/>
      <c r="TTY9" s="8"/>
      <c r="TTZ9" s="8"/>
      <c r="TUA9" s="8"/>
      <c r="TUB9" s="8"/>
      <c r="TUC9" s="8"/>
      <c r="TUD9" s="8"/>
      <c r="TUE9" s="8"/>
      <c r="TUF9" s="8"/>
      <c r="TUG9" s="8"/>
      <c r="TUH9" s="8"/>
      <c r="TUI9" s="8"/>
      <c r="TUJ9" s="8"/>
      <c r="TUK9" s="8"/>
      <c r="TUL9" s="8"/>
      <c r="TUM9" s="8"/>
      <c r="TUN9" s="8"/>
      <c r="TUO9" s="8"/>
      <c r="TUP9" s="8"/>
      <c r="TUQ9" s="8"/>
      <c r="TUR9" s="8"/>
      <c r="TUS9" s="8"/>
      <c r="TUT9" s="8"/>
      <c r="TUU9" s="8"/>
      <c r="TUV9" s="8"/>
      <c r="TUW9" s="8"/>
      <c r="TUX9" s="8"/>
      <c r="TUY9" s="8"/>
      <c r="TUZ9" s="8"/>
      <c r="TVA9" s="8"/>
      <c r="TVB9" s="8"/>
      <c r="TVC9" s="8"/>
      <c r="TVD9" s="8"/>
      <c r="TVE9" s="8"/>
      <c r="TVF9" s="8"/>
      <c r="TVG9" s="8"/>
      <c r="TVH9" s="8"/>
      <c r="TVI9" s="8"/>
      <c r="TVJ9" s="8"/>
      <c r="TVK9" s="8"/>
      <c r="TVL9" s="8"/>
      <c r="TVM9" s="8"/>
      <c r="TVN9" s="8"/>
      <c r="TVO9" s="8"/>
      <c r="TVP9" s="8"/>
      <c r="TVQ9" s="8"/>
      <c r="TVR9" s="8"/>
      <c r="TVS9" s="8"/>
      <c r="TVT9" s="8"/>
      <c r="TVU9" s="8"/>
      <c r="TVV9" s="8"/>
      <c r="TVW9" s="8"/>
      <c r="TVX9" s="8"/>
      <c r="TVY9" s="8"/>
      <c r="TVZ9" s="8"/>
      <c r="TWA9" s="8"/>
      <c r="TWB9" s="8"/>
      <c r="TWC9" s="8"/>
      <c r="TWD9" s="8"/>
      <c r="TWE9" s="8"/>
      <c r="TWF9" s="8"/>
      <c r="TWG9" s="8"/>
      <c r="TWH9" s="8"/>
      <c r="TWI9" s="8"/>
      <c r="TWJ9" s="8"/>
      <c r="TWK9" s="8"/>
      <c r="TWL9" s="8"/>
      <c r="TWM9" s="8"/>
      <c r="TWN9" s="8"/>
      <c r="TWO9" s="8"/>
      <c r="TWP9" s="8"/>
      <c r="TWQ9" s="8"/>
      <c r="TWR9" s="8"/>
      <c r="TWS9" s="8"/>
      <c r="TWT9" s="8"/>
      <c r="TWU9" s="8"/>
      <c r="TWV9" s="8"/>
      <c r="TWW9" s="8"/>
      <c r="TWX9" s="8"/>
      <c r="TWY9" s="8"/>
      <c r="TWZ9" s="8"/>
      <c r="TXA9" s="8"/>
      <c r="TXB9" s="8"/>
      <c r="TXC9" s="8"/>
      <c r="TXD9" s="8"/>
      <c r="TXE9" s="8"/>
      <c r="TXF9" s="8"/>
      <c r="TXG9" s="8"/>
      <c r="TXH9" s="8"/>
      <c r="TXI9" s="8"/>
      <c r="TXJ9" s="8"/>
      <c r="TXK9" s="8"/>
      <c r="TXL9" s="8"/>
      <c r="TXM9" s="8"/>
      <c r="TXN9" s="8"/>
      <c r="TXO9" s="8"/>
      <c r="TXP9" s="8"/>
      <c r="TXQ9" s="8"/>
      <c r="TXR9" s="8"/>
      <c r="TXS9" s="8"/>
      <c r="TXT9" s="8"/>
      <c r="TXU9" s="8"/>
      <c r="TXV9" s="8"/>
      <c r="TXW9" s="8"/>
      <c r="TXX9" s="8"/>
      <c r="TXY9" s="8"/>
      <c r="TXZ9" s="8"/>
      <c r="TYA9" s="8"/>
      <c r="TYB9" s="8"/>
      <c r="TYC9" s="8"/>
      <c r="TYD9" s="8"/>
      <c r="TYE9" s="8"/>
      <c r="TYF9" s="8"/>
      <c r="TYG9" s="8"/>
      <c r="TYH9" s="8"/>
      <c r="TYI9" s="8"/>
      <c r="TYJ9" s="8"/>
      <c r="TYK9" s="8"/>
      <c r="TYL9" s="8"/>
      <c r="TYM9" s="8"/>
      <c r="TYN9" s="8"/>
      <c r="TYO9" s="8"/>
      <c r="TYP9" s="8"/>
      <c r="TYQ9" s="8"/>
      <c r="TYR9" s="8"/>
      <c r="TYS9" s="8"/>
      <c r="TYT9" s="8"/>
      <c r="TYU9" s="8"/>
      <c r="TYV9" s="8"/>
      <c r="TYW9" s="8"/>
      <c r="TYX9" s="8"/>
      <c r="TYY9" s="8"/>
      <c r="TYZ9" s="8"/>
      <c r="TZA9" s="8"/>
      <c r="TZB9" s="8"/>
      <c r="TZC9" s="8"/>
      <c r="TZD9" s="8"/>
      <c r="TZE9" s="8"/>
      <c r="TZF9" s="8"/>
      <c r="TZG9" s="8"/>
      <c r="TZH9" s="8"/>
      <c r="TZI9" s="8"/>
      <c r="TZJ9" s="8"/>
      <c r="TZK9" s="8"/>
      <c r="TZL9" s="8"/>
      <c r="TZM9" s="8"/>
      <c r="TZN9" s="8"/>
      <c r="TZO9" s="8"/>
      <c r="TZP9" s="8"/>
      <c r="TZQ9" s="8"/>
      <c r="TZR9" s="8"/>
      <c r="TZS9" s="8"/>
      <c r="TZT9" s="8"/>
      <c r="TZU9" s="8"/>
      <c r="TZV9" s="8"/>
      <c r="TZW9" s="8"/>
      <c r="TZX9" s="8"/>
      <c r="TZY9" s="8"/>
      <c r="TZZ9" s="8"/>
      <c r="UAA9" s="8"/>
      <c r="UAB9" s="8"/>
      <c r="UAC9" s="8"/>
      <c r="UAD9" s="8"/>
      <c r="UAE9" s="8"/>
      <c r="UAF9" s="8"/>
      <c r="UAG9" s="8"/>
      <c r="UAH9" s="8"/>
      <c r="UAI9" s="8"/>
      <c r="UAJ9" s="8"/>
      <c r="UAK9" s="8"/>
      <c r="UAL9" s="8"/>
      <c r="UAM9" s="8"/>
      <c r="UAN9" s="8"/>
      <c r="UAO9" s="8"/>
      <c r="UAP9" s="8"/>
      <c r="UAQ9" s="8"/>
      <c r="UAR9" s="8"/>
      <c r="UAS9" s="8"/>
      <c r="UAT9" s="8"/>
      <c r="UAU9" s="8"/>
      <c r="UAV9" s="8"/>
      <c r="UAW9" s="8"/>
      <c r="UAX9" s="8"/>
      <c r="UAY9" s="8"/>
      <c r="UAZ9" s="8"/>
      <c r="UBA9" s="8"/>
      <c r="UBB9" s="8"/>
      <c r="UBC9" s="8"/>
      <c r="UBD9" s="8"/>
      <c r="UBE9" s="8"/>
      <c r="UBF9" s="8"/>
      <c r="UBG9" s="8"/>
      <c r="UBH9" s="8"/>
      <c r="UBI9" s="8"/>
      <c r="UBJ9" s="8"/>
      <c r="UBK9" s="8"/>
      <c r="UBL9" s="8"/>
      <c r="UBM9" s="8"/>
      <c r="UBN9" s="8"/>
      <c r="UBO9" s="8"/>
      <c r="UBP9" s="8"/>
      <c r="UBQ9" s="8"/>
      <c r="UBR9" s="8"/>
      <c r="UBS9" s="8"/>
      <c r="UBT9" s="8"/>
      <c r="UBU9" s="8"/>
      <c r="UBV9" s="8"/>
      <c r="UBW9" s="8"/>
      <c r="UBX9" s="8"/>
      <c r="UBY9" s="8"/>
      <c r="UBZ9" s="8"/>
      <c r="UCA9" s="8"/>
      <c r="UCB9" s="8"/>
      <c r="UCC9" s="8"/>
      <c r="UCD9" s="8"/>
      <c r="UCE9" s="8"/>
      <c r="UCF9" s="8"/>
      <c r="UCG9" s="8"/>
      <c r="UCH9" s="8"/>
      <c r="UCI9" s="8"/>
      <c r="UCJ9" s="8"/>
      <c r="UCK9" s="8"/>
      <c r="UCL9" s="8"/>
      <c r="UCM9" s="8"/>
      <c r="UCN9" s="8"/>
      <c r="UCO9" s="8"/>
      <c r="UCP9" s="8"/>
      <c r="UCQ9" s="8"/>
      <c r="UCR9" s="8"/>
      <c r="UCS9" s="8"/>
      <c r="UCT9" s="8"/>
      <c r="UCU9" s="8"/>
      <c r="UCV9" s="8"/>
      <c r="UCW9" s="8"/>
      <c r="UCX9" s="8"/>
      <c r="UCY9" s="8"/>
      <c r="UCZ9" s="8"/>
      <c r="UDA9" s="8"/>
      <c r="UDB9" s="8"/>
      <c r="UDC9" s="8"/>
      <c r="UDD9" s="8"/>
      <c r="UDE9" s="8"/>
      <c r="UDF9" s="8"/>
      <c r="UDG9" s="8"/>
      <c r="UDH9" s="8"/>
      <c r="UDI9" s="8"/>
      <c r="UDJ9" s="8"/>
      <c r="UDK9" s="8"/>
      <c r="UDL9" s="8"/>
      <c r="UDM9" s="8"/>
      <c r="UDN9" s="8"/>
      <c r="UDO9" s="8"/>
      <c r="UDP9" s="8"/>
      <c r="UDQ9" s="8"/>
      <c r="UDR9" s="8"/>
      <c r="UDS9" s="8"/>
      <c r="UDT9" s="8"/>
      <c r="UDU9" s="8"/>
      <c r="UDV9" s="8"/>
      <c r="UDW9" s="8"/>
      <c r="UDX9" s="8"/>
      <c r="UDY9" s="8"/>
      <c r="UDZ9" s="8"/>
      <c r="UEA9" s="8"/>
      <c r="UEB9" s="8"/>
      <c r="UEC9" s="8"/>
      <c r="UED9" s="8"/>
      <c r="UEE9" s="8"/>
      <c r="UEF9" s="8"/>
      <c r="UEG9" s="8"/>
      <c r="UEH9" s="8"/>
      <c r="UEI9" s="8"/>
      <c r="UEJ9" s="8"/>
      <c r="UEK9" s="8"/>
      <c r="UEL9" s="8"/>
      <c r="UEM9" s="8"/>
      <c r="UEN9" s="8"/>
      <c r="UEO9" s="8"/>
      <c r="UEP9" s="8"/>
      <c r="UEQ9" s="8"/>
      <c r="UER9" s="8"/>
      <c r="UES9" s="8"/>
      <c r="UET9" s="8"/>
      <c r="UEU9" s="8"/>
      <c r="UEV9" s="8"/>
      <c r="UEW9" s="8"/>
      <c r="UEX9" s="8"/>
      <c r="UEY9" s="8"/>
      <c r="UEZ9" s="8"/>
      <c r="UFA9" s="8"/>
      <c r="UFB9" s="8"/>
      <c r="UFC9" s="8"/>
      <c r="UFD9" s="8"/>
      <c r="UFE9" s="8"/>
      <c r="UFF9" s="8"/>
      <c r="UFG9" s="8"/>
      <c r="UFH9" s="8"/>
      <c r="UFI9" s="8"/>
      <c r="UFJ9" s="8"/>
      <c r="UFK9" s="8"/>
      <c r="UFL9" s="8"/>
      <c r="UFM9" s="8"/>
      <c r="UFN9" s="8"/>
      <c r="UFO9" s="8"/>
      <c r="UFP9" s="8"/>
      <c r="UFQ9" s="8"/>
      <c r="UFR9" s="8"/>
      <c r="UFS9" s="8"/>
      <c r="UFT9" s="8"/>
      <c r="UFU9" s="8"/>
      <c r="UFV9" s="8"/>
      <c r="UFW9" s="8"/>
      <c r="UFX9" s="8"/>
      <c r="UFY9" s="8"/>
      <c r="UFZ9" s="8"/>
      <c r="UGA9" s="8"/>
      <c r="UGB9" s="8"/>
      <c r="UGC9" s="8"/>
      <c r="UGD9" s="8"/>
      <c r="UGE9" s="8"/>
      <c r="UGF9" s="8"/>
      <c r="UGG9" s="8"/>
      <c r="UGH9" s="8"/>
      <c r="UGI9" s="8"/>
      <c r="UGJ9" s="8"/>
      <c r="UGK9" s="8"/>
      <c r="UGL9" s="8"/>
      <c r="UGM9" s="8"/>
      <c r="UGN9" s="8"/>
      <c r="UGO9" s="8"/>
      <c r="UGP9" s="8"/>
      <c r="UGQ9" s="8"/>
      <c r="UGR9" s="8"/>
      <c r="UGS9" s="8"/>
      <c r="UGT9" s="8"/>
      <c r="UGU9" s="8"/>
      <c r="UGV9" s="8"/>
      <c r="UGW9" s="8"/>
      <c r="UGX9" s="8"/>
      <c r="UGY9" s="8"/>
      <c r="UGZ9" s="8"/>
      <c r="UHA9" s="8"/>
      <c r="UHB9" s="8"/>
      <c r="UHC9" s="8"/>
      <c r="UHD9" s="8"/>
      <c r="UHE9" s="8"/>
      <c r="UHF9" s="8"/>
      <c r="UHG9" s="8"/>
      <c r="UHH9" s="8"/>
      <c r="UHI9" s="8"/>
      <c r="UHJ9" s="8"/>
      <c r="UHK9" s="8"/>
      <c r="UHL9" s="8"/>
      <c r="UHM9" s="8"/>
      <c r="UHN9" s="8"/>
      <c r="UHO9" s="8"/>
      <c r="UHP9" s="8"/>
      <c r="UHQ9" s="8"/>
      <c r="UHR9" s="8"/>
      <c r="UHS9" s="8"/>
      <c r="UHT9" s="8"/>
      <c r="UHU9" s="8"/>
      <c r="UHV9" s="8"/>
      <c r="UHW9" s="8"/>
      <c r="UHX9" s="8"/>
      <c r="UHY9" s="8"/>
      <c r="UHZ9" s="8"/>
      <c r="UIA9" s="8"/>
      <c r="UIB9" s="8"/>
      <c r="UIC9" s="8"/>
      <c r="UID9" s="8"/>
      <c r="UIE9" s="8"/>
      <c r="UIF9" s="8"/>
      <c r="UIG9" s="8"/>
      <c r="UIH9" s="8"/>
      <c r="UII9" s="8"/>
      <c r="UIJ9" s="8"/>
      <c r="UIK9" s="8"/>
      <c r="UIL9" s="8"/>
      <c r="UIM9" s="8"/>
      <c r="UIN9" s="8"/>
      <c r="UIO9" s="8"/>
      <c r="UIP9" s="8"/>
      <c r="UIQ9" s="8"/>
      <c r="UIR9" s="8"/>
      <c r="UIS9" s="8"/>
      <c r="UIT9" s="8"/>
      <c r="UIU9" s="8"/>
      <c r="UIV9" s="8"/>
      <c r="UIW9" s="8"/>
      <c r="UIX9" s="8"/>
      <c r="UIY9" s="8"/>
      <c r="UIZ9" s="8"/>
      <c r="UJA9" s="8"/>
      <c r="UJB9" s="8"/>
      <c r="UJC9" s="8"/>
      <c r="UJD9" s="8"/>
      <c r="UJE9" s="8"/>
      <c r="UJF9" s="8"/>
      <c r="UJG9" s="8"/>
      <c r="UJH9" s="8"/>
      <c r="UJI9" s="8"/>
      <c r="UJJ9" s="8"/>
      <c r="UJK9" s="8"/>
      <c r="UJL9" s="8"/>
      <c r="UJM9" s="8"/>
      <c r="UJN9" s="8"/>
      <c r="UJO9" s="8"/>
      <c r="UJP9" s="8"/>
      <c r="UJQ9" s="8"/>
      <c r="UJR9" s="8"/>
      <c r="UJS9" s="8"/>
      <c r="UJT9" s="8"/>
      <c r="UJU9" s="8"/>
      <c r="UJV9" s="8"/>
      <c r="UJW9" s="8"/>
      <c r="UJX9" s="8"/>
      <c r="UJY9" s="8"/>
      <c r="UJZ9" s="8"/>
      <c r="UKA9" s="8"/>
      <c r="UKB9" s="8"/>
      <c r="UKC9" s="8"/>
      <c r="UKD9" s="8"/>
      <c r="UKE9" s="8"/>
      <c r="UKF9" s="8"/>
      <c r="UKG9" s="8"/>
      <c r="UKH9" s="8"/>
      <c r="UKI9" s="8"/>
      <c r="UKJ9" s="8"/>
      <c r="UKK9" s="8"/>
      <c r="UKL9" s="8"/>
      <c r="UKM9" s="8"/>
      <c r="UKN9" s="8"/>
      <c r="UKO9" s="8"/>
      <c r="UKP9" s="8"/>
      <c r="UKQ9" s="8"/>
      <c r="UKR9" s="8"/>
      <c r="UKS9" s="8"/>
      <c r="UKT9" s="8"/>
      <c r="UKU9" s="8"/>
      <c r="UKV9" s="8"/>
      <c r="UKW9" s="8"/>
      <c r="UKX9" s="8"/>
      <c r="UKY9" s="8"/>
      <c r="UKZ9" s="8"/>
      <c r="ULA9" s="8"/>
      <c r="ULB9" s="8"/>
      <c r="ULC9" s="8"/>
      <c r="ULD9" s="8"/>
      <c r="ULE9" s="8"/>
      <c r="ULF9" s="8"/>
      <c r="ULG9" s="8"/>
      <c r="ULH9" s="8"/>
      <c r="ULI9" s="8"/>
      <c r="ULJ9" s="8"/>
      <c r="ULK9" s="8"/>
      <c r="ULL9" s="8"/>
      <c r="ULM9" s="8"/>
      <c r="ULN9" s="8"/>
      <c r="ULO9" s="8"/>
      <c r="ULP9" s="8"/>
      <c r="ULQ9" s="8"/>
      <c r="ULR9" s="8"/>
      <c r="ULS9" s="8"/>
      <c r="ULT9" s="8"/>
      <c r="ULU9" s="8"/>
      <c r="ULV9" s="8"/>
      <c r="ULW9" s="8"/>
      <c r="ULX9" s="8"/>
      <c r="ULY9" s="8"/>
      <c r="ULZ9" s="8"/>
      <c r="UMA9" s="8"/>
      <c r="UMB9" s="8"/>
      <c r="UMC9" s="8"/>
      <c r="UMD9" s="8"/>
      <c r="UME9" s="8"/>
      <c r="UMF9" s="8"/>
      <c r="UMG9" s="8"/>
      <c r="UMH9" s="8"/>
      <c r="UMI9" s="8"/>
      <c r="UMJ9" s="8"/>
      <c r="UMK9" s="8"/>
      <c r="UML9" s="8"/>
      <c r="UMM9" s="8"/>
      <c r="UMN9" s="8"/>
      <c r="UMO9" s="8"/>
      <c r="UMP9" s="8"/>
      <c r="UMQ9" s="8"/>
      <c r="UMR9" s="8"/>
      <c r="UMS9" s="8"/>
      <c r="UMT9" s="8"/>
      <c r="UMU9" s="8"/>
      <c r="UMV9" s="8"/>
      <c r="UMW9" s="8"/>
      <c r="UMX9" s="8"/>
      <c r="UMY9" s="8"/>
      <c r="UMZ9" s="8"/>
      <c r="UNA9" s="8"/>
      <c r="UNB9" s="8"/>
      <c r="UNC9" s="8"/>
      <c r="UND9" s="8"/>
      <c r="UNE9" s="8"/>
      <c r="UNF9" s="8"/>
      <c r="UNG9" s="8"/>
      <c r="UNH9" s="8"/>
      <c r="UNI9" s="8"/>
      <c r="UNJ9" s="8"/>
      <c r="UNK9" s="8"/>
      <c r="UNL9" s="8"/>
      <c r="UNM9" s="8"/>
      <c r="UNN9" s="8"/>
      <c r="UNO9" s="8"/>
      <c r="UNP9" s="8"/>
      <c r="UNQ9" s="8"/>
      <c r="UNR9" s="8"/>
      <c r="UNS9" s="8"/>
      <c r="UNT9" s="8"/>
      <c r="UNU9" s="8"/>
      <c r="UNV9" s="8"/>
      <c r="UNW9" s="8"/>
      <c r="UNX9" s="8"/>
      <c r="UNY9" s="8"/>
      <c r="UNZ9" s="8"/>
      <c r="UOA9" s="8"/>
      <c r="UOB9" s="8"/>
      <c r="UOC9" s="8"/>
      <c r="UOD9" s="8"/>
      <c r="UOE9" s="8"/>
      <c r="UOF9" s="8"/>
      <c r="UOG9" s="8"/>
      <c r="UOH9" s="8"/>
      <c r="UOI9" s="8"/>
      <c r="UOJ9" s="8"/>
      <c r="UOK9" s="8"/>
      <c r="UOL9" s="8"/>
      <c r="UOM9" s="8"/>
      <c r="UON9" s="8"/>
      <c r="UOO9" s="8"/>
      <c r="UOP9" s="8"/>
      <c r="UOQ9" s="8"/>
      <c r="UOR9" s="8"/>
      <c r="UOS9" s="8"/>
      <c r="UOT9" s="8"/>
      <c r="UOU9" s="8"/>
      <c r="UOV9" s="8"/>
      <c r="UOW9" s="8"/>
      <c r="UOX9" s="8"/>
      <c r="UOY9" s="8"/>
      <c r="UOZ9" s="8"/>
      <c r="UPA9" s="8"/>
      <c r="UPB9" s="8"/>
      <c r="UPC9" s="8"/>
      <c r="UPD9" s="8"/>
      <c r="UPE9" s="8"/>
      <c r="UPF9" s="8"/>
      <c r="UPG9" s="8"/>
      <c r="UPH9" s="8"/>
      <c r="UPI9" s="8"/>
      <c r="UPJ9" s="8"/>
      <c r="UPK9" s="8"/>
      <c r="UPL9" s="8"/>
      <c r="UPM9" s="8"/>
      <c r="UPN9" s="8"/>
      <c r="UPO9" s="8"/>
      <c r="UPP9" s="8"/>
      <c r="UPQ9" s="8"/>
      <c r="UPR9" s="8"/>
      <c r="UPS9" s="8"/>
      <c r="UPT9" s="8"/>
      <c r="UPU9" s="8"/>
      <c r="UPV9" s="8"/>
      <c r="UPW9" s="8"/>
      <c r="UPX9" s="8"/>
      <c r="UPY9" s="8"/>
      <c r="UPZ9" s="8"/>
      <c r="UQA9" s="8"/>
      <c r="UQB9" s="8"/>
      <c r="UQC9" s="8"/>
      <c r="UQD9" s="8"/>
      <c r="UQE9" s="8"/>
      <c r="UQF9" s="8"/>
      <c r="UQG9" s="8"/>
      <c r="UQH9" s="8"/>
      <c r="UQI9" s="8"/>
      <c r="UQJ9" s="8"/>
      <c r="UQK9" s="8"/>
      <c r="UQL9" s="8"/>
      <c r="UQM9" s="8"/>
      <c r="UQN9" s="8"/>
      <c r="UQO9" s="8"/>
      <c r="UQP9" s="8"/>
      <c r="UQQ9" s="8"/>
      <c r="UQR9" s="8"/>
      <c r="UQS9" s="8"/>
      <c r="UQT9" s="8"/>
      <c r="UQU9" s="8"/>
      <c r="UQV9" s="8"/>
      <c r="UQW9" s="8"/>
      <c r="UQX9" s="8"/>
      <c r="UQY9" s="8"/>
      <c r="UQZ9" s="8"/>
      <c r="URA9" s="8"/>
      <c r="URB9" s="8"/>
      <c r="URC9" s="8"/>
      <c r="URD9" s="8"/>
      <c r="URE9" s="8"/>
      <c r="URF9" s="8"/>
      <c r="URG9" s="8"/>
      <c r="URH9" s="8"/>
      <c r="URI9" s="8"/>
      <c r="URJ9" s="8"/>
      <c r="URK9" s="8"/>
      <c r="URL9" s="8"/>
      <c r="URM9" s="8"/>
      <c r="URN9" s="8"/>
      <c r="URO9" s="8"/>
      <c r="URP9" s="8"/>
      <c r="URQ9" s="8"/>
      <c r="URR9" s="8"/>
      <c r="URS9" s="8"/>
      <c r="URT9" s="8"/>
      <c r="URU9" s="8"/>
      <c r="URV9" s="8"/>
      <c r="URW9" s="8"/>
      <c r="URX9" s="8"/>
      <c r="URY9" s="8"/>
      <c r="URZ9" s="8"/>
      <c r="USA9" s="8"/>
      <c r="USB9" s="8"/>
      <c r="USC9" s="8"/>
      <c r="USD9" s="8"/>
      <c r="USE9" s="8"/>
      <c r="USF9" s="8"/>
      <c r="USG9" s="8"/>
      <c r="USH9" s="8"/>
      <c r="USI9" s="8"/>
      <c r="USJ9" s="8"/>
      <c r="USK9" s="8"/>
      <c r="USL9" s="8"/>
      <c r="USM9" s="8"/>
      <c r="USN9" s="8"/>
      <c r="USO9" s="8"/>
      <c r="USP9" s="8"/>
      <c r="USQ9" s="8"/>
      <c r="USR9" s="8"/>
      <c r="USS9" s="8"/>
      <c r="UST9" s="8"/>
      <c r="USU9" s="8"/>
      <c r="USV9" s="8"/>
      <c r="USW9" s="8"/>
      <c r="USX9" s="8"/>
      <c r="USY9" s="8"/>
      <c r="USZ9" s="8"/>
      <c r="UTA9" s="8"/>
      <c r="UTB9" s="8"/>
      <c r="UTC9" s="8"/>
      <c r="UTD9" s="8"/>
      <c r="UTE9" s="8"/>
      <c r="UTF9" s="8"/>
      <c r="UTG9" s="8"/>
      <c r="UTH9" s="8"/>
      <c r="UTI9" s="8"/>
      <c r="UTJ9" s="8"/>
      <c r="UTK9" s="8"/>
      <c r="UTL9" s="8"/>
      <c r="UTM9" s="8"/>
      <c r="UTN9" s="8"/>
      <c r="UTO9" s="8"/>
      <c r="UTP9" s="8"/>
      <c r="UTQ9" s="8"/>
      <c r="UTR9" s="8"/>
      <c r="UTS9" s="8"/>
      <c r="UTT9" s="8"/>
      <c r="UTU9" s="8"/>
      <c r="UTV9" s="8"/>
      <c r="UTW9" s="8"/>
      <c r="UTX9" s="8"/>
      <c r="UTY9" s="8"/>
      <c r="UTZ9" s="8"/>
      <c r="UUA9" s="8"/>
      <c r="UUB9" s="8"/>
      <c r="UUC9" s="8"/>
      <c r="UUD9" s="8"/>
      <c r="UUE9" s="8"/>
      <c r="UUF9" s="8"/>
      <c r="UUG9" s="8"/>
      <c r="UUH9" s="8"/>
      <c r="UUI9" s="8"/>
      <c r="UUJ9" s="8"/>
      <c r="UUK9" s="8"/>
      <c r="UUL9" s="8"/>
      <c r="UUM9" s="8"/>
      <c r="UUN9" s="8"/>
      <c r="UUO9" s="8"/>
      <c r="UUP9" s="8"/>
      <c r="UUQ9" s="8"/>
      <c r="UUR9" s="8"/>
      <c r="UUS9" s="8"/>
      <c r="UUT9" s="8"/>
      <c r="UUU9" s="8"/>
      <c r="UUV9" s="8"/>
      <c r="UUW9" s="8"/>
      <c r="UUX9" s="8"/>
      <c r="UUY9" s="8"/>
      <c r="UUZ9" s="8"/>
      <c r="UVA9" s="8"/>
      <c r="UVB9" s="8"/>
      <c r="UVC9" s="8"/>
      <c r="UVD9" s="8"/>
      <c r="UVE9" s="8"/>
      <c r="UVF9" s="8"/>
      <c r="UVG9" s="8"/>
      <c r="UVH9" s="8"/>
      <c r="UVI9" s="8"/>
      <c r="UVJ9" s="8"/>
      <c r="UVK9" s="8"/>
      <c r="UVL9" s="8"/>
      <c r="UVM9" s="8"/>
      <c r="UVN9" s="8"/>
      <c r="UVO9" s="8"/>
      <c r="UVP9" s="8"/>
      <c r="UVQ9" s="8"/>
      <c r="UVR9" s="8"/>
      <c r="UVS9" s="8"/>
      <c r="UVT9" s="8"/>
      <c r="UVU9" s="8"/>
      <c r="UVV9" s="8"/>
      <c r="UVW9" s="8"/>
      <c r="UVX9" s="8"/>
      <c r="UVY9" s="8"/>
      <c r="UVZ9" s="8"/>
      <c r="UWA9" s="8"/>
      <c r="UWB9" s="8"/>
      <c r="UWC9" s="8"/>
      <c r="UWD9" s="8"/>
      <c r="UWE9" s="8"/>
      <c r="UWF9" s="8"/>
      <c r="UWG9" s="8"/>
      <c r="UWH9" s="8"/>
      <c r="UWI9" s="8"/>
      <c r="UWJ9" s="8"/>
      <c r="UWK9" s="8"/>
      <c r="UWL9" s="8"/>
      <c r="UWM9" s="8"/>
      <c r="UWN9" s="8"/>
      <c r="UWO9" s="8"/>
      <c r="UWP9" s="8"/>
      <c r="UWQ9" s="8"/>
      <c r="UWR9" s="8"/>
      <c r="UWS9" s="8"/>
      <c r="UWT9" s="8"/>
      <c r="UWU9" s="8"/>
      <c r="UWV9" s="8"/>
      <c r="UWW9" s="8"/>
      <c r="UWX9" s="8"/>
      <c r="UWY9" s="8"/>
      <c r="UWZ9" s="8"/>
      <c r="UXA9" s="8"/>
      <c r="UXB9" s="8"/>
      <c r="UXC9" s="8"/>
      <c r="UXD9" s="8"/>
      <c r="UXE9" s="8"/>
      <c r="UXF9" s="8"/>
      <c r="UXG9" s="8"/>
      <c r="UXH9" s="8"/>
      <c r="UXI9" s="8"/>
      <c r="UXJ9" s="8"/>
      <c r="UXK9" s="8"/>
      <c r="UXL9" s="8"/>
      <c r="UXM9" s="8"/>
      <c r="UXN9" s="8"/>
      <c r="UXO9" s="8"/>
      <c r="UXP9" s="8"/>
      <c r="UXQ9" s="8"/>
      <c r="UXR9" s="8"/>
      <c r="UXS9" s="8"/>
      <c r="UXT9" s="8"/>
      <c r="UXU9" s="8"/>
      <c r="UXV9" s="8"/>
      <c r="UXW9" s="8"/>
      <c r="UXX9" s="8"/>
      <c r="UXY9" s="8"/>
      <c r="UXZ9" s="8"/>
      <c r="UYA9" s="8"/>
      <c r="UYB9" s="8"/>
      <c r="UYC9" s="8"/>
      <c r="UYD9" s="8"/>
      <c r="UYE9" s="8"/>
      <c r="UYF9" s="8"/>
      <c r="UYG9" s="8"/>
      <c r="UYH9" s="8"/>
      <c r="UYI9" s="8"/>
      <c r="UYJ9" s="8"/>
      <c r="UYK9" s="8"/>
      <c r="UYL9" s="8"/>
      <c r="UYM9" s="8"/>
      <c r="UYN9" s="8"/>
      <c r="UYO9" s="8"/>
      <c r="UYP9" s="8"/>
      <c r="UYQ9" s="8"/>
      <c r="UYR9" s="8"/>
      <c r="UYS9" s="8"/>
      <c r="UYT9" s="8"/>
      <c r="UYU9" s="8"/>
      <c r="UYV9" s="8"/>
      <c r="UYW9" s="8"/>
      <c r="UYX9" s="8"/>
      <c r="UYY9" s="8"/>
      <c r="UYZ9" s="8"/>
      <c r="UZA9" s="8"/>
      <c r="UZB9" s="8"/>
      <c r="UZC9" s="8"/>
      <c r="UZD9" s="8"/>
      <c r="UZE9" s="8"/>
      <c r="UZF9" s="8"/>
      <c r="UZG9" s="8"/>
      <c r="UZH9" s="8"/>
      <c r="UZI9" s="8"/>
      <c r="UZJ9" s="8"/>
      <c r="UZK9" s="8"/>
      <c r="UZL9" s="8"/>
      <c r="UZM9" s="8"/>
      <c r="UZN9" s="8"/>
      <c r="UZO9" s="8"/>
      <c r="UZP9" s="8"/>
      <c r="UZQ9" s="8"/>
      <c r="UZR9" s="8"/>
      <c r="UZS9" s="8"/>
      <c r="UZT9" s="8"/>
      <c r="UZU9" s="8"/>
      <c r="UZV9" s="8"/>
      <c r="UZW9" s="8"/>
      <c r="UZX9" s="8"/>
      <c r="UZY9" s="8"/>
      <c r="UZZ9" s="8"/>
      <c r="VAA9" s="8"/>
      <c r="VAB9" s="8"/>
      <c r="VAC9" s="8"/>
      <c r="VAD9" s="8"/>
      <c r="VAE9" s="8"/>
      <c r="VAF9" s="8"/>
      <c r="VAG9" s="8"/>
      <c r="VAH9" s="8"/>
      <c r="VAI9" s="8"/>
      <c r="VAJ9" s="8"/>
      <c r="VAK9" s="8"/>
      <c r="VAL9" s="8"/>
      <c r="VAM9" s="8"/>
      <c r="VAN9" s="8"/>
      <c r="VAO9" s="8"/>
      <c r="VAP9" s="8"/>
      <c r="VAQ9" s="8"/>
      <c r="VAR9" s="8"/>
      <c r="VAS9" s="8"/>
      <c r="VAT9" s="8"/>
      <c r="VAU9" s="8"/>
      <c r="VAV9" s="8"/>
      <c r="VAW9" s="8"/>
      <c r="VAX9" s="8"/>
      <c r="VAY9" s="8"/>
      <c r="VAZ9" s="8"/>
      <c r="VBA9" s="8"/>
      <c r="VBB9" s="8"/>
      <c r="VBC9" s="8"/>
      <c r="VBD9" s="8"/>
      <c r="VBE9" s="8"/>
      <c r="VBF9" s="8"/>
      <c r="VBG9" s="8"/>
      <c r="VBH9" s="8"/>
      <c r="VBI9" s="8"/>
      <c r="VBJ9" s="8"/>
      <c r="VBK9" s="8"/>
      <c r="VBL9" s="8"/>
      <c r="VBM9" s="8"/>
      <c r="VBN9" s="8"/>
      <c r="VBO9" s="8"/>
      <c r="VBP9" s="8"/>
      <c r="VBQ9" s="8"/>
      <c r="VBR9" s="8"/>
      <c r="VBS9" s="8"/>
      <c r="VBT9" s="8"/>
      <c r="VBU9" s="8"/>
      <c r="VBV9" s="8"/>
      <c r="VBW9" s="8"/>
      <c r="VBX9" s="8"/>
      <c r="VBY9" s="8"/>
      <c r="VBZ9" s="8"/>
      <c r="VCA9" s="8"/>
      <c r="VCB9" s="8"/>
      <c r="VCC9" s="8"/>
      <c r="VCD9" s="8"/>
      <c r="VCE9" s="8"/>
      <c r="VCF9" s="8"/>
      <c r="VCG9" s="8"/>
      <c r="VCH9" s="8"/>
      <c r="VCI9" s="8"/>
      <c r="VCJ9" s="8"/>
      <c r="VCK9" s="8"/>
      <c r="VCL9" s="8"/>
      <c r="VCM9" s="8"/>
      <c r="VCN9" s="8"/>
      <c r="VCO9" s="8"/>
      <c r="VCP9" s="8"/>
      <c r="VCQ9" s="8"/>
      <c r="VCR9" s="8"/>
      <c r="VCS9" s="8"/>
      <c r="VCT9" s="8"/>
      <c r="VCU9" s="8"/>
      <c r="VCV9" s="8"/>
      <c r="VCW9" s="8"/>
      <c r="VCX9" s="8"/>
      <c r="VCY9" s="8"/>
      <c r="VCZ9" s="8"/>
      <c r="VDA9" s="8"/>
      <c r="VDB9" s="8"/>
      <c r="VDC9" s="8"/>
      <c r="VDD9" s="8"/>
      <c r="VDE9" s="8"/>
      <c r="VDF9" s="8"/>
      <c r="VDG9" s="8"/>
      <c r="VDH9" s="8"/>
      <c r="VDI9" s="8"/>
      <c r="VDJ9" s="8"/>
      <c r="VDK9" s="8"/>
      <c r="VDL9" s="8"/>
      <c r="VDM9" s="8"/>
      <c r="VDN9" s="8"/>
      <c r="VDO9" s="8"/>
      <c r="VDP9" s="8"/>
      <c r="VDQ9" s="8"/>
      <c r="VDR9" s="8"/>
      <c r="VDS9" s="8"/>
      <c r="VDT9" s="8"/>
      <c r="VDU9" s="8"/>
      <c r="VDV9" s="8"/>
      <c r="VDW9" s="8"/>
      <c r="VDX9" s="8"/>
      <c r="VDY9" s="8"/>
      <c r="VDZ9" s="8"/>
      <c r="VEA9" s="8"/>
      <c r="VEB9" s="8"/>
      <c r="VEC9" s="8"/>
      <c r="VED9" s="8"/>
      <c r="VEE9" s="8"/>
      <c r="VEF9" s="8"/>
      <c r="VEG9" s="8"/>
      <c r="VEH9" s="8"/>
      <c r="VEI9" s="8"/>
      <c r="VEJ9" s="8"/>
      <c r="VEK9" s="8"/>
      <c r="VEL9" s="8"/>
      <c r="VEM9" s="8"/>
      <c r="VEN9" s="8"/>
      <c r="VEO9" s="8"/>
      <c r="VEP9" s="8"/>
      <c r="VEQ9" s="8"/>
      <c r="VER9" s="8"/>
      <c r="VES9" s="8"/>
      <c r="VET9" s="8"/>
      <c r="VEU9" s="8"/>
      <c r="VEV9" s="8"/>
      <c r="VEW9" s="8"/>
      <c r="VEX9" s="8"/>
      <c r="VEY9" s="8"/>
      <c r="VEZ9" s="8"/>
      <c r="VFA9" s="8"/>
      <c r="VFB9" s="8"/>
      <c r="VFC9" s="8"/>
      <c r="VFD9" s="8"/>
      <c r="VFE9" s="8"/>
      <c r="VFF9" s="8"/>
      <c r="VFG9" s="8"/>
      <c r="VFH9" s="8"/>
      <c r="VFI9" s="8"/>
      <c r="VFJ9" s="8"/>
      <c r="VFK9" s="8"/>
      <c r="VFL9" s="8"/>
      <c r="VFM9" s="8"/>
      <c r="VFN9" s="8"/>
      <c r="VFO9" s="8"/>
      <c r="VFP9" s="8"/>
      <c r="VFQ9" s="8"/>
      <c r="VFR9" s="8"/>
      <c r="VFS9" s="8"/>
      <c r="VFT9" s="8"/>
      <c r="VFU9" s="8"/>
      <c r="VFV9" s="8"/>
      <c r="VFW9" s="8"/>
      <c r="VFX9" s="8"/>
      <c r="VFY9" s="8"/>
      <c r="VFZ9" s="8"/>
      <c r="VGA9" s="8"/>
      <c r="VGB9" s="8"/>
      <c r="VGC9" s="8"/>
      <c r="VGD9" s="8"/>
      <c r="VGE9" s="8"/>
      <c r="VGF9" s="8"/>
      <c r="VGG9" s="8"/>
      <c r="VGH9" s="8"/>
      <c r="VGI9" s="8"/>
      <c r="VGJ9" s="8"/>
      <c r="VGK9" s="8"/>
      <c r="VGL9" s="8"/>
      <c r="VGM9" s="8"/>
      <c r="VGN9" s="8"/>
      <c r="VGO9" s="8"/>
      <c r="VGP9" s="8"/>
      <c r="VGQ9" s="8"/>
      <c r="VGR9" s="8"/>
      <c r="VGS9" s="8"/>
      <c r="VGT9" s="8"/>
      <c r="VGU9" s="8"/>
      <c r="VGV9" s="8"/>
      <c r="VGW9" s="8"/>
      <c r="VGX9" s="8"/>
      <c r="VGY9" s="8"/>
      <c r="VGZ9" s="8"/>
      <c r="VHA9" s="8"/>
      <c r="VHB9" s="8"/>
      <c r="VHC9" s="8"/>
      <c r="VHD9" s="8"/>
      <c r="VHE9" s="8"/>
      <c r="VHF9" s="8"/>
      <c r="VHG9" s="8"/>
      <c r="VHH9" s="8"/>
      <c r="VHI9" s="8"/>
      <c r="VHJ9" s="8"/>
      <c r="VHK9" s="8"/>
      <c r="VHL9" s="8"/>
      <c r="VHM9" s="8"/>
      <c r="VHN9" s="8"/>
      <c r="VHO9" s="8"/>
      <c r="VHP9" s="8"/>
      <c r="VHQ9" s="8"/>
      <c r="VHR9" s="8"/>
      <c r="VHS9" s="8"/>
      <c r="VHT9" s="8"/>
      <c r="VHU9" s="8"/>
      <c r="VHV9" s="8"/>
      <c r="VHW9" s="8"/>
      <c r="VHX9" s="8"/>
      <c r="VHY9" s="8"/>
      <c r="VHZ9" s="8"/>
      <c r="VIA9" s="8"/>
      <c r="VIB9" s="8"/>
      <c r="VIC9" s="8"/>
      <c r="VID9" s="8"/>
      <c r="VIE9" s="8"/>
      <c r="VIF9" s="8"/>
      <c r="VIG9" s="8"/>
      <c r="VIH9" s="8"/>
      <c r="VII9" s="8"/>
      <c r="VIJ9" s="8"/>
      <c r="VIK9" s="8"/>
      <c r="VIL9" s="8"/>
      <c r="VIM9" s="8"/>
      <c r="VIN9" s="8"/>
      <c r="VIO9" s="8"/>
      <c r="VIP9" s="8"/>
      <c r="VIQ9" s="8"/>
      <c r="VIR9" s="8"/>
      <c r="VIS9" s="8"/>
      <c r="VIT9" s="8"/>
      <c r="VIU9" s="8"/>
      <c r="VIV9" s="8"/>
      <c r="VIW9" s="8"/>
      <c r="VIX9" s="8"/>
      <c r="VIY9" s="8"/>
      <c r="VIZ9" s="8"/>
      <c r="VJA9" s="8"/>
      <c r="VJB9" s="8"/>
      <c r="VJC9" s="8"/>
      <c r="VJD9" s="8"/>
      <c r="VJE9" s="8"/>
      <c r="VJF9" s="8"/>
      <c r="VJG9" s="8"/>
      <c r="VJH9" s="8"/>
      <c r="VJI9" s="8"/>
      <c r="VJJ9" s="8"/>
      <c r="VJK9" s="8"/>
      <c r="VJL9" s="8"/>
      <c r="VJM9" s="8"/>
      <c r="VJN9" s="8"/>
      <c r="VJO9" s="8"/>
      <c r="VJP9" s="8"/>
      <c r="VJQ9" s="8"/>
      <c r="VJR9" s="8"/>
      <c r="VJS9" s="8"/>
      <c r="VJT9" s="8"/>
      <c r="VJU9" s="8"/>
      <c r="VJV9" s="8"/>
      <c r="VJW9" s="8"/>
      <c r="VJX9" s="8"/>
      <c r="VJY9" s="8"/>
      <c r="VJZ9" s="8"/>
      <c r="VKA9" s="8"/>
      <c r="VKB9" s="8"/>
      <c r="VKC9" s="8"/>
      <c r="VKD9" s="8"/>
      <c r="VKE9" s="8"/>
      <c r="VKF9" s="8"/>
      <c r="VKG9" s="8"/>
      <c r="VKH9" s="8"/>
      <c r="VKI9" s="8"/>
      <c r="VKJ9" s="8"/>
      <c r="VKK9" s="8"/>
      <c r="VKL9" s="8"/>
      <c r="VKM9" s="8"/>
      <c r="VKN9" s="8"/>
      <c r="VKO9" s="8"/>
      <c r="VKP9" s="8"/>
      <c r="VKQ9" s="8"/>
      <c r="VKR9" s="8"/>
      <c r="VKS9" s="8"/>
      <c r="VKT9" s="8"/>
      <c r="VKU9" s="8"/>
      <c r="VKV9" s="8"/>
      <c r="VKW9" s="8"/>
      <c r="VKX9" s="8"/>
      <c r="VKY9" s="8"/>
      <c r="VKZ9" s="8"/>
      <c r="VLA9" s="8"/>
      <c r="VLB9" s="8"/>
      <c r="VLC9" s="8"/>
      <c r="VLD9" s="8"/>
      <c r="VLE9" s="8"/>
      <c r="VLF9" s="8"/>
      <c r="VLG9" s="8"/>
      <c r="VLH9" s="8"/>
      <c r="VLI9" s="8"/>
      <c r="VLJ9" s="8"/>
      <c r="VLK9" s="8"/>
      <c r="VLL9" s="8"/>
      <c r="VLM9" s="8"/>
      <c r="VLN9" s="8"/>
      <c r="VLO9" s="8"/>
      <c r="VLP9" s="8"/>
      <c r="VLQ9" s="8"/>
      <c r="VLR9" s="8"/>
      <c r="VLS9" s="8"/>
      <c r="VLT9" s="8"/>
      <c r="VLU9" s="8"/>
      <c r="VLV9" s="8"/>
      <c r="VLW9" s="8"/>
      <c r="VLX9" s="8"/>
      <c r="VLY9" s="8"/>
      <c r="VLZ9" s="8"/>
      <c r="VMA9" s="8"/>
      <c r="VMB9" s="8"/>
      <c r="VMC9" s="8"/>
      <c r="VMD9" s="8"/>
      <c r="VME9" s="8"/>
      <c r="VMF9" s="8"/>
      <c r="VMG9" s="8"/>
      <c r="VMH9" s="8"/>
      <c r="VMI9" s="8"/>
      <c r="VMJ9" s="8"/>
      <c r="VMK9" s="8"/>
      <c r="VML9" s="8"/>
      <c r="VMM9" s="8"/>
      <c r="VMN9" s="8"/>
      <c r="VMO9" s="8"/>
      <c r="VMP9" s="8"/>
      <c r="VMQ9" s="8"/>
      <c r="VMR9" s="8"/>
      <c r="VMS9" s="8"/>
      <c r="VMT9" s="8"/>
      <c r="VMU9" s="8"/>
      <c r="VMV9" s="8"/>
      <c r="VMW9" s="8"/>
      <c r="VMX9" s="8"/>
      <c r="VMY9" s="8"/>
      <c r="VMZ9" s="8"/>
      <c r="VNA9" s="8"/>
      <c r="VNB9" s="8"/>
      <c r="VNC9" s="8"/>
      <c r="VND9" s="8"/>
      <c r="VNE9" s="8"/>
      <c r="VNF9" s="8"/>
      <c r="VNG9" s="8"/>
      <c r="VNH9" s="8"/>
      <c r="VNI9" s="8"/>
      <c r="VNJ9" s="8"/>
      <c r="VNK9" s="8"/>
      <c r="VNL9" s="8"/>
      <c r="VNM9" s="8"/>
      <c r="VNN9" s="8"/>
      <c r="VNO9" s="8"/>
      <c r="VNP9" s="8"/>
      <c r="VNQ9" s="8"/>
      <c r="VNR9" s="8"/>
      <c r="VNS9" s="8"/>
      <c r="VNT9" s="8"/>
      <c r="VNU9" s="8"/>
      <c r="VNV9" s="8"/>
      <c r="VNW9" s="8"/>
      <c r="VNX9" s="8"/>
      <c r="VNY9" s="8"/>
      <c r="VNZ9" s="8"/>
      <c r="VOA9" s="8"/>
      <c r="VOB9" s="8"/>
      <c r="VOC9" s="8"/>
      <c r="VOD9" s="8"/>
      <c r="VOE9" s="8"/>
      <c r="VOF9" s="8"/>
      <c r="VOG9" s="8"/>
      <c r="VOH9" s="8"/>
      <c r="VOI9" s="8"/>
      <c r="VOJ9" s="8"/>
      <c r="VOK9" s="8"/>
      <c r="VOL9" s="8"/>
      <c r="VOM9" s="8"/>
      <c r="VON9" s="8"/>
      <c r="VOO9" s="8"/>
      <c r="VOP9" s="8"/>
      <c r="VOQ9" s="8"/>
      <c r="VOR9" s="8"/>
      <c r="VOS9" s="8"/>
      <c r="VOT9" s="8"/>
      <c r="VOU9" s="8"/>
      <c r="VOV9" s="8"/>
      <c r="VOW9" s="8"/>
      <c r="VOX9" s="8"/>
      <c r="VOY9" s="8"/>
      <c r="VOZ9" s="8"/>
      <c r="VPA9" s="8"/>
      <c r="VPB9" s="8"/>
      <c r="VPC9" s="8"/>
      <c r="VPD9" s="8"/>
      <c r="VPE9" s="8"/>
      <c r="VPF9" s="8"/>
      <c r="VPG9" s="8"/>
      <c r="VPH9" s="8"/>
      <c r="VPI9" s="8"/>
      <c r="VPJ9" s="8"/>
      <c r="VPK9" s="8"/>
      <c r="VPL9" s="8"/>
      <c r="VPM9" s="8"/>
      <c r="VPN9" s="8"/>
      <c r="VPO9" s="8"/>
      <c r="VPP9" s="8"/>
      <c r="VPQ9" s="8"/>
      <c r="VPR9" s="8"/>
      <c r="VPS9" s="8"/>
      <c r="VPT9" s="8"/>
      <c r="VPU9" s="8"/>
      <c r="VPV9" s="8"/>
      <c r="VPW9" s="8"/>
      <c r="VPX9" s="8"/>
      <c r="VPY9" s="8"/>
      <c r="VPZ9" s="8"/>
      <c r="VQA9" s="8"/>
      <c r="VQB9" s="8"/>
      <c r="VQC9" s="8"/>
      <c r="VQD9" s="8"/>
      <c r="VQE9" s="8"/>
      <c r="VQF9" s="8"/>
      <c r="VQG9" s="8"/>
      <c r="VQH9" s="8"/>
      <c r="VQI9" s="8"/>
      <c r="VQJ9" s="8"/>
      <c r="VQK9" s="8"/>
      <c r="VQL9" s="8"/>
      <c r="VQM9" s="8"/>
      <c r="VQN9" s="8"/>
      <c r="VQO9" s="8"/>
      <c r="VQP9" s="8"/>
      <c r="VQQ9" s="8"/>
      <c r="VQR9" s="8"/>
      <c r="VQS9" s="8"/>
      <c r="VQT9" s="8"/>
      <c r="VQU9" s="8"/>
      <c r="VQV9" s="8"/>
      <c r="VQW9" s="8"/>
      <c r="VQX9" s="8"/>
      <c r="VQY9" s="8"/>
      <c r="VQZ9" s="8"/>
      <c r="VRA9" s="8"/>
      <c r="VRB9" s="8"/>
      <c r="VRC9" s="8"/>
      <c r="VRD9" s="8"/>
      <c r="VRE9" s="8"/>
      <c r="VRF9" s="8"/>
      <c r="VRG9" s="8"/>
      <c r="VRH9" s="8"/>
      <c r="VRI9" s="8"/>
      <c r="VRJ9" s="8"/>
      <c r="VRK9" s="8"/>
      <c r="VRL9" s="8"/>
      <c r="VRM9" s="8"/>
      <c r="VRN9" s="8"/>
      <c r="VRO9" s="8"/>
      <c r="VRP9" s="8"/>
      <c r="VRQ9" s="8"/>
      <c r="VRR9" s="8"/>
      <c r="VRS9" s="8"/>
      <c r="VRT9" s="8"/>
      <c r="VRU9" s="8"/>
      <c r="VRV9" s="8"/>
      <c r="VRW9" s="8"/>
      <c r="VRX9" s="8"/>
      <c r="VRY9" s="8"/>
      <c r="VRZ9" s="8"/>
      <c r="VSA9" s="8"/>
      <c r="VSB9" s="8"/>
      <c r="VSC9" s="8"/>
      <c r="VSD9" s="8"/>
      <c r="VSE9" s="8"/>
      <c r="VSF9" s="8"/>
      <c r="VSG9" s="8"/>
      <c r="VSH9" s="8"/>
      <c r="VSI9" s="8"/>
      <c r="VSJ9" s="8"/>
      <c r="VSK9" s="8"/>
      <c r="VSL9" s="8"/>
      <c r="VSM9" s="8"/>
      <c r="VSN9" s="8"/>
      <c r="VSO9" s="8"/>
      <c r="VSP9" s="8"/>
      <c r="VSQ9" s="8"/>
      <c r="VSR9" s="8"/>
      <c r="VSS9" s="8"/>
      <c r="VST9" s="8"/>
      <c r="VSU9" s="8"/>
      <c r="VSV9" s="8"/>
      <c r="VSW9" s="8"/>
      <c r="VSX9" s="8"/>
      <c r="VSY9" s="8"/>
      <c r="VSZ9" s="8"/>
      <c r="VTA9" s="8"/>
      <c r="VTB9" s="8"/>
      <c r="VTC9" s="8"/>
      <c r="VTD9" s="8"/>
      <c r="VTE9" s="8"/>
      <c r="VTF9" s="8"/>
      <c r="VTG9" s="8"/>
      <c r="VTH9" s="8"/>
      <c r="VTI9" s="8"/>
      <c r="VTJ9" s="8"/>
      <c r="VTK9" s="8"/>
      <c r="VTL9" s="8"/>
      <c r="VTM9" s="8"/>
      <c r="VTN9" s="8"/>
      <c r="VTO9" s="8"/>
      <c r="VTP9" s="8"/>
      <c r="VTQ9" s="8"/>
      <c r="VTR9" s="8"/>
      <c r="VTS9" s="8"/>
      <c r="VTT9" s="8"/>
      <c r="VTU9" s="8"/>
      <c r="VTV9" s="8"/>
      <c r="VTW9" s="8"/>
      <c r="VTX9" s="8"/>
      <c r="VTY9" s="8"/>
      <c r="VTZ9" s="8"/>
      <c r="VUA9" s="8"/>
      <c r="VUB9" s="8"/>
      <c r="VUC9" s="8"/>
      <c r="VUD9" s="8"/>
      <c r="VUE9" s="8"/>
      <c r="VUF9" s="8"/>
      <c r="VUG9" s="8"/>
      <c r="VUH9" s="8"/>
      <c r="VUI9" s="8"/>
      <c r="VUJ9" s="8"/>
      <c r="VUK9" s="8"/>
      <c r="VUL9" s="8"/>
      <c r="VUM9" s="8"/>
      <c r="VUN9" s="8"/>
      <c r="VUO9" s="8"/>
      <c r="VUP9" s="8"/>
      <c r="VUQ9" s="8"/>
      <c r="VUR9" s="8"/>
      <c r="VUS9" s="8"/>
      <c r="VUT9" s="8"/>
      <c r="VUU9" s="8"/>
      <c r="VUV9" s="8"/>
      <c r="VUW9" s="8"/>
      <c r="VUX9" s="8"/>
      <c r="VUY9" s="8"/>
      <c r="VUZ9" s="8"/>
      <c r="VVA9" s="8"/>
      <c r="VVB9" s="8"/>
      <c r="VVC9" s="8"/>
      <c r="VVD9" s="8"/>
      <c r="VVE9" s="8"/>
      <c r="VVF9" s="8"/>
      <c r="VVG9" s="8"/>
      <c r="VVH9" s="8"/>
      <c r="VVI9" s="8"/>
      <c r="VVJ9" s="8"/>
      <c r="VVK9" s="8"/>
      <c r="VVL9" s="8"/>
      <c r="VVM9" s="8"/>
      <c r="VVN9" s="8"/>
      <c r="VVO9" s="8"/>
      <c r="VVP9" s="8"/>
      <c r="VVQ9" s="8"/>
      <c r="VVR9" s="8"/>
      <c r="VVS9" s="8"/>
      <c r="VVT9" s="8"/>
      <c r="VVU9" s="8"/>
      <c r="VVV9" s="8"/>
      <c r="VVW9" s="8"/>
      <c r="VVX9" s="8"/>
      <c r="VVY9" s="8"/>
      <c r="VVZ9" s="8"/>
      <c r="VWA9" s="8"/>
      <c r="VWB9" s="8"/>
      <c r="VWC9" s="8"/>
      <c r="VWD9" s="8"/>
      <c r="VWE9" s="8"/>
      <c r="VWF9" s="8"/>
      <c r="VWG9" s="8"/>
      <c r="VWH9" s="8"/>
      <c r="VWI9" s="8"/>
      <c r="VWJ9" s="8"/>
      <c r="VWK9" s="8"/>
      <c r="VWL9" s="8"/>
      <c r="VWM9" s="8"/>
      <c r="VWN9" s="8"/>
      <c r="VWO9" s="8"/>
      <c r="VWP9" s="8"/>
      <c r="VWQ9" s="8"/>
      <c r="VWR9" s="8"/>
      <c r="VWS9" s="8"/>
      <c r="VWT9" s="8"/>
      <c r="VWU9" s="8"/>
      <c r="VWV9" s="8"/>
      <c r="VWW9" s="8"/>
      <c r="VWX9" s="8"/>
      <c r="VWY9" s="8"/>
      <c r="VWZ9" s="8"/>
      <c r="VXA9" s="8"/>
      <c r="VXB9" s="8"/>
      <c r="VXC9" s="8"/>
      <c r="VXD9" s="8"/>
      <c r="VXE9" s="8"/>
      <c r="VXF9" s="8"/>
      <c r="VXG9" s="8"/>
      <c r="VXH9" s="8"/>
      <c r="VXI9" s="8"/>
      <c r="VXJ9" s="8"/>
      <c r="VXK9" s="8"/>
      <c r="VXL9" s="8"/>
      <c r="VXM9" s="8"/>
      <c r="VXN9" s="8"/>
      <c r="VXO9" s="8"/>
      <c r="VXP9" s="8"/>
      <c r="VXQ9" s="8"/>
      <c r="VXR9" s="8"/>
      <c r="VXS9" s="8"/>
      <c r="VXT9" s="8"/>
      <c r="VXU9" s="8"/>
      <c r="VXV9" s="8"/>
      <c r="VXW9" s="8"/>
      <c r="VXX9" s="8"/>
      <c r="VXY9" s="8"/>
      <c r="VXZ9" s="8"/>
      <c r="VYA9" s="8"/>
      <c r="VYB9" s="8"/>
      <c r="VYC9" s="8"/>
      <c r="VYD9" s="8"/>
      <c r="VYE9" s="8"/>
      <c r="VYF9" s="8"/>
      <c r="VYG9" s="8"/>
      <c r="VYH9" s="8"/>
      <c r="VYI9" s="8"/>
      <c r="VYJ9" s="8"/>
      <c r="VYK9" s="8"/>
      <c r="VYL9" s="8"/>
      <c r="VYM9" s="8"/>
      <c r="VYN9" s="8"/>
      <c r="VYO9" s="8"/>
      <c r="VYP9" s="8"/>
      <c r="VYQ9" s="8"/>
      <c r="VYR9" s="8"/>
      <c r="VYS9" s="8"/>
      <c r="VYT9" s="8"/>
      <c r="VYU9" s="8"/>
      <c r="VYV9" s="8"/>
      <c r="VYW9" s="8"/>
      <c r="VYX9" s="8"/>
      <c r="VYY9" s="8"/>
      <c r="VYZ9" s="8"/>
      <c r="VZA9" s="8"/>
      <c r="VZB9" s="8"/>
      <c r="VZC9" s="8"/>
      <c r="VZD9" s="8"/>
      <c r="VZE9" s="8"/>
      <c r="VZF9" s="8"/>
      <c r="VZG9" s="8"/>
      <c r="VZH9" s="8"/>
      <c r="VZI9" s="8"/>
      <c r="VZJ9" s="8"/>
      <c r="VZK9" s="8"/>
      <c r="VZL9" s="8"/>
      <c r="VZM9" s="8"/>
      <c r="VZN9" s="8"/>
      <c r="VZO9" s="8"/>
      <c r="VZP9" s="8"/>
      <c r="VZQ9" s="8"/>
      <c r="VZR9" s="8"/>
      <c r="VZS9" s="8"/>
      <c r="VZT9" s="8"/>
      <c r="VZU9" s="8"/>
      <c r="VZV9" s="8"/>
      <c r="VZW9" s="8"/>
      <c r="VZX9" s="8"/>
      <c r="VZY9" s="8"/>
      <c r="VZZ9" s="8"/>
      <c r="WAA9" s="8"/>
      <c r="WAB9" s="8"/>
      <c r="WAC9" s="8"/>
      <c r="WAD9" s="8"/>
      <c r="WAE9" s="8"/>
      <c r="WAF9" s="8"/>
      <c r="WAG9" s="8"/>
      <c r="WAH9" s="8"/>
      <c r="WAI9" s="8"/>
      <c r="WAJ9" s="8"/>
      <c r="WAK9" s="8"/>
      <c r="WAL9" s="8"/>
      <c r="WAM9" s="8"/>
      <c r="WAN9" s="8"/>
      <c r="WAO9" s="8"/>
      <c r="WAP9" s="8"/>
      <c r="WAQ9" s="8"/>
      <c r="WAR9" s="8"/>
      <c r="WAS9" s="8"/>
      <c r="WAT9" s="8"/>
      <c r="WAU9" s="8"/>
      <c r="WAV9" s="8"/>
      <c r="WAW9" s="8"/>
      <c r="WAX9" s="8"/>
      <c r="WAY9" s="8"/>
      <c r="WAZ9" s="8"/>
      <c r="WBA9" s="8"/>
      <c r="WBB9" s="8"/>
      <c r="WBC9" s="8"/>
      <c r="WBD9" s="8"/>
      <c r="WBE9" s="8"/>
      <c r="WBF9" s="8"/>
      <c r="WBG9" s="8"/>
      <c r="WBH9" s="8"/>
      <c r="WBI9" s="8"/>
      <c r="WBJ9" s="8"/>
      <c r="WBK9" s="8"/>
      <c r="WBL9" s="8"/>
      <c r="WBM9" s="8"/>
      <c r="WBN9" s="8"/>
      <c r="WBO9" s="8"/>
      <c r="WBP9" s="8"/>
      <c r="WBQ9" s="8"/>
      <c r="WBR9" s="8"/>
      <c r="WBS9" s="8"/>
      <c r="WBT9" s="8"/>
      <c r="WBU9" s="8"/>
      <c r="WBV9" s="8"/>
      <c r="WBW9" s="8"/>
      <c r="WBX9" s="8"/>
      <c r="WBY9" s="8"/>
      <c r="WBZ9" s="8"/>
      <c r="WCA9" s="8"/>
      <c r="WCB9" s="8"/>
      <c r="WCC9" s="8"/>
      <c r="WCD9" s="8"/>
      <c r="WCE9" s="8"/>
      <c r="WCF9" s="8"/>
      <c r="WCG9" s="8"/>
      <c r="WCH9" s="8"/>
      <c r="WCI9" s="8"/>
      <c r="WCJ9" s="8"/>
      <c r="WCK9" s="8"/>
      <c r="WCL9" s="8"/>
      <c r="WCM9" s="8"/>
      <c r="WCN9" s="8"/>
      <c r="WCO9" s="8"/>
      <c r="WCP9" s="8"/>
      <c r="WCQ9" s="8"/>
      <c r="WCR9" s="8"/>
      <c r="WCS9" s="8"/>
      <c r="WCT9" s="8"/>
      <c r="WCU9" s="8"/>
      <c r="WCV9" s="8"/>
      <c r="WCW9" s="8"/>
      <c r="WCX9" s="8"/>
      <c r="WCY9" s="8"/>
      <c r="WCZ9" s="8"/>
      <c r="WDA9" s="8"/>
      <c r="WDB9" s="8"/>
      <c r="WDC9" s="8"/>
      <c r="WDD9" s="8"/>
      <c r="WDE9" s="8"/>
      <c r="WDF9" s="8"/>
      <c r="WDG9" s="8"/>
      <c r="WDH9" s="8"/>
      <c r="WDI9" s="8"/>
      <c r="WDJ9" s="8"/>
      <c r="WDK9" s="8"/>
      <c r="WDL9" s="8"/>
      <c r="WDM9" s="8"/>
      <c r="WDN9" s="8"/>
      <c r="WDO9" s="8"/>
      <c r="WDP9" s="8"/>
      <c r="WDQ9" s="8"/>
      <c r="WDR9" s="8"/>
      <c r="WDS9" s="8"/>
      <c r="WDT9" s="8"/>
      <c r="WDU9" s="8"/>
      <c r="WDV9" s="8"/>
      <c r="WDW9" s="8"/>
      <c r="WDX9" s="8"/>
      <c r="WDY9" s="8"/>
      <c r="WDZ9" s="8"/>
      <c r="WEA9" s="8"/>
      <c r="WEB9" s="8"/>
      <c r="WEC9" s="8"/>
      <c r="WED9" s="8"/>
      <c r="WEE9" s="8"/>
      <c r="WEF9" s="8"/>
      <c r="WEG9" s="8"/>
      <c r="WEH9" s="8"/>
      <c r="WEI9" s="8"/>
      <c r="WEJ9" s="8"/>
      <c r="WEK9" s="8"/>
      <c r="WEL9" s="8"/>
      <c r="WEM9" s="8"/>
      <c r="WEN9" s="8"/>
      <c r="WEO9" s="8"/>
      <c r="WEP9" s="8"/>
      <c r="WEQ9" s="8"/>
      <c r="WER9" s="8"/>
      <c r="WES9" s="8"/>
      <c r="WET9" s="8"/>
      <c r="WEU9" s="8"/>
      <c r="WEV9" s="8"/>
      <c r="WEW9" s="8"/>
      <c r="WEX9" s="8"/>
      <c r="WEY9" s="8"/>
      <c r="WEZ9" s="8"/>
      <c r="WFA9" s="8"/>
      <c r="WFB9" s="8"/>
      <c r="WFC9" s="8"/>
      <c r="WFD9" s="8"/>
      <c r="WFE9" s="8"/>
      <c r="WFF9" s="8"/>
      <c r="WFG9" s="8"/>
      <c r="WFH9" s="8"/>
      <c r="WFI9" s="8"/>
      <c r="WFJ9" s="8"/>
      <c r="WFK9" s="8"/>
      <c r="WFL9" s="8"/>
      <c r="WFM9" s="8"/>
      <c r="WFN9" s="8"/>
      <c r="WFO9" s="8"/>
      <c r="WFP9" s="8"/>
      <c r="WFQ9" s="8"/>
      <c r="WFR9" s="8"/>
      <c r="WFS9" s="8"/>
      <c r="WFT9" s="8"/>
      <c r="WFU9" s="8"/>
      <c r="WFV9" s="8"/>
      <c r="WFW9" s="8"/>
      <c r="WFX9" s="8"/>
      <c r="WFY9" s="8"/>
      <c r="WFZ9" s="8"/>
      <c r="WGA9" s="8"/>
      <c r="WGB9" s="8"/>
      <c r="WGC9" s="8"/>
      <c r="WGD9" s="8"/>
      <c r="WGE9" s="8"/>
      <c r="WGF9" s="8"/>
      <c r="WGG9" s="8"/>
      <c r="WGH9" s="8"/>
      <c r="WGI9" s="8"/>
      <c r="WGJ9" s="8"/>
      <c r="WGK9" s="8"/>
      <c r="WGL9" s="8"/>
      <c r="WGM9" s="8"/>
      <c r="WGN9" s="8"/>
      <c r="WGO9" s="8"/>
      <c r="WGP9" s="8"/>
      <c r="WGQ9" s="8"/>
      <c r="WGR9" s="8"/>
      <c r="WGS9" s="8"/>
      <c r="WGT9" s="8"/>
      <c r="WGU9" s="8"/>
      <c r="WGV9" s="8"/>
      <c r="WGW9" s="8"/>
      <c r="WGX9" s="8"/>
      <c r="WGY9" s="8"/>
      <c r="WGZ9" s="8"/>
      <c r="WHA9" s="8"/>
      <c r="WHB9" s="8"/>
      <c r="WHC9" s="8"/>
      <c r="WHD9" s="8"/>
      <c r="WHE9" s="8"/>
      <c r="WHF9" s="8"/>
      <c r="WHG9" s="8"/>
      <c r="WHH9" s="8"/>
      <c r="WHI9" s="8"/>
      <c r="WHJ9" s="8"/>
      <c r="WHK9" s="8"/>
      <c r="WHL9" s="8"/>
      <c r="WHM9" s="8"/>
      <c r="WHN9" s="8"/>
      <c r="WHO9" s="8"/>
      <c r="WHP9" s="8"/>
      <c r="WHQ9" s="8"/>
      <c r="WHR9" s="8"/>
      <c r="WHS9" s="8"/>
      <c r="WHT9" s="8"/>
      <c r="WHU9" s="8"/>
      <c r="WHV9" s="8"/>
      <c r="WHW9" s="8"/>
      <c r="WHX9" s="8"/>
      <c r="WHY9" s="8"/>
      <c r="WHZ9" s="8"/>
      <c r="WIA9" s="8"/>
      <c r="WIB9" s="8"/>
      <c r="WIC9" s="8"/>
      <c r="WID9" s="8"/>
      <c r="WIE9" s="8"/>
      <c r="WIF9" s="8"/>
      <c r="WIG9" s="8"/>
      <c r="WIH9" s="8"/>
      <c r="WII9" s="8"/>
      <c r="WIJ9" s="8"/>
      <c r="WIK9" s="8"/>
      <c r="WIL9" s="8"/>
      <c r="WIM9" s="8"/>
      <c r="WIN9" s="8"/>
      <c r="WIO9" s="8"/>
      <c r="WIP9" s="8"/>
      <c r="WIQ9" s="8"/>
      <c r="WIR9" s="8"/>
      <c r="WIS9" s="8"/>
      <c r="WIT9" s="8"/>
      <c r="WIU9" s="8"/>
      <c r="WIV9" s="8"/>
      <c r="WIW9" s="8"/>
      <c r="WIX9" s="8"/>
      <c r="WIY9" s="8"/>
      <c r="WIZ9" s="8"/>
      <c r="WJA9" s="8"/>
      <c r="WJB9" s="8"/>
      <c r="WJC9" s="8"/>
      <c r="WJD9" s="8"/>
      <c r="WJE9" s="8"/>
      <c r="WJF9" s="8"/>
      <c r="WJG9" s="8"/>
      <c r="WJH9" s="8"/>
      <c r="WJI9" s="8"/>
      <c r="WJJ9" s="8"/>
      <c r="WJK9" s="8"/>
      <c r="WJL9" s="8"/>
      <c r="WJM9" s="8"/>
      <c r="WJN9" s="8"/>
      <c r="WJO9" s="8"/>
      <c r="WJP9" s="8"/>
      <c r="WJQ9" s="8"/>
      <c r="WJR9" s="8"/>
      <c r="WJS9" s="8"/>
      <c r="WJT9" s="8"/>
      <c r="WJU9" s="8"/>
      <c r="WJV9" s="8"/>
      <c r="WJW9" s="8"/>
      <c r="WJX9" s="8"/>
      <c r="WJY9" s="8"/>
      <c r="WJZ9" s="8"/>
      <c r="WKA9" s="8"/>
      <c r="WKB9" s="8"/>
      <c r="WKC9" s="8"/>
      <c r="WKD9" s="8"/>
      <c r="WKE9" s="8"/>
      <c r="WKF9" s="8"/>
      <c r="WKG9" s="8"/>
      <c r="WKH9" s="8"/>
      <c r="WKI9" s="8"/>
      <c r="WKJ9" s="8"/>
      <c r="WKK9" s="8"/>
      <c r="WKL9" s="8"/>
      <c r="WKM9" s="8"/>
      <c r="WKN9" s="8"/>
      <c r="WKO9" s="8"/>
      <c r="WKP9" s="8"/>
      <c r="WKQ9" s="8"/>
      <c r="WKR9" s="8"/>
      <c r="WKS9" s="8"/>
      <c r="WKT9" s="8"/>
      <c r="WKU9" s="8"/>
      <c r="WKV9" s="8"/>
      <c r="WKW9" s="8"/>
      <c r="WKX9" s="8"/>
      <c r="WKY9" s="8"/>
      <c r="WKZ9" s="8"/>
      <c r="WLA9" s="8"/>
      <c r="WLB9" s="8"/>
      <c r="WLC9" s="8"/>
      <c r="WLD9" s="8"/>
      <c r="WLE9" s="8"/>
      <c r="WLF9" s="8"/>
      <c r="WLG9" s="8"/>
      <c r="WLH9" s="8"/>
      <c r="WLI9" s="8"/>
      <c r="WLJ9" s="8"/>
      <c r="WLK9" s="8"/>
      <c r="WLL9" s="8"/>
      <c r="WLM9" s="8"/>
      <c r="WLN9" s="8"/>
      <c r="WLO9" s="8"/>
      <c r="WLP9" s="8"/>
      <c r="WLQ9" s="8"/>
      <c r="WLR9" s="8"/>
      <c r="WLS9" s="8"/>
      <c r="WLT9" s="8"/>
      <c r="WLU9" s="8"/>
      <c r="WLV9" s="8"/>
      <c r="WLW9" s="8"/>
      <c r="WLX9" s="8"/>
      <c r="WLY9" s="8"/>
      <c r="WLZ9" s="8"/>
      <c r="WMA9" s="8"/>
      <c r="WMB9" s="8"/>
      <c r="WMC9" s="8"/>
      <c r="WMD9" s="8"/>
      <c r="WME9" s="8"/>
      <c r="WMF9" s="8"/>
      <c r="WMG9" s="8"/>
      <c r="WMH9" s="8"/>
      <c r="WMI9" s="8"/>
      <c r="WMJ9" s="8"/>
      <c r="WMK9" s="8"/>
      <c r="WML9" s="8"/>
      <c r="WMM9" s="8"/>
      <c r="WMN9" s="8"/>
      <c r="WMO9" s="8"/>
      <c r="WMP9" s="8"/>
      <c r="WMQ9" s="8"/>
      <c r="WMR9" s="8"/>
      <c r="WMS9" s="8"/>
      <c r="WMT9" s="8"/>
      <c r="WMU9" s="8"/>
      <c r="WMV9" s="8"/>
      <c r="WMW9" s="8"/>
      <c r="WMX9" s="8"/>
      <c r="WMY9" s="8"/>
      <c r="WMZ9" s="8"/>
      <c r="WNA9" s="8"/>
      <c r="WNB9" s="8"/>
      <c r="WNC9" s="8"/>
      <c r="WND9" s="8"/>
      <c r="WNE9" s="8"/>
      <c r="WNF9" s="8"/>
      <c r="WNG9" s="8"/>
      <c r="WNH9" s="8"/>
      <c r="WNI9" s="8"/>
      <c r="WNJ9" s="8"/>
      <c r="WNK9" s="8"/>
      <c r="WNL9" s="8"/>
      <c r="WNM9" s="8"/>
      <c r="WNN9" s="8"/>
      <c r="WNO9" s="8"/>
      <c r="WNP9" s="8"/>
      <c r="WNQ9" s="8"/>
      <c r="WNR9" s="8"/>
      <c r="WNS9" s="8"/>
      <c r="WNT9" s="8"/>
      <c r="WNU9" s="8"/>
      <c r="WNV9" s="8"/>
      <c r="WNW9" s="8"/>
      <c r="WNX9" s="8"/>
      <c r="WNY9" s="8"/>
      <c r="WNZ9" s="8"/>
      <c r="WOA9" s="8"/>
      <c r="WOB9" s="8"/>
      <c r="WOC9" s="8"/>
      <c r="WOD9" s="8"/>
      <c r="WOE9" s="8"/>
      <c r="WOF9" s="8"/>
      <c r="WOG9" s="8"/>
      <c r="WOH9" s="8"/>
      <c r="WOI9" s="8"/>
      <c r="WOJ9" s="8"/>
      <c r="WOK9" s="8"/>
      <c r="WOL9" s="8"/>
      <c r="WOM9" s="8"/>
      <c r="WON9" s="8"/>
      <c r="WOO9" s="8"/>
      <c r="WOP9" s="8"/>
      <c r="WOQ9" s="8"/>
      <c r="WOR9" s="8"/>
      <c r="WOS9" s="8"/>
      <c r="WOT9" s="8"/>
      <c r="WOU9" s="8"/>
      <c r="WOV9" s="8"/>
      <c r="WOW9" s="8"/>
      <c r="WOX9" s="8"/>
      <c r="WOY9" s="8"/>
      <c r="WOZ9" s="8"/>
      <c r="WPA9" s="8"/>
      <c r="WPB9" s="8"/>
      <c r="WPC9" s="8"/>
      <c r="WPD9" s="8"/>
      <c r="WPE9" s="8"/>
      <c r="WPF9" s="8"/>
      <c r="WPG9" s="8"/>
      <c r="WPH9" s="8"/>
      <c r="WPI9" s="8"/>
      <c r="WPJ9" s="8"/>
      <c r="WPK9" s="8"/>
      <c r="WPL9" s="8"/>
      <c r="WPM9" s="8"/>
      <c r="WPN9" s="8"/>
      <c r="WPO9" s="8"/>
      <c r="WPP9" s="8"/>
      <c r="WPQ9" s="8"/>
      <c r="WPR9" s="8"/>
      <c r="WPS9" s="8"/>
      <c r="WPT9" s="8"/>
      <c r="WPU9" s="8"/>
      <c r="WPV9" s="8"/>
      <c r="WPW9" s="8"/>
      <c r="WPX9" s="8"/>
      <c r="WPY9" s="8"/>
      <c r="WPZ9" s="8"/>
      <c r="WQA9" s="8"/>
      <c r="WQB9" s="8"/>
      <c r="WQC9" s="8"/>
      <c r="WQD9" s="8"/>
      <c r="WQE9" s="8"/>
      <c r="WQF9" s="8"/>
      <c r="WQG9" s="8"/>
      <c r="WQH9" s="8"/>
      <c r="WQI9" s="8"/>
      <c r="WQJ9" s="8"/>
      <c r="WQK9" s="8"/>
      <c r="WQL9" s="8"/>
      <c r="WQM9" s="8"/>
      <c r="WQN9" s="8"/>
      <c r="WQO9" s="8"/>
      <c r="WQP9" s="8"/>
      <c r="WQQ9" s="8"/>
      <c r="WQR9" s="8"/>
      <c r="WQS9" s="8"/>
      <c r="WQT9" s="8"/>
      <c r="WQU9" s="8"/>
      <c r="WQV9" s="8"/>
      <c r="WQW9" s="8"/>
      <c r="WQX9" s="8"/>
      <c r="WQY9" s="8"/>
      <c r="WQZ9" s="8"/>
      <c r="WRA9" s="8"/>
      <c r="WRB9" s="8"/>
      <c r="WRC9" s="8"/>
      <c r="WRD9" s="8"/>
      <c r="WRE9" s="8"/>
      <c r="WRF9" s="8"/>
      <c r="WRG9" s="8"/>
      <c r="WRH9" s="8"/>
      <c r="WRI9" s="8"/>
      <c r="WRJ9" s="8"/>
      <c r="WRK9" s="8"/>
      <c r="WRL9" s="8"/>
      <c r="WRM9" s="8"/>
      <c r="WRN9" s="8"/>
      <c r="WRO9" s="8"/>
      <c r="WRP9" s="8"/>
      <c r="WRQ9" s="8"/>
      <c r="WRR9" s="8"/>
      <c r="WRS9" s="8"/>
      <c r="WRT9" s="8"/>
      <c r="WRU9" s="8"/>
      <c r="WRV9" s="8"/>
      <c r="WRW9" s="8"/>
      <c r="WRX9" s="8"/>
      <c r="WRY9" s="8"/>
      <c r="WRZ9" s="8"/>
      <c r="WSA9" s="8"/>
      <c r="WSB9" s="8"/>
      <c r="WSC9" s="8"/>
      <c r="WSD9" s="8"/>
      <c r="WSE9" s="8"/>
      <c r="WSF9" s="8"/>
      <c r="WSG9" s="8"/>
      <c r="WSH9" s="8"/>
      <c r="WSI9" s="8"/>
      <c r="WSJ9" s="8"/>
      <c r="WSK9" s="8"/>
      <c r="WSL9" s="8"/>
      <c r="WSM9" s="8"/>
      <c r="WSN9" s="8"/>
      <c r="WSO9" s="8"/>
      <c r="WSP9" s="8"/>
      <c r="WSQ9" s="8"/>
      <c r="WSR9" s="8"/>
      <c r="WSS9" s="8"/>
      <c r="WST9" s="8"/>
      <c r="WSU9" s="8"/>
      <c r="WSV9" s="8"/>
      <c r="WSW9" s="8"/>
      <c r="WSX9" s="8"/>
      <c r="WSY9" s="8"/>
      <c r="WSZ9" s="8"/>
      <c r="WTA9" s="8"/>
      <c r="WTB9" s="8"/>
      <c r="WTC9" s="8"/>
      <c r="WTD9" s="8"/>
      <c r="WTE9" s="8"/>
      <c r="WTF9" s="8"/>
      <c r="WTG9" s="8"/>
      <c r="WTH9" s="8"/>
      <c r="WTI9" s="8"/>
      <c r="WTJ9" s="8"/>
      <c r="WTK9" s="8"/>
      <c r="WTL9" s="8"/>
      <c r="WTM9" s="8"/>
      <c r="WTN9" s="8"/>
      <c r="WTO9" s="8"/>
      <c r="WTP9" s="8"/>
      <c r="WTQ9" s="8"/>
      <c r="WTR9" s="8"/>
      <c r="WTS9" s="8"/>
      <c r="WTT9" s="8"/>
      <c r="WTU9" s="8"/>
      <c r="WTV9" s="8"/>
      <c r="WTW9" s="8"/>
      <c r="WTX9" s="8"/>
      <c r="WTY9" s="8"/>
      <c r="WTZ9" s="8"/>
      <c r="WUA9" s="8"/>
      <c r="WUB9" s="8"/>
      <c r="WUC9" s="8"/>
      <c r="WUD9" s="8"/>
      <c r="WUE9" s="8"/>
      <c r="WUF9" s="8"/>
      <c r="WUG9" s="8"/>
      <c r="WUH9" s="8"/>
      <c r="WUI9" s="8"/>
      <c r="WUJ9" s="8"/>
      <c r="WUK9" s="8"/>
      <c r="WUL9" s="8"/>
      <c r="WUM9" s="8"/>
      <c r="WUN9" s="8"/>
      <c r="WUO9" s="8"/>
      <c r="WUP9" s="8"/>
      <c r="WUQ9" s="8"/>
      <c r="WUR9" s="8"/>
      <c r="WUS9" s="8"/>
      <c r="WUT9" s="8"/>
      <c r="WUU9" s="8"/>
      <c r="WUV9" s="8"/>
      <c r="WUW9" s="8"/>
      <c r="WUX9" s="8"/>
      <c r="WUY9" s="8"/>
      <c r="WUZ9" s="8"/>
      <c r="WVA9" s="8"/>
      <c r="WVB9" s="8"/>
      <c r="WVC9" s="8"/>
      <c r="WVD9" s="8"/>
      <c r="WVE9" s="8"/>
      <c r="WVF9" s="8"/>
      <c r="WVG9" s="8"/>
      <c r="WVH9" s="8"/>
      <c r="WVI9" s="8"/>
      <c r="WVJ9" s="8"/>
      <c r="WVK9" s="8"/>
      <c r="WVL9" s="8"/>
      <c r="WVM9" s="8"/>
      <c r="WVN9" s="8"/>
      <c r="WVO9" s="8"/>
      <c r="WVP9" s="8"/>
      <c r="WVQ9" s="8"/>
      <c r="WVR9" s="8"/>
      <c r="WVS9" s="8"/>
      <c r="WVT9" s="8"/>
      <c r="WVU9" s="8"/>
      <c r="WVV9" s="8"/>
      <c r="WVW9" s="8"/>
      <c r="WVX9" s="8"/>
      <c r="WVY9" s="8"/>
      <c r="WVZ9" s="8"/>
      <c r="WWA9" s="8"/>
      <c r="WWB9" s="8"/>
      <c r="WWC9" s="8"/>
      <c r="WWD9" s="8"/>
      <c r="WWE9" s="8"/>
      <c r="WWF9" s="8"/>
      <c r="WWG9" s="8"/>
      <c r="WWH9" s="8"/>
      <c r="WWI9" s="8"/>
      <c r="WWJ9" s="8"/>
      <c r="WWK9" s="8"/>
      <c r="WWL9" s="8"/>
      <c r="WWM9" s="8"/>
      <c r="WWN9" s="8"/>
      <c r="WWO9" s="8"/>
      <c r="WWP9" s="8"/>
      <c r="WWQ9" s="8"/>
      <c r="WWR9" s="8"/>
      <c r="WWS9" s="8"/>
      <c r="WWT9" s="8"/>
      <c r="WWU9" s="8"/>
      <c r="WWV9" s="8"/>
      <c r="WWW9" s="8"/>
      <c r="WWX9" s="8"/>
      <c r="WWY9" s="8"/>
      <c r="WWZ9" s="8"/>
      <c r="WXA9" s="8"/>
      <c r="WXB9" s="8"/>
      <c r="WXC9" s="8"/>
      <c r="WXD9" s="8"/>
      <c r="WXE9" s="8"/>
      <c r="WXF9" s="8"/>
      <c r="WXG9" s="8"/>
      <c r="WXH9" s="8"/>
      <c r="WXI9" s="8"/>
      <c r="WXJ9" s="8"/>
      <c r="WXK9" s="8"/>
      <c r="WXL9" s="8"/>
      <c r="WXM9" s="8"/>
      <c r="WXN9" s="8"/>
      <c r="WXO9" s="8"/>
      <c r="WXP9" s="8"/>
      <c r="WXQ9" s="8"/>
      <c r="WXR9" s="8"/>
      <c r="WXS9" s="8"/>
      <c r="WXT9" s="8"/>
      <c r="WXU9" s="8"/>
      <c r="WXV9" s="8"/>
      <c r="WXW9" s="8"/>
      <c r="WXX9" s="8"/>
      <c r="WXY9" s="8"/>
      <c r="WXZ9" s="8"/>
      <c r="WYA9" s="8"/>
      <c r="WYB9" s="8"/>
      <c r="WYC9" s="8"/>
      <c r="WYD9" s="8"/>
      <c r="WYE9" s="8"/>
      <c r="WYF9" s="8"/>
      <c r="WYG9" s="8"/>
      <c r="WYH9" s="8"/>
      <c r="WYI9" s="8"/>
      <c r="WYJ9" s="8"/>
      <c r="WYK9" s="8"/>
      <c r="WYL9" s="8"/>
      <c r="WYM9" s="8"/>
      <c r="WYN9" s="8"/>
      <c r="WYO9" s="8"/>
      <c r="WYP9" s="8"/>
      <c r="WYQ9" s="8"/>
      <c r="WYR9" s="8"/>
      <c r="WYS9" s="8"/>
      <c r="WYT9" s="8"/>
      <c r="WYU9" s="8"/>
      <c r="WYV9" s="8"/>
      <c r="WYW9" s="8"/>
      <c r="WYX9" s="8"/>
      <c r="WYY9" s="8"/>
      <c r="WYZ9" s="8"/>
      <c r="WZA9" s="8"/>
      <c r="WZB9" s="8"/>
      <c r="WZC9" s="8"/>
      <c r="WZD9" s="8"/>
      <c r="WZE9" s="8"/>
      <c r="WZF9" s="8"/>
      <c r="WZG9" s="8"/>
      <c r="WZH9" s="8"/>
      <c r="WZI9" s="8"/>
      <c r="WZJ9" s="8"/>
      <c r="WZK9" s="8"/>
      <c r="WZL9" s="8"/>
      <c r="WZM9" s="8"/>
      <c r="WZN9" s="8"/>
      <c r="WZO9" s="8"/>
      <c r="WZP9" s="8"/>
      <c r="WZQ9" s="8"/>
      <c r="WZR9" s="8"/>
      <c r="WZS9" s="8"/>
      <c r="WZT9" s="8"/>
      <c r="WZU9" s="8"/>
      <c r="WZV9" s="8"/>
      <c r="WZW9" s="8"/>
      <c r="WZX9" s="8"/>
      <c r="WZY9" s="8"/>
      <c r="WZZ9" s="8"/>
      <c r="XAA9" s="8"/>
      <c r="XAB9" s="8"/>
      <c r="XAC9" s="8"/>
      <c r="XAD9" s="8"/>
      <c r="XAE9" s="8"/>
      <c r="XAF9" s="8"/>
      <c r="XAG9" s="8"/>
      <c r="XAH9" s="8"/>
      <c r="XAI9" s="8"/>
      <c r="XAJ9" s="8"/>
      <c r="XAK9" s="8"/>
      <c r="XAL9" s="8"/>
      <c r="XAM9" s="8"/>
      <c r="XAN9" s="8"/>
      <c r="XAO9" s="8"/>
      <c r="XAP9" s="8"/>
      <c r="XAQ9" s="8"/>
      <c r="XAR9" s="8"/>
      <c r="XAS9" s="8"/>
      <c r="XAT9" s="8"/>
      <c r="XAU9" s="8"/>
      <c r="XAV9" s="8"/>
      <c r="XAW9" s="8"/>
      <c r="XAX9" s="8"/>
      <c r="XAY9" s="8"/>
      <c r="XAZ9" s="8"/>
      <c r="XBA9" s="8"/>
      <c r="XBB9" s="8"/>
      <c r="XBC9" s="8"/>
      <c r="XBD9" s="8"/>
      <c r="XBE9" s="8"/>
      <c r="XBF9" s="8"/>
      <c r="XBG9" s="8"/>
      <c r="XBH9" s="8"/>
      <c r="XBI9" s="8"/>
      <c r="XBJ9" s="8"/>
      <c r="XBK9" s="8"/>
      <c r="XBL9" s="8"/>
      <c r="XBM9" s="8"/>
      <c r="XBN9" s="8"/>
      <c r="XBO9" s="8"/>
      <c r="XBP9" s="8"/>
      <c r="XBQ9" s="8"/>
      <c r="XBR9" s="8"/>
      <c r="XBS9" s="8"/>
      <c r="XBT9" s="8"/>
      <c r="XBU9" s="8"/>
      <c r="XBV9" s="8"/>
      <c r="XBW9" s="8"/>
      <c r="XBX9" s="8"/>
      <c r="XBY9" s="8"/>
      <c r="XBZ9" s="8"/>
      <c r="XCA9" s="8"/>
      <c r="XCB9" s="8"/>
      <c r="XCC9" s="8"/>
      <c r="XCD9" s="8"/>
      <c r="XCE9" s="8"/>
      <c r="XCF9" s="8"/>
      <c r="XCG9" s="8"/>
      <c r="XCH9" s="8"/>
      <c r="XCI9" s="8"/>
      <c r="XCJ9" s="8"/>
      <c r="XCK9" s="8"/>
      <c r="XCL9" s="8"/>
      <c r="XCM9" s="8"/>
      <c r="XCN9" s="8"/>
      <c r="XCO9" s="8"/>
      <c r="XCP9" s="8"/>
      <c r="XCQ9" s="8"/>
      <c r="XCR9" s="8"/>
      <c r="XCS9" s="8"/>
      <c r="XCT9" s="8"/>
      <c r="XCU9" s="8"/>
      <c r="XCV9" s="8"/>
      <c r="XCW9" s="8"/>
      <c r="XCX9" s="8"/>
      <c r="XCY9" s="8"/>
      <c r="XCZ9" s="8"/>
      <c r="XDA9" s="8"/>
      <c r="XDB9" s="8"/>
      <c r="XDC9" s="8"/>
      <c r="XDD9" s="8"/>
      <c r="XDE9" s="8"/>
      <c r="XDF9" s="8"/>
      <c r="XDG9" s="8"/>
      <c r="XDH9" s="8"/>
      <c r="XDI9" s="8"/>
      <c r="XDJ9" s="8"/>
      <c r="XDK9" s="8"/>
      <c r="XDL9" s="8"/>
      <c r="XDM9" s="8"/>
      <c r="XDN9" s="8"/>
      <c r="XDO9" s="8"/>
      <c r="XDP9" s="8"/>
      <c r="XDQ9" s="8"/>
      <c r="XDR9" s="8"/>
      <c r="XDS9" s="8"/>
      <c r="XDT9" s="8"/>
      <c r="XDU9" s="8"/>
      <c r="XDV9" s="8"/>
      <c r="XDW9" s="8"/>
      <c r="XDX9" s="8"/>
      <c r="XDY9" s="8"/>
      <c r="XDZ9" s="8"/>
      <c r="XEA9" s="8"/>
      <c r="XEB9" s="8"/>
      <c r="XEC9" s="8"/>
      <c r="XED9" s="8"/>
      <c r="XEE9" s="8"/>
      <c r="XEF9" s="8"/>
      <c r="XEG9" s="8"/>
      <c r="XEH9" s="8"/>
      <c r="XEI9" s="8"/>
      <c r="XEJ9" s="8"/>
      <c r="XEK9" s="8"/>
      <c r="XEL9" s="8"/>
      <c r="XEM9" s="8"/>
      <c r="XEN9" s="8"/>
      <c r="XEO9" s="8"/>
      <c r="XEP9" s="8"/>
      <c r="XEQ9" s="8"/>
      <c r="XER9" s="8"/>
      <c r="XES9" s="8"/>
      <c r="XET9" s="8"/>
      <c r="XEU9" s="8"/>
      <c r="XEV9" s="8"/>
      <c r="XEW9" s="8"/>
      <c r="XEX9" s="8"/>
      <c r="XEY9" s="8"/>
      <c r="XEZ9" s="8"/>
      <c r="XFA9" s="8"/>
      <c r="XFB9" s="8"/>
      <c r="XFC9" s="8"/>
      <c r="XFD9" s="8"/>
    </row>
    <row r="10" spans="1:16384" s="8" customFormat="1" x14ac:dyDescent="0.25">
      <c r="B10" s="11">
        <v>39630</v>
      </c>
      <c r="C10" s="188">
        <v>46.666666666666664</v>
      </c>
      <c r="D10" s="188">
        <v>46.666666666666664</v>
      </c>
      <c r="E10" s="188">
        <v>60</v>
      </c>
      <c r="F10" s="188">
        <v>13.333333333333334</v>
      </c>
      <c r="G10" s="188">
        <v>-6.666666666666667</v>
      </c>
      <c r="H10" s="188">
        <v>73.333333333333329</v>
      </c>
      <c r="I10" s="188">
        <v>-20</v>
      </c>
      <c r="J10" s="188">
        <v>46.666666666666664</v>
      </c>
      <c r="K10" s="188">
        <v>13.333333333333334</v>
      </c>
      <c r="L10" s="188">
        <v>26.666666666666668</v>
      </c>
      <c r="M10" s="188">
        <v>-6.666666666666667</v>
      </c>
      <c r="P10" s="183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  <c r="BTY10" s="2"/>
      <c r="BTZ10" s="2"/>
      <c r="BUA10" s="2"/>
      <c r="BUB10" s="2"/>
      <c r="BUC10" s="2"/>
      <c r="BUD10" s="2"/>
      <c r="BUE10" s="2"/>
      <c r="BUF10" s="2"/>
      <c r="BUG10" s="2"/>
      <c r="BUH10" s="2"/>
      <c r="BUI10" s="2"/>
      <c r="BUJ10" s="2"/>
      <c r="BUK10" s="2"/>
      <c r="BUL10" s="2"/>
      <c r="BUM10" s="2"/>
      <c r="BUN10" s="2"/>
      <c r="BUO10" s="2"/>
      <c r="BUP10" s="2"/>
      <c r="BUQ10" s="2"/>
      <c r="BUR10" s="2"/>
      <c r="BUS10" s="2"/>
      <c r="BUT10" s="2"/>
      <c r="BUU10" s="2"/>
      <c r="BUV10" s="2"/>
      <c r="BUW10" s="2"/>
      <c r="BUX10" s="2"/>
      <c r="BUY10" s="2"/>
      <c r="BUZ10" s="2"/>
      <c r="BVA10" s="2"/>
      <c r="BVB10" s="2"/>
      <c r="BVC10" s="2"/>
      <c r="BVD10" s="2"/>
      <c r="BVE10" s="2"/>
      <c r="BVF10" s="2"/>
      <c r="BVG10" s="2"/>
      <c r="BVH10" s="2"/>
      <c r="BVI10" s="2"/>
      <c r="BVJ10" s="2"/>
      <c r="BVK10" s="2"/>
      <c r="BVL10" s="2"/>
      <c r="BVM10" s="2"/>
      <c r="BVN10" s="2"/>
      <c r="BVO10" s="2"/>
      <c r="BVP10" s="2"/>
      <c r="BVQ10" s="2"/>
      <c r="BVR10" s="2"/>
      <c r="BVS10" s="2"/>
      <c r="BVT10" s="2"/>
      <c r="BVU10" s="2"/>
      <c r="BVV10" s="2"/>
      <c r="BVW10" s="2"/>
      <c r="BVX10" s="2"/>
      <c r="BVY10" s="2"/>
      <c r="BVZ10" s="2"/>
      <c r="BWA10" s="2"/>
      <c r="BWB10" s="2"/>
      <c r="BWC10" s="2"/>
      <c r="BWD10" s="2"/>
      <c r="BWE10" s="2"/>
      <c r="BWF10" s="2"/>
      <c r="BWG10" s="2"/>
      <c r="BWH10" s="2"/>
      <c r="BWI10" s="2"/>
      <c r="BWJ10" s="2"/>
      <c r="BWK10" s="2"/>
      <c r="BWL10" s="2"/>
      <c r="BWM10" s="2"/>
      <c r="BWN10" s="2"/>
      <c r="BWO10" s="2"/>
      <c r="BWP10" s="2"/>
      <c r="BWQ10" s="2"/>
      <c r="BWR10" s="2"/>
      <c r="BWS10" s="2"/>
      <c r="BWT10" s="2"/>
      <c r="BWU10" s="2"/>
      <c r="BWV10" s="2"/>
      <c r="BWW10" s="2"/>
      <c r="BWX10" s="2"/>
      <c r="BWY10" s="2"/>
      <c r="BWZ10" s="2"/>
      <c r="BXA10" s="2"/>
      <c r="BXB10" s="2"/>
      <c r="BXC10" s="2"/>
      <c r="BXD10" s="2"/>
      <c r="BXE10" s="2"/>
      <c r="BXF10" s="2"/>
      <c r="BXG10" s="2"/>
      <c r="BXH10" s="2"/>
      <c r="BXI10" s="2"/>
      <c r="BXJ10" s="2"/>
      <c r="BXK10" s="2"/>
      <c r="BXL10" s="2"/>
      <c r="BXM10" s="2"/>
      <c r="BXN10" s="2"/>
      <c r="BXO10" s="2"/>
      <c r="BXP10" s="2"/>
      <c r="BXQ10" s="2"/>
      <c r="BXR10" s="2"/>
      <c r="BXS10" s="2"/>
      <c r="BXT10" s="2"/>
      <c r="BXU10" s="2"/>
      <c r="BXV10" s="2"/>
      <c r="BXW10" s="2"/>
      <c r="BXX10" s="2"/>
      <c r="BXY10" s="2"/>
      <c r="BXZ10" s="2"/>
      <c r="BYA10" s="2"/>
      <c r="BYB10" s="2"/>
      <c r="BYC10" s="2"/>
      <c r="BYD10" s="2"/>
      <c r="BYE10" s="2"/>
      <c r="BYF10" s="2"/>
      <c r="BYG10" s="2"/>
      <c r="BYH10" s="2"/>
      <c r="BYI10" s="2"/>
      <c r="BYJ10" s="2"/>
      <c r="BYK10" s="2"/>
      <c r="BYL10" s="2"/>
      <c r="BYM10" s="2"/>
      <c r="BYN10" s="2"/>
      <c r="BYO10" s="2"/>
      <c r="BYP10" s="2"/>
      <c r="BYQ10" s="2"/>
      <c r="BYR10" s="2"/>
      <c r="BYS10" s="2"/>
      <c r="BYT10" s="2"/>
      <c r="BYU10" s="2"/>
      <c r="BYV10" s="2"/>
      <c r="BYW10" s="2"/>
      <c r="BYX10" s="2"/>
      <c r="BYY10" s="2"/>
      <c r="BYZ10" s="2"/>
      <c r="BZA10" s="2"/>
      <c r="BZB10" s="2"/>
      <c r="BZC10" s="2"/>
      <c r="BZD10" s="2"/>
      <c r="BZE10" s="2"/>
      <c r="BZF10" s="2"/>
      <c r="BZG10" s="2"/>
      <c r="BZH10" s="2"/>
      <c r="BZI10" s="2"/>
      <c r="BZJ10" s="2"/>
      <c r="BZK10" s="2"/>
      <c r="BZL10" s="2"/>
      <c r="BZM10" s="2"/>
      <c r="BZN10" s="2"/>
      <c r="BZO10" s="2"/>
      <c r="BZP10" s="2"/>
      <c r="BZQ10" s="2"/>
      <c r="BZR10" s="2"/>
      <c r="BZS10" s="2"/>
      <c r="BZT10" s="2"/>
      <c r="BZU10" s="2"/>
      <c r="BZV10" s="2"/>
      <c r="BZW10" s="2"/>
      <c r="BZX10" s="2"/>
      <c r="BZY10" s="2"/>
      <c r="BZZ10" s="2"/>
      <c r="CAA10" s="2"/>
      <c r="CAB10" s="2"/>
      <c r="CAC10" s="2"/>
      <c r="CAD10" s="2"/>
      <c r="CAE10" s="2"/>
      <c r="CAF10" s="2"/>
      <c r="CAG10" s="2"/>
      <c r="CAH10" s="2"/>
      <c r="CAI10" s="2"/>
      <c r="CAJ10" s="2"/>
      <c r="CAK10" s="2"/>
      <c r="CAL10" s="2"/>
      <c r="CAM10" s="2"/>
      <c r="CAN10" s="2"/>
      <c r="CAO10" s="2"/>
      <c r="CAP10" s="2"/>
      <c r="CAQ10" s="2"/>
      <c r="CAR10" s="2"/>
      <c r="CAS10" s="2"/>
      <c r="CAT10" s="2"/>
      <c r="CAU10" s="2"/>
      <c r="CAV10" s="2"/>
      <c r="CAW10" s="2"/>
      <c r="CAX10" s="2"/>
      <c r="CAY10" s="2"/>
      <c r="CAZ10" s="2"/>
      <c r="CBA10" s="2"/>
      <c r="CBB10" s="2"/>
      <c r="CBC10" s="2"/>
      <c r="CBD10" s="2"/>
      <c r="CBE10" s="2"/>
      <c r="CBF10" s="2"/>
      <c r="CBG10" s="2"/>
      <c r="CBH10" s="2"/>
      <c r="CBI10" s="2"/>
      <c r="CBJ10" s="2"/>
      <c r="CBK10" s="2"/>
      <c r="CBL10" s="2"/>
      <c r="CBM10" s="2"/>
      <c r="CBN10" s="2"/>
      <c r="CBO10" s="2"/>
      <c r="CBP10" s="2"/>
      <c r="CBQ10" s="2"/>
      <c r="CBR10" s="2"/>
      <c r="CBS10" s="2"/>
      <c r="CBT10" s="2"/>
      <c r="CBU10" s="2"/>
      <c r="CBV10" s="2"/>
      <c r="CBW10" s="2"/>
      <c r="CBX10" s="2"/>
      <c r="CBY10" s="2"/>
      <c r="CBZ10" s="2"/>
      <c r="CCA10" s="2"/>
      <c r="CCB10" s="2"/>
      <c r="CCC10" s="2"/>
      <c r="CCD10" s="2"/>
      <c r="CCE10" s="2"/>
      <c r="CCF10" s="2"/>
      <c r="CCG10" s="2"/>
      <c r="CCH10" s="2"/>
      <c r="CCI10" s="2"/>
      <c r="CCJ10" s="2"/>
      <c r="CCK10" s="2"/>
      <c r="CCL10" s="2"/>
      <c r="CCM10" s="2"/>
      <c r="CCN10" s="2"/>
      <c r="CCO10" s="2"/>
      <c r="CCP10" s="2"/>
      <c r="CCQ10" s="2"/>
      <c r="CCR10" s="2"/>
      <c r="CCS10" s="2"/>
      <c r="CCT10" s="2"/>
      <c r="CCU10" s="2"/>
      <c r="CCV10" s="2"/>
      <c r="CCW10" s="2"/>
      <c r="CCX10" s="2"/>
      <c r="CCY10" s="2"/>
      <c r="CCZ10" s="2"/>
      <c r="CDA10" s="2"/>
      <c r="CDB10" s="2"/>
      <c r="CDC10" s="2"/>
      <c r="CDD10" s="2"/>
      <c r="CDE10" s="2"/>
      <c r="CDF10" s="2"/>
      <c r="CDG10" s="2"/>
      <c r="CDH10" s="2"/>
      <c r="CDI10" s="2"/>
      <c r="CDJ10" s="2"/>
      <c r="CDK10" s="2"/>
      <c r="CDL10" s="2"/>
      <c r="CDM10" s="2"/>
      <c r="CDN10" s="2"/>
      <c r="CDO10" s="2"/>
      <c r="CDP10" s="2"/>
      <c r="CDQ10" s="2"/>
      <c r="CDR10" s="2"/>
      <c r="CDS10" s="2"/>
      <c r="CDT10" s="2"/>
      <c r="CDU10" s="2"/>
      <c r="CDV10" s="2"/>
      <c r="CDW10" s="2"/>
      <c r="CDX10" s="2"/>
      <c r="CDY10" s="2"/>
      <c r="CDZ10" s="2"/>
      <c r="CEA10" s="2"/>
      <c r="CEB10" s="2"/>
      <c r="CEC10" s="2"/>
      <c r="CED10" s="2"/>
      <c r="CEE10" s="2"/>
      <c r="CEF10" s="2"/>
      <c r="CEG10" s="2"/>
      <c r="CEH10" s="2"/>
      <c r="CEI10" s="2"/>
      <c r="CEJ10" s="2"/>
      <c r="CEK10" s="2"/>
      <c r="CEL10" s="2"/>
      <c r="CEM10" s="2"/>
      <c r="CEN10" s="2"/>
      <c r="CEO10" s="2"/>
      <c r="CEP10" s="2"/>
      <c r="CEQ10" s="2"/>
      <c r="CER10" s="2"/>
      <c r="CES10" s="2"/>
      <c r="CET10" s="2"/>
      <c r="CEU10" s="2"/>
      <c r="CEV10" s="2"/>
      <c r="CEW10" s="2"/>
      <c r="CEX10" s="2"/>
      <c r="CEY10" s="2"/>
      <c r="CEZ10" s="2"/>
      <c r="CFA10" s="2"/>
      <c r="CFB10" s="2"/>
      <c r="CFC10" s="2"/>
      <c r="CFD10" s="2"/>
      <c r="CFE10" s="2"/>
      <c r="CFF10" s="2"/>
      <c r="CFG10" s="2"/>
      <c r="CFH10" s="2"/>
      <c r="CFI10" s="2"/>
      <c r="CFJ10" s="2"/>
      <c r="CFK10" s="2"/>
      <c r="CFL10" s="2"/>
      <c r="CFM10" s="2"/>
      <c r="CFN10" s="2"/>
      <c r="CFO10" s="2"/>
      <c r="CFP10" s="2"/>
      <c r="CFQ10" s="2"/>
      <c r="CFR10" s="2"/>
      <c r="CFS10" s="2"/>
      <c r="CFT10" s="2"/>
      <c r="CFU10" s="2"/>
      <c r="CFV10" s="2"/>
      <c r="CFW10" s="2"/>
      <c r="CFX10" s="2"/>
      <c r="CFY10" s="2"/>
      <c r="CFZ10" s="2"/>
      <c r="CGA10" s="2"/>
      <c r="CGB10" s="2"/>
      <c r="CGC10" s="2"/>
      <c r="CGD10" s="2"/>
      <c r="CGE10" s="2"/>
      <c r="CGF10" s="2"/>
      <c r="CGG10" s="2"/>
      <c r="CGH10" s="2"/>
      <c r="CGI10" s="2"/>
      <c r="CGJ10" s="2"/>
      <c r="CGK10" s="2"/>
      <c r="CGL10" s="2"/>
      <c r="CGM10" s="2"/>
      <c r="CGN10" s="2"/>
      <c r="CGO10" s="2"/>
      <c r="CGP10" s="2"/>
      <c r="CGQ10" s="2"/>
      <c r="CGR10" s="2"/>
      <c r="CGS10" s="2"/>
      <c r="CGT10" s="2"/>
      <c r="CGU10" s="2"/>
      <c r="CGV10" s="2"/>
      <c r="CGW10" s="2"/>
      <c r="CGX10" s="2"/>
      <c r="CGY10" s="2"/>
      <c r="CGZ10" s="2"/>
      <c r="CHA10" s="2"/>
      <c r="CHB10" s="2"/>
      <c r="CHC10" s="2"/>
      <c r="CHD10" s="2"/>
      <c r="CHE10" s="2"/>
      <c r="CHF10" s="2"/>
      <c r="CHG10" s="2"/>
      <c r="CHH10" s="2"/>
      <c r="CHI10" s="2"/>
      <c r="CHJ10" s="2"/>
      <c r="CHK10" s="2"/>
      <c r="CHL10" s="2"/>
      <c r="CHM10" s="2"/>
      <c r="CHN10" s="2"/>
      <c r="CHO10" s="2"/>
      <c r="CHP10" s="2"/>
      <c r="CHQ10" s="2"/>
      <c r="CHR10" s="2"/>
      <c r="CHS10" s="2"/>
      <c r="CHT10" s="2"/>
      <c r="CHU10" s="2"/>
      <c r="CHV10" s="2"/>
      <c r="CHW10" s="2"/>
      <c r="CHX10" s="2"/>
      <c r="CHY10" s="2"/>
      <c r="CHZ10" s="2"/>
      <c r="CIA10" s="2"/>
      <c r="CIB10" s="2"/>
      <c r="CIC10" s="2"/>
      <c r="CID10" s="2"/>
      <c r="CIE10" s="2"/>
      <c r="CIF10" s="2"/>
      <c r="CIG10" s="2"/>
      <c r="CIH10" s="2"/>
      <c r="CII10" s="2"/>
      <c r="CIJ10" s="2"/>
      <c r="CIK10" s="2"/>
      <c r="CIL10" s="2"/>
      <c r="CIM10" s="2"/>
      <c r="CIN10" s="2"/>
      <c r="CIO10" s="2"/>
      <c r="CIP10" s="2"/>
      <c r="CIQ10" s="2"/>
      <c r="CIR10" s="2"/>
      <c r="CIS10" s="2"/>
      <c r="CIT10" s="2"/>
      <c r="CIU10" s="2"/>
      <c r="CIV10" s="2"/>
      <c r="CIW10" s="2"/>
      <c r="CIX10" s="2"/>
      <c r="CIY10" s="2"/>
      <c r="CIZ10" s="2"/>
      <c r="CJA10" s="2"/>
      <c r="CJB10" s="2"/>
      <c r="CJC10" s="2"/>
      <c r="CJD10" s="2"/>
      <c r="CJE10" s="2"/>
      <c r="CJF10" s="2"/>
      <c r="CJG10" s="2"/>
      <c r="CJH10" s="2"/>
      <c r="CJI10" s="2"/>
      <c r="CJJ10" s="2"/>
      <c r="CJK10" s="2"/>
      <c r="CJL10" s="2"/>
      <c r="CJM10" s="2"/>
      <c r="CJN10" s="2"/>
      <c r="CJO10" s="2"/>
      <c r="CJP10" s="2"/>
      <c r="CJQ10" s="2"/>
      <c r="CJR10" s="2"/>
      <c r="CJS10" s="2"/>
      <c r="CJT10" s="2"/>
      <c r="CJU10" s="2"/>
      <c r="CJV10" s="2"/>
      <c r="CJW10" s="2"/>
      <c r="CJX10" s="2"/>
      <c r="CJY10" s="2"/>
      <c r="CJZ10" s="2"/>
      <c r="CKA10" s="2"/>
      <c r="CKB10" s="2"/>
      <c r="CKC10" s="2"/>
      <c r="CKD10" s="2"/>
      <c r="CKE10" s="2"/>
      <c r="CKF10" s="2"/>
      <c r="CKG10" s="2"/>
      <c r="CKH10" s="2"/>
      <c r="CKI10" s="2"/>
      <c r="CKJ10" s="2"/>
      <c r="CKK10" s="2"/>
      <c r="CKL10" s="2"/>
      <c r="CKM10" s="2"/>
      <c r="CKN10" s="2"/>
      <c r="CKO10" s="2"/>
      <c r="CKP10" s="2"/>
      <c r="CKQ10" s="2"/>
      <c r="CKR10" s="2"/>
      <c r="CKS10" s="2"/>
      <c r="CKT10" s="2"/>
      <c r="CKU10" s="2"/>
      <c r="CKV10" s="2"/>
      <c r="CKW10" s="2"/>
      <c r="CKX10" s="2"/>
      <c r="CKY10" s="2"/>
      <c r="CKZ10" s="2"/>
      <c r="CLA10" s="2"/>
      <c r="CLB10" s="2"/>
      <c r="CLC10" s="2"/>
      <c r="CLD10" s="2"/>
      <c r="CLE10" s="2"/>
      <c r="CLF10" s="2"/>
      <c r="CLG10" s="2"/>
      <c r="CLH10" s="2"/>
      <c r="CLI10" s="2"/>
      <c r="CLJ10" s="2"/>
      <c r="CLK10" s="2"/>
      <c r="CLL10" s="2"/>
      <c r="CLM10" s="2"/>
      <c r="CLN10" s="2"/>
      <c r="CLO10" s="2"/>
      <c r="CLP10" s="2"/>
      <c r="CLQ10" s="2"/>
      <c r="CLR10" s="2"/>
      <c r="CLS10" s="2"/>
      <c r="CLT10" s="2"/>
      <c r="CLU10" s="2"/>
      <c r="CLV10" s="2"/>
      <c r="CLW10" s="2"/>
      <c r="CLX10" s="2"/>
      <c r="CLY10" s="2"/>
      <c r="CLZ10" s="2"/>
      <c r="CMA10" s="2"/>
      <c r="CMB10" s="2"/>
      <c r="CMC10" s="2"/>
      <c r="CMD10" s="2"/>
      <c r="CME10" s="2"/>
      <c r="CMF10" s="2"/>
      <c r="CMG10" s="2"/>
      <c r="CMH10" s="2"/>
      <c r="CMI10" s="2"/>
      <c r="CMJ10" s="2"/>
      <c r="CMK10" s="2"/>
      <c r="CML10" s="2"/>
      <c r="CMM10" s="2"/>
      <c r="CMN10" s="2"/>
      <c r="CMO10" s="2"/>
      <c r="CMP10" s="2"/>
      <c r="CMQ10" s="2"/>
      <c r="CMR10" s="2"/>
      <c r="CMS10" s="2"/>
      <c r="CMT10" s="2"/>
      <c r="CMU10" s="2"/>
      <c r="CMV10" s="2"/>
      <c r="CMW10" s="2"/>
      <c r="CMX10" s="2"/>
      <c r="CMY10" s="2"/>
      <c r="CMZ10" s="2"/>
      <c r="CNA10" s="2"/>
      <c r="CNB10" s="2"/>
      <c r="CNC10" s="2"/>
      <c r="CND10" s="2"/>
      <c r="CNE10" s="2"/>
      <c r="CNF10" s="2"/>
      <c r="CNG10" s="2"/>
      <c r="CNH10" s="2"/>
      <c r="CNI10" s="2"/>
      <c r="CNJ10" s="2"/>
      <c r="CNK10" s="2"/>
      <c r="CNL10" s="2"/>
      <c r="CNM10" s="2"/>
      <c r="CNN10" s="2"/>
      <c r="CNO10" s="2"/>
      <c r="CNP10" s="2"/>
      <c r="CNQ10" s="2"/>
      <c r="CNR10" s="2"/>
      <c r="CNS10" s="2"/>
      <c r="CNT10" s="2"/>
      <c r="CNU10" s="2"/>
      <c r="CNV10" s="2"/>
      <c r="CNW10" s="2"/>
      <c r="CNX10" s="2"/>
      <c r="CNY10" s="2"/>
      <c r="CNZ10" s="2"/>
      <c r="COA10" s="2"/>
      <c r="COB10" s="2"/>
      <c r="COC10" s="2"/>
      <c r="COD10" s="2"/>
      <c r="COE10" s="2"/>
      <c r="COF10" s="2"/>
      <c r="COG10" s="2"/>
      <c r="COH10" s="2"/>
      <c r="COI10" s="2"/>
      <c r="COJ10" s="2"/>
      <c r="COK10" s="2"/>
      <c r="COL10" s="2"/>
      <c r="COM10" s="2"/>
      <c r="CON10" s="2"/>
      <c r="COO10" s="2"/>
      <c r="COP10" s="2"/>
      <c r="COQ10" s="2"/>
      <c r="COR10" s="2"/>
      <c r="COS10" s="2"/>
      <c r="COT10" s="2"/>
      <c r="COU10" s="2"/>
      <c r="COV10" s="2"/>
      <c r="COW10" s="2"/>
      <c r="COX10" s="2"/>
      <c r="COY10" s="2"/>
      <c r="COZ10" s="2"/>
      <c r="CPA10" s="2"/>
      <c r="CPB10" s="2"/>
      <c r="CPC10" s="2"/>
      <c r="CPD10" s="2"/>
      <c r="CPE10" s="2"/>
      <c r="CPF10" s="2"/>
      <c r="CPG10" s="2"/>
      <c r="CPH10" s="2"/>
      <c r="CPI10" s="2"/>
      <c r="CPJ10" s="2"/>
      <c r="CPK10" s="2"/>
      <c r="CPL10" s="2"/>
      <c r="CPM10" s="2"/>
      <c r="CPN10" s="2"/>
      <c r="CPO10" s="2"/>
      <c r="CPP10" s="2"/>
      <c r="CPQ10" s="2"/>
      <c r="CPR10" s="2"/>
      <c r="CPS10" s="2"/>
      <c r="CPT10" s="2"/>
      <c r="CPU10" s="2"/>
      <c r="CPV10" s="2"/>
      <c r="CPW10" s="2"/>
      <c r="CPX10" s="2"/>
      <c r="CPY10" s="2"/>
      <c r="CPZ10" s="2"/>
      <c r="CQA10" s="2"/>
      <c r="CQB10" s="2"/>
      <c r="CQC10" s="2"/>
      <c r="CQD10" s="2"/>
      <c r="CQE10" s="2"/>
      <c r="CQF10" s="2"/>
      <c r="CQG10" s="2"/>
      <c r="CQH10" s="2"/>
      <c r="CQI10" s="2"/>
      <c r="CQJ10" s="2"/>
      <c r="CQK10" s="2"/>
      <c r="CQL10" s="2"/>
      <c r="CQM10" s="2"/>
      <c r="CQN10" s="2"/>
      <c r="CQO10" s="2"/>
      <c r="CQP10" s="2"/>
      <c r="CQQ10" s="2"/>
      <c r="CQR10" s="2"/>
      <c r="CQS10" s="2"/>
      <c r="CQT10" s="2"/>
      <c r="CQU10" s="2"/>
      <c r="CQV10" s="2"/>
      <c r="CQW10" s="2"/>
      <c r="CQX10" s="2"/>
      <c r="CQY10" s="2"/>
      <c r="CQZ10" s="2"/>
      <c r="CRA10" s="2"/>
      <c r="CRB10" s="2"/>
      <c r="CRC10" s="2"/>
      <c r="CRD10" s="2"/>
      <c r="CRE10" s="2"/>
      <c r="CRF10" s="2"/>
      <c r="CRG10" s="2"/>
      <c r="CRH10" s="2"/>
      <c r="CRI10" s="2"/>
      <c r="CRJ10" s="2"/>
      <c r="CRK10" s="2"/>
      <c r="CRL10" s="2"/>
      <c r="CRM10" s="2"/>
      <c r="CRN10" s="2"/>
      <c r="CRO10" s="2"/>
      <c r="CRP10" s="2"/>
      <c r="CRQ10" s="2"/>
      <c r="CRR10" s="2"/>
      <c r="CRS10" s="2"/>
      <c r="CRT10" s="2"/>
      <c r="CRU10" s="2"/>
      <c r="CRV10" s="2"/>
      <c r="CRW10" s="2"/>
      <c r="CRX10" s="2"/>
      <c r="CRY10" s="2"/>
      <c r="CRZ10" s="2"/>
      <c r="CSA10" s="2"/>
      <c r="CSB10" s="2"/>
      <c r="CSC10" s="2"/>
      <c r="CSD10" s="2"/>
      <c r="CSE10" s="2"/>
      <c r="CSF10" s="2"/>
      <c r="CSG10" s="2"/>
      <c r="CSH10" s="2"/>
      <c r="CSI10" s="2"/>
      <c r="CSJ10" s="2"/>
      <c r="CSK10" s="2"/>
      <c r="CSL10" s="2"/>
      <c r="CSM10" s="2"/>
      <c r="CSN10" s="2"/>
      <c r="CSO10" s="2"/>
      <c r="CSP10" s="2"/>
      <c r="CSQ10" s="2"/>
      <c r="CSR10" s="2"/>
      <c r="CSS10" s="2"/>
      <c r="CST10" s="2"/>
      <c r="CSU10" s="2"/>
      <c r="CSV10" s="2"/>
      <c r="CSW10" s="2"/>
      <c r="CSX10" s="2"/>
      <c r="CSY10" s="2"/>
      <c r="CSZ10" s="2"/>
      <c r="CTA10" s="2"/>
      <c r="CTB10" s="2"/>
      <c r="CTC10" s="2"/>
      <c r="CTD10" s="2"/>
      <c r="CTE10" s="2"/>
      <c r="CTF10" s="2"/>
      <c r="CTG10" s="2"/>
      <c r="CTH10" s="2"/>
      <c r="CTI10" s="2"/>
      <c r="CTJ10" s="2"/>
      <c r="CTK10" s="2"/>
      <c r="CTL10" s="2"/>
      <c r="CTM10" s="2"/>
      <c r="CTN10" s="2"/>
      <c r="CTO10" s="2"/>
      <c r="CTP10" s="2"/>
      <c r="CTQ10" s="2"/>
      <c r="CTR10" s="2"/>
      <c r="CTS10" s="2"/>
      <c r="CTT10" s="2"/>
      <c r="CTU10" s="2"/>
      <c r="CTV10" s="2"/>
      <c r="CTW10" s="2"/>
      <c r="CTX10" s="2"/>
      <c r="CTY10" s="2"/>
      <c r="CTZ10" s="2"/>
      <c r="CUA10" s="2"/>
      <c r="CUB10" s="2"/>
      <c r="CUC10" s="2"/>
      <c r="CUD10" s="2"/>
      <c r="CUE10" s="2"/>
      <c r="CUF10" s="2"/>
      <c r="CUG10" s="2"/>
      <c r="CUH10" s="2"/>
      <c r="CUI10" s="2"/>
      <c r="CUJ10" s="2"/>
      <c r="CUK10" s="2"/>
      <c r="CUL10" s="2"/>
      <c r="CUM10" s="2"/>
      <c r="CUN10" s="2"/>
      <c r="CUO10" s="2"/>
      <c r="CUP10" s="2"/>
      <c r="CUQ10" s="2"/>
      <c r="CUR10" s="2"/>
      <c r="CUS10" s="2"/>
      <c r="CUT10" s="2"/>
      <c r="CUU10" s="2"/>
      <c r="CUV10" s="2"/>
      <c r="CUW10" s="2"/>
      <c r="CUX10" s="2"/>
      <c r="CUY10" s="2"/>
      <c r="CUZ10" s="2"/>
      <c r="CVA10" s="2"/>
      <c r="CVB10" s="2"/>
      <c r="CVC10" s="2"/>
      <c r="CVD10" s="2"/>
      <c r="CVE10" s="2"/>
      <c r="CVF10" s="2"/>
      <c r="CVG10" s="2"/>
      <c r="CVH10" s="2"/>
      <c r="CVI10" s="2"/>
      <c r="CVJ10" s="2"/>
      <c r="CVK10" s="2"/>
      <c r="CVL10" s="2"/>
      <c r="CVM10" s="2"/>
      <c r="CVN10" s="2"/>
      <c r="CVO10" s="2"/>
      <c r="CVP10" s="2"/>
      <c r="CVQ10" s="2"/>
      <c r="CVR10" s="2"/>
      <c r="CVS10" s="2"/>
      <c r="CVT10" s="2"/>
      <c r="CVU10" s="2"/>
      <c r="CVV10" s="2"/>
      <c r="CVW10" s="2"/>
      <c r="CVX10" s="2"/>
      <c r="CVY10" s="2"/>
      <c r="CVZ10" s="2"/>
      <c r="CWA10" s="2"/>
      <c r="CWB10" s="2"/>
      <c r="CWC10" s="2"/>
      <c r="CWD10" s="2"/>
      <c r="CWE10" s="2"/>
      <c r="CWF10" s="2"/>
      <c r="CWG10" s="2"/>
      <c r="CWH10" s="2"/>
      <c r="CWI10" s="2"/>
      <c r="CWJ10" s="2"/>
      <c r="CWK10" s="2"/>
      <c r="CWL10" s="2"/>
      <c r="CWM10" s="2"/>
      <c r="CWN10" s="2"/>
      <c r="CWO10" s="2"/>
      <c r="CWP10" s="2"/>
      <c r="CWQ10" s="2"/>
      <c r="CWR10" s="2"/>
      <c r="CWS10" s="2"/>
      <c r="CWT10" s="2"/>
      <c r="CWU10" s="2"/>
      <c r="CWV10" s="2"/>
      <c r="CWW10" s="2"/>
      <c r="CWX10" s="2"/>
      <c r="CWY10" s="2"/>
      <c r="CWZ10" s="2"/>
      <c r="CXA10" s="2"/>
      <c r="CXB10" s="2"/>
      <c r="CXC10" s="2"/>
      <c r="CXD10" s="2"/>
      <c r="CXE10" s="2"/>
      <c r="CXF10" s="2"/>
      <c r="CXG10" s="2"/>
      <c r="CXH10" s="2"/>
      <c r="CXI10" s="2"/>
      <c r="CXJ10" s="2"/>
      <c r="CXK10" s="2"/>
      <c r="CXL10" s="2"/>
      <c r="CXM10" s="2"/>
      <c r="CXN10" s="2"/>
      <c r="CXO10" s="2"/>
      <c r="CXP10" s="2"/>
      <c r="CXQ10" s="2"/>
      <c r="CXR10" s="2"/>
      <c r="CXS10" s="2"/>
      <c r="CXT10" s="2"/>
      <c r="CXU10" s="2"/>
      <c r="CXV10" s="2"/>
      <c r="CXW10" s="2"/>
      <c r="CXX10" s="2"/>
      <c r="CXY10" s="2"/>
      <c r="CXZ10" s="2"/>
      <c r="CYA10" s="2"/>
      <c r="CYB10" s="2"/>
      <c r="CYC10" s="2"/>
      <c r="CYD10" s="2"/>
      <c r="CYE10" s="2"/>
      <c r="CYF10" s="2"/>
      <c r="CYG10" s="2"/>
      <c r="CYH10" s="2"/>
      <c r="CYI10" s="2"/>
      <c r="CYJ10" s="2"/>
      <c r="CYK10" s="2"/>
      <c r="CYL10" s="2"/>
      <c r="CYM10" s="2"/>
      <c r="CYN10" s="2"/>
      <c r="CYO10" s="2"/>
      <c r="CYP10" s="2"/>
      <c r="CYQ10" s="2"/>
      <c r="CYR10" s="2"/>
      <c r="CYS10" s="2"/>
      <c r="CYT10" s="2"/>
      <c r="CYU10" s="2"/>
      <c r="CYV10" s="2"/>
      <c r="CYW10" s="2"/>
      <c r="CYX10" s="2"/>
      <c r="CYY10" s="2"/>
      <c r="CYZ10" s="2"/>
      <c r="CZA10" s="2"/>
      <c r="CZB10" s="2"/>
      <c r="CZC10" s="2"/>
      <c r="CZD10" s="2"/>
      <c r="CZE10" s="2"/>
      <c r="CZF10" s="2"/>
      <c r="CZG10" s="2"/>
      <c r="CZH10" s="2"/>
      <c r="CZI10" s="2"/>
      <c r="CZJ10" s="2"/>
      <c r="CZK10" s="2"/>
      <c r="CZL10" s="2"/>
      <c r="CZM10" s="2"/>
      <c r="CZN10" s="2"/>
      <c r="CZO10" s="2"/>
      <c r="CZP10" s="2"/>
      <c r="CZQ10" s="2"/>
      <c r="CZR10" s="2"/>
      <c r="CZS10" s="2"/>
      <c r="CZT10" s="2"/>
      <c r="CZU10" s="2"/>
      <c r="CZV10" s="2"/>
      <c r="CZW10" s="2"/>
      <c r="CZX10" s="2"/>
      <c r="CZY10" s="2"/>
      <c r="CZZ10" s="2"/>
      <c r="DAA10" s="2"/>
      <c r="DAB10" s="2"/>
      <c r="DAC10" s="2"/>
      <c r="DAD10" s="2"/>
      <c r="DAE10" s="2"/>
      <c r="DAF10" s="2"/>
      <c r="DAG10" s="2"/>
      <c r="DAH10" s="2"/>
      <c r="DAI10" s="2"/>
      <c r="DAJ10" s="2"/>
      <c r="DAK10" s="2"/>
      <c r="DAL10" s="2"/>
      <c r="DAM10" s="2"/>
      <c r="DAN10" s="2"/>
      <c r="DAO10" s="2"/>
      <c r="DAP10" s="2"/>
      <c r="DAQ10" s="2"/>
      <c r="DAR10" s="2"/>
      <c r="DAS10" s="2"/>
      <c r="DAT10" s="2"/>
      <c r="DAU10" s="2"/>
      <c r="DAV10" s="2"/>
      <c r="DAW10" s="2"/>
      <c r="DAX10" s="2"/>
      <c r="DAY10" s="2"/>
      <c r="DAZ10" s="2"/>
      <c r="DBA10" s="2"/>
      <c r="DBB10" s="2"/>
      <c r="DBC10" s="2"/>
      <c r="DBD10" s="2"/>
      <c r="DBE10" s="2"/>
      <c r="DBF10" s="2"/>
      <c r="DBG10" s="2"/>
      <c r="DBH10" s="2"/>
      <c r="DBI10" s="2"/>
      <c r="DBJ10" s="2"/>
      <c r="DBK10" s="2"/>
      <c r="DBL10" s="2"/>
      <c r="DBM10" s="2"/>
      <c r="DBN10" s="2"/>
      <c r="DBO10" s="2"/>
      <c r="DBP10" s="2"/>
      <c r="DBQ10" s="2"/>
      <c r="DBR10" s="2"/>
      <c r="DBS10" s="2"/>
      <c r="DBT10" s="2"/>
      <c r="DBU10" s="2"/>
      <c r="DBV10" s="2"/>
      <c r="DBW10" s="2"/>
      <c r="DBX10" s="2"/>
      <c r="DBY10" s="2"/>
      <c r="DBZ10" s="2"/>
      <c r="DCA10" s="2"/>
      <c r="DCB10" s="2"/>
      <c r="DCC10" s="2"/>
      <c r="DCD10" s="2"/>
      <c r="DCE10" s="2"/>
      <c r="DCF10" s="2"/>
      <c r="DCG10" s="2"/>
      <c r="DCH10" s="2"/>
      <c r="DCI10" s="2"/>
      <c r="DCJ10" s="2"/>
      <c r="DCK10" s="2"/>
      <c r="DCL10" s="2"/>
      <c r="DCM10" s="2"/>
      <c r="DCN10" s="2"/>
      <c r="DCO10" s="2"/>
      <c r="DCP10" s="2"/>
      <c r="DCQ10" s="2"/>
      <c r="DCR10" s="2"/>
      <c r="DCS10" s="2"/>
      <c r="DCT10" s="2"/>
      <c r="DCU10" s="2"/>
      <c r="DCV10" s="2"/>
      <c r="DCW10" s="2"/>
      <c r="DCX10" s="2"/>
      <c r="DCY10" s="2"/>
      <c r="DCZ10" s="2"/>
      <c r="DDA10" s="2"/>
      <c r="DDB10" s="2"/>
      <c r="DDC10" s="2"/>
      <c r="DDD10" s="2"/>
      <c r="DDE10" s="2"/>
      <c r="DDF10" s="2"/>
      <c r="DDG10" s="2"/>
      <c r="DDH10" s="2"/>
      <c r="DDI10" s="2"/>
      <c r="DDJ10" s="2"/>
      <c r="DDK10" s="2"/>
      <c r="DDL10" s="2"/>
      <c r="DDM10" s="2"/>
      <c r="DDN10" s="2"/>
      <c r="DDO10" s="2"/>
      <c r="DDP10" s="2"/>
      <c r="DDQ10" s="2"/>
      <c r="DDR10" s="2"/>
      <c r="DDS10" s="2"/>
      <c r="DDT10" s="2"/>
      <c r="DDU10" s="2"/>
      <c r="DDV10" s="2"/>
      <c r="DDW10" s="2"/>
      <c r="DDX10" s="2"/>
      <c r="DDY10" s="2"/>
      <c r="DDZ10" s="2"/>
      <c r="DEA10" s="2"/>
      <c r="DEB10" s="2"/>
      <c r="DEC10" s="2"/>
      <c r="DED10" s="2"/>
      <c r="DEE10" s="2"/>
      <c r="DEF10" s="2"/>
      <c r="DEG10" s="2"/>
      <c r="DEH10" s="2"/>
      <c r="DEI10" s="2"/>
      <c r="DEJ10" s="2"/>
      <c r="DEK10" s="2"/>
      <c r="DEL10" s="2"/>
      <c r="DEM10" s="2"/>
      <c r="DEN10" s="2"/>
      <c r="DEO10" s="2"/>
      <c r="DEP10" s="2"/>
      <c r="DEQ10" s="2"/>
      <c r="DER10" s="2"/>
      <c r="DES10" s="2"/>
      <c r="DET10" s="2"/>
      <c r="DEU10" s="2"/>
      <c r="DEV10" s="2"/>
      <c r="DEW10" s="2"/>
      <c r="DEX10" s="2"/>
      <c r="DEY10" s="2"/>
      <c r="DEZ10" s="2"/>
      <c r="DFA10" s="2"/>
      <c r="DFB10" s="2"/>
      <c r="DFC10" s="2"/>
      <c r="DFD10" s="2"/>
      <c r="DFE10" s="2"/>
      <c r="DFF10" s="2"/>
      <c r="DFG10" s="2"/>
      <c r="DFH10" s="2"/>
      <c r="DFI10" s="2"/>
      <c r="DFJ10" s="2"/>
      <c r="DFK10" s="2"/>
      <c r="DFL10" s="2"/>
      <c r="DFM10" s="2"/>
      <c r="DFN10" s="2"/>
      <c r="DFO10" s="2"/>
      <c r="DFP10" s="2"/>
      <c r="DFQ10" s="2"/>
      <c r="DFR10" s="2"/>
      <c r="DFS10" s="2"/>
      <c r="DFT10" s="2"/>
      <c r="DFU10" s="2"/>
      <c r="DFV10" s="2"/>
      <c r="DFW10" s="2"/>
      <c r="DFX10" s="2"/>
      <c r="DFY10" s="2"/>
      <c r="DFZ10" s="2"/>
      <c r="DGA10" s="2"/>
      <c r="DGB10" s="2"/>
      <c r="DGC10" s="2"/>
      <c r="DGD10" s="2"/>
      <c r="DGE10" s="2"/>
      <c r="DGF10" s="2"/>
      <c r="DGG10" s="2"/>
      <c r="DGH10" s="2"/>
      <c r="DGI10" s="2"/>
      <c r="DGJ10" s="2"/>
      <c r="DGK10" s="2"/>
      <c r="DGL10" s="2"/>
      <c r="DGM10" s="2"/>
      <c r="DGN10" s="2"/>
      <c r="DGO10" s="2"/>
      <c r="DGP10" s="2"/>
      <c r="DGQ10" s="2"/>
      <c r="DGR10" s="2"/>
      <c r="DGS10" s="2"/>
      <c r="DGT10" s="2"/>
      <c r="DGU10" s="2"/>
      <c r="DGV10" s="2"/>
      <c r="DGW10" s="2"/>
      <c r="DGX10" s="2"/>
      <c r="DGY10" s="2"/>
      <c r="DGZ10" s="2"/>
      <c r="DHA10" s="2"/>
      <c r="DHB10" s="2"/>
      <c r="DHC10" s="2"/>
      <c r="DHD10" s="2"/>
      <c r="DHE10" s="2"/>
      <c r="DHF10" s="2"/>
      <c r="DHG10" s="2"/>
      <c r="DHH10" s="2"/>
      <c r="DHI10" s="2"/>
      <c r="DHJ10" s="2"/>
      <c r="DHK10" s="2"/>
      <c r="DHL10" s="2"/>
      <c r="DHM10" s="2"/>
      <c r="DHN10" s="2"/>
      <c r="DHO10" s="2"/>
      <c r="DHP10" s="2"/>
      <c r="DHQ10" s="2"/>
      <c r="DHR10" s="2"/>
      <c r="DHS10" s="2"/>
      <c r="DHT10" s="2"/>
      <c r="DHU10" s="2"/>
      <c r="DHV10" s="2"/>
      <c r="DHW10" s="2"/>
      <c r="DHX10" s="2"/>
      <c r="DHY10" s="2"/>
      <c r="DHZ10" s="2"/>
      <c r="DIA10" s="2"/>
      <c r="DIB10" s="2"/>
      <c r="DIC10" s="2"/>
      <c r="DID10" s="2"/>
      <c r="DIE10" s="2"/>
      <c r="DIF10" s="2"/>
      <c r="DIG10" s="2"/>
      <c r="DIH10" s="2"/>
      <c r="DII10" s="2"/>
      <c r="DIJ10" s="2"/>
      <c r="DIK10" s="2"/>
      <c r="DIL10" s="2"/>
      <c r="DIM10" s="2"/>
      <c r="DIN10" s="2"/>
      <c r="DIO10" s="2"/>
      <c r="DIP10" s="2"/>
      <c r="DIQ10" s="2"/>
      <c r="DIR10" s="2"/>
      <c r="DIS10" s="2"/>
      <c r="DIT10" s="2"/>
      <c r="DIU10" s="2"/>
      <c r="DIV10" s="2"/>
      <c r="DIW10" s="2"/>
      <c r="DIX10" s="2"/>
      <c r="DIY10" s="2"/>
      <c r="DIZ10" s="2"/>
      <c r="DJA10" s="2"/>
      <c r="DJB10" s="2"/>
      <c r="DJC10" s="2"/>
      <c r="DJD10" s="2"/>
      <c r="DJE10" s="2"/>
      <c r="DJF10" s="2"/>
      <c r="DJG10" s="2"/>
      <c r="DJH10" s="2"/>
      <c r="DJI10" s="2"/>
      <c r="DJJ10" s="2"/>
      <c r="DJK10" s="2"/>
      <c r="DJL10" s="2"/>
      <c r="DJM10" s="2"/>
      <c r="DJN10" s="2"/>
      <c r="DJO10" s="2"/>
      <c r="DJP10" s="2"/>
      <c r="DJQ10" s="2"/>
      <c r="DJR10" s="2"/>
      <c r="DJS10" s="2"/>
      <c r="DJT10" s="2"/>
      <c r="DJU10" s="2"/>
      <c r="DJV10" s="2"/>
      <c r="DJW10" s="2"/>
      <c r="DJX10" s="2"/>
      <c r="DJY10" s="2"/>
      <c r="DJZ10" s="2"/>
      <c r="DKA10" s="2"/>
      <c r="DKB10" s="2"/>
      <c r="DKC10" s="2"/>
      <c r="DKD10" s="2"/>
      <c r="DKE10" s="2"/>
      <c r="DKF10" s="2"/>
      <c r="DKG10" s="2"/>
      <c r="DKH10" s="2"/>
      <c r="DKI10" s="2"/>
      <c r="DKJ10" s="2"/>
      <c r="DKK10" s="2"/>
      <c r="DKL10" s="2"/>
      <c r="DKM10" s="2"/>
      <c r="DKN10" s="2"/>
      <c r="DKO10" s="2"/>
      <c r="DKP10" s="2"/>
      <c r="DKQ10" s="2"/>
      <c r="DKR10" s="2"/>
      <c r="DKS10" s="2"/>
      <c r="DKT10" s="2"/>
      <c r="DKU10" s="2"/>
      <c r="DKV10" s="2"/>
      <c r="DKW10" s="2"/>
      <c r="DKX10" s="2"/>
      <c r="DKY10" s="2"/>
      <c r="DKZ10" s="2"/>
      <c r="DLA10" s="2"/>
      <c r="DLB10" s="2"/>
      <c r="DLC10" s="2"/>
      <c r="DLD10" s="2"/>
      <c r="DLE10" s="2"/>
      <c r="DLF10" s="2"/>
      <c r="DLG10" s="2"/>
      <c r="DLH10" s="2"/>
      <c r="DLI10" s="2"/>
      <c r="DLJ10" s="2"/>
      <c r="DLK10" s="2"/>
      <c r="DLL10" s="2"/>
      <c r="DLM10" s="2"/>
      <c r="DLN10" s="2"/>
      <c r="DLO10" s="2"/>
      <c r="DLP10" s="2"/>
      <c r="DLQ10" s="2"/>
      <c r="DLR10" s="2"/>
      <c r="DLS10" s="2"/>
      <c r="DLT10" s="2"/>
      <c r="DLU10" s="2"/>
      <c r="DLV10" s="2"/>
      <c r="DLW10" s="2"/>
      <c r="DLX10" s="2"/>
      <c r="DLY10" s="2"/>
      <c r="DLZ10" s="2"/>
      <c r="DMA10" s="2"/>
      <c r="DMB10" s="2"/>
      <c r="DMC10" s="2"/>
      <c r="DMD10" s="2"/>
      <c r="DME10" s="2"/>
      <c r="DMF10" s="2"/>
      <c r="DMG10" s="2"/>
      <c r="DMH10" s="2"/>
      <c r="DMI10" s="2"/>
      <c r="DMJ10" s="2"/>
      <c r="DMK10" s="2"/>
      <c r="DML10" s="2"/>
      <c r="DMM10" s="2"/>
      <c r="DMN10" s="2"/>
      <c r="DMO10" s="2"/>
      <c r="DMP10" s="2"/>
      <c r="DMQ10" s="2"/>
      <c r="DMR10" s="2"/>
      <c r="DMS10" s="2"/>
      <c r="DMT10" s="2"/>
      <c r="DMU10" s="2"/>
      <c r="DMV10" s="2"/>
      <c r="DMW10" s="2"/>
      <c r="DMX10" s="2"/>
      <c r="DMY10" s="2"/>
      <c r="DMZ10" s="2"/>
      <c r="DNA10" s="2"/>
      <c r="DNB10" s="2"/>
      <c r="DNC10" s="2"/>
      <c r="DND10" s="2"/>
      <c r="DNE10" s="2"/>
      <c r="DNF10" s="2"/>
      <c r="DNG10" s="2"/>
      <c r="DNH10" s="2"/>
      <c r="DNI10" s="2"/>
      <c r="DNJ10" s="2"/>
      <c r="DNK10" s="2"/>
      <c r="DNL10" s="2"/>
      <c r="DNM10" s="2"/>
      <c r="DNN10" s="2"/>
      <c r="DNO10" s="2"/>
      <c r="DNP10" s="2"/>
      <c r="DNQ10" s="2"/>
      <c r="DNR10" s="2"/>
      <c r="DNS10" s="2"/>
      <c r="DNT10" s="2"/>
      <c r="DNU10" s="2"/>
      <c r="DNV10" s="2"/>
      <c r="DNW10" s="2"/>
      <c r="DNX10" s="2"/>
      <c r="DNY10" s="2"/>
      <c r="DNZ10" s="2"/>
      <c r="DOA10" s="2"/>
      <c r="DOB10" s="2"/>
      <c r="DOC10" s="2"/>
      <c r="DOD10" s="2"/>
      <c r="DOE10" s="2"/>
      <c r="DOF10" s="2"/>
      <c r="DOG10" s="2"/>
      <c r="DOH10" s="2"/>
      <c r="DOI10" s="2"/>
      <c r="DOJ10" s="2"/>
      <c r="DOK10" s="2"/>
      <c r="DOL10" s="2"/>
      <c r="DOM10" s="2"/>
      <c r="DON10" s="2"/>
      <c r="DOO10" s="2"/>
      <c r="DOP10" s="2"/>
      <c r="DOQ10" s="2"/>
      <c r="DOR10" s="2"/>
      <c r="DOS10" s="2"/>
      <c r="DOT10" s="2"/>
      <c r="DOU10" s="2"/>
      <c r="DOV10" s="2"/>
      <c r="DOW10" s="2"/>
      <c r="DOX10" s="2"/>
      <c r="DOY10" s="2"/>
      <c r="DOZ10" s="2"/>
      <c r="DPA10" s="2"/>
      <c r="DPB10" s="2"/>
      <c r="DPC10" s="2"/>
      <c r="DPD10" s="2"/>
      <c r="DPE10" s="2"/>
      <c r="DPF10" s="2"/>
      <c r="DPG10" s="2"/>
      <c r="DPH10" s="2"/>
      <c r="DPI10" s="2"/>
      <c r="DPJ10" s="2"/>
      <c r="DPK10" s="2"/>
      <c r="DPL10" s="2"/>
      <c r="DPM10" s="2"/>
      <c r="DPN10" s="2"/>
      <c r="DPO10" s="2"/>
      <c r="DPP10" s="2"/>
      <c r="DPQ10" s="2"/>
      <c r="DPR10" s="2"/>
      <c r="DPS10" s="2"/>
      <c r="DPT10" s="2"/>
      <c r="DPU10" s="2"/>
      <c r="DPV10" s="2"/>
      <c r="DPW10" s="2"/>
      <c r="DPX10" s="2"/>
      <c r="DPY10" s="2"/>
      <c r="DPZ10" s="2"/>
      <c r="DQA10" s="2"/>
      <c r="DQB10" s="2"/>
      <c r="DQC10" s="2"/>
      <c r="DQD10" s="2"/>
      <c r="DQE10" s="2"/>
      <c r="DQF10" s="2"/>
      <c r="DQG10" s="2"/>
      <c r="DQH10" s="2"/>
      <c r="DQI10" s="2"/>
      <c r="DQJ10" s="2"/>
      <c r="DQK10" s="2"/>
      <c r="DQL10" s="2"/>
      <c r="DQM10" s="2"/>
      <c r="DQN10" s="2"/>
      <c r="DQO10" s="2"/>
      <c r="DQP10" s="2"/>
      <c r="DQQ10" s="2"/>
      <c r="DQR10" s="2"/>
      <c r="DQS10" s="2"/>
      <c r="DQT10" s="2"/>
      <c r="DQU10" s="2"/>
      <c r="DQV10" s="2"/>
      <c r="DQW10" s="2"/>
      <c r="DQX10" s="2"/>
      <c r="DQY10" s="2"/>
      <c r="DQZ10" s="2"/>
      <c r="DRA10" s="2"/>
      <c r="DRB10" s="2"/>
      <c r="DRC10" s="2"/>
      <c r="DRD10" s="2"/>
      <c r="DRE10" s="2"/>
      <c r="DRF10" s="2"/>
      <c r="DRG10" s="2"/>
      <c r="DRH10" s="2"/>
      <c r="DRI10" s="2"/>
      <c r="DRJ10" s="2"/>
      <c r="DRK10" s="2"/>
      <c r="DRL10" s="2"/>
      <c r="DRM10" s="2"/>
      <c r="DRN10" s="2"/>
      <c r="DRO10" s="2"/>
      <c r="DRP10" s="2"/>
      <c r="DRQ10" s="2"/>
      <c r="DRR10" s="2"/>
      <c r="DRS10" s="2"/>
      <c r="DRT10" s="2"/>
      <c r="DRU10" s="2"/>
      <c r="DRV10" s="2"/>
      <c r="DRW10" s="2"/>
      <c r="DRX10" s="2"/>
      <c r="DRY10" s="2"/>
      <c r="DRZ10" s="2"/>
      <c r="DSA10" s="2"/>
      <c r="DSB10" s="2"/>
      <c r="DSC10" s="2"/>
      <c r="DSD10" s="2"/>
      <c r="DSE10" s="2"/>
      <c r="DSF10" s="2"/>
      <c r="DSG10" s="2"/>
      <c r="DSH10" s="2"/>
      <c r="DSI10" s="2"/>
      <c r="DSJ10" s="2"/>
      <c r="DSK10" s="2"/>
      <c r="DSL10" s="2"/>
      <c r="DSM10" s="2"/>
      <c r="DSN10" s="2"/>
      <c r="DSO10" s="2"/>
      <c r="DSP10" s="2"/>
      <c r="DSQ10" s="2"/>
      <c r="DSR10" s="2"/>
      <c r="DSS10" s="2"/>
      <c r="DST10" s="2"/>
      <c r="DSU10" s="2"/>
      <c r="DSV10" s="2"/>
      <c r="DSW10" s="2"/>
      <c r="DSX10" s="2"/>
      <c r="DSY10" s="2"/>
      <c r="DSZ10" s="2"/>
      <c r="DTA10" s="2"/>
      <c r="DTB10" s="2"/>
      <c r="DTC10" s="2"/>
      <c r="DTD10" s="2"/>
      <c r="DTE10" s="2"/>
      <c r="DTF10" s="2"/>
      <c r="DTG10" s="2"/>
      <c r="DTH10" s="2"/>
      <c r="DTI10" s="2"/>
      <c r="DTJ10" s="2"/>
      <c r="DTK10" s="2"/>
      <c r="DTL10" s="2"/>
      <c r="DTM10" s="2"/>
      <c r="DTN10" s="2"/>
      <c r="DTO10" s="2"/>
      <c r="DTP10" s="2"/>
      <c r="DTQ10" s="2"/>
      <c r="DTR10" s="2"/>
      <c r="DTS10" s="2"/>
      <c r="DTT10" s="2"/>
      <c r="DTU10" s="2"/>
      <c r="DTV10" s="2"/>
      <c r="DTW10" s="2"/>
      <c r="DTX10" s="2"/>
      <c r="DTY10" s="2"/>
      <c r="DTZ10" s="2"/>
      <c r="DUA10" s="2"/>
      <c r="DUB10" s="2"/>
      <c r="DUC10" s="2"/>
      <c r="DUD10" s="2"/>
      <c r="DUE10" s="2"/>
      <c r="DUF10" s="2"/>
      <c r="DUG10" s="2"/>
      <c r="DUH10" s="2"/>
      <c r="DUI10" s="2"/>
      <c r="DUJ10" s="2"/>
      <c r="DUK10" s="2"/>
      <c r="DUL10" s="2"/>
      <c r="DUM10" s="2"/>
      <c r="DUN10" s="2"/>
      <c r="DUO10" s="2"/>
      <c r="DUP10" s="2"/>
      <c r="DUQ10" s="2"/>
      <c r="DUR10" s="2"/>
      <c r="DUS10" s="2"/>
      <c r="DUT10" s="2"/>
      <c r="DUU10" s="2"/>
      <c r="DUV10" s="2"/>
      <c r="DUW10" s="2"/>
      <c r="DUX10" s="2"/>
      <c r="DUY10" s="2"/>
      <c r="DUZ10" s="2"/>
      <c r="DVA10" s="2"/>
      <c r="DVB10" s="2"/>
      <c r="DVC10" s="2"/>
      <c r="DVD10" s="2"/>
      <c r="DVE10" s="2"/>
      <c r="DVF10" s="2"/>
      <c r="DVG10" s="2"/>
      <c r="DVH10" s="2"/>
      <c r="DVI10" s="2"/>
      <c r="DVJ10" s="2"/>
      <c r="DVK10" s="2"/>
      <c r="DVL10" s="2"/>
      <c r="DVM10" s="2"/>
      <c r="DVN10" s="2"/>
      <c r="DVO10" s="2"/>
      <c r="DVP10" s="2"/>
      <c r="DVQ10" s="2"/>
      <c r="DVR10" s="2"/>
      <c r="DVS10" s="2"/>
      <c r="DVT10" s="2"/>
      <c r="DVU10" s="2"/>
      <c r="DVV10" s="2"/>
      <c r="DVW10" s="2"/>
      <c r="DVX10" s="2"/>
      <c r="DVY10" s="2"/>
      <c r="DVZ10" s="2"/>
      <c r="DWA10" s="2"/>
      <c r="DWB10" s="2"/>
      <c r="DWC10" s="2"/>
      <c r="DWD10" s="2"/>
      <c r="DWE10" s="2"/>
      <c r="DWF10" s="2"/>
      <c r="DWG10" s="2"/>
      <c r="DWH10" s="2"/>
      <c r="DWI10" s="2"/>
      <c r="DWJ10" s="2"/>
      <c r="DWK10" s="2"/>
      <c r="DWL10" s="2"/>
      <c r="DWM10" s="2"/>
      <c r="DWN10" s="2"/>
      <c r="DWO10" s="2"/>
      <c r="DWP10" s="2"/>
      <c r="DWQ10" s="2"/>
      <c r="DWR10" s="2"/>
      <c r="DWS10" s="2"/>
      <c r="DWT10" s="2"/>
      <c r="DWU10" s="2"/>
      <c r="DWV10" s="2"/>
      <c r="DWW10" s="2"/>
      <c r="DWX10" s="2"/>
      <c r="DWY10" s="2"/>
      <c r="DWZ10" s="2"/>
      <c r="DXA10" s="2"/>
      <c r="DXB10" s="2"/>
      <c r="DXC10" s="2"/>
      <c r="DXD10" s="2"/>
      <c r="DXE10" s="2"/>
      <c r="DXF10" s="2"/>
      <c r="DXG10" s="2"/>
      <c r="DXH10" s="2"/>
      <c r="DXI10" s="2"/>
      <c r="DXJ10" s="2"/>
      <c r="DXK10" s="2"/>
      <c r="DXL10" s="2"/>
      <c r="DXM10" s="2"/>
      <c r="DXN10" s="2"/>
      <c r="DXO10" s="2"/>
      <c r="DXP10" s="2"/>
      <c r="DXQ10" s="2"/>
      <c r="DXR10" s="2"/>
      <c r="DXS10" s="2"/>
      <c r="DXT10" s="2"/>
      <c r="DXU10" s="2"/>
      <c r="DXV10" s="2"/>
      <c r="DXW10" s="2"/>
      <c r="DXX10" s="2"/>
      <c r="DXY10" s="2"/>
      <c r="DXZ10" s="2"/>
      <c r="DYA10" s="2"/>
      <c r="DYB10" s="2"/>
      <c r="DYC10" s="2"/>
      <c r="DYD10" s="2"/>
      <c r="DYE10" s="2"/>
      <c r="DYF10" s="2"/>
      <c r="DYG10" s="2"/>
      <c r="DYH10" s="2"/>
      <c r="DYI10" s="2"/>
      <c r="DYJ10" s="2"/>
      <c r="DYK10" s="2"/>
      <c r="DYL10" s="2"/>
      <c r="DYM10" s="2"/>
      <c r="DYN10" s="2"/>
      <c r="DYO10" s="2"/>
      <c r="DYP10" s="2"/>
      <c r="DYQ10" s="2"/>
      <c r="DYR10" s="2"/>
      <c r="DYS10" s="2"/>
      <c r="DYT10" s="2"/>
      <c r="DYU10" s="2"/>
      <c r="DYV10" s="2"/>
      <c r="DYW10" s="2"/>
      <c r="DYX10" s="2"/>
      <c r="DYY10" s="2"/>
      <c r="DYZ10" s="2"/>
      <c r="DZA10" s="2"/>
      <c r="DZB10" s="2"/>
      <c r="DZC10" s="2"/>
      <c r="DZD10" s="2"/>
      <c r="DZE10" s="2"/>
      <c r="DZF10" s="2"/>
      <c r="DZG10" s="2"/>
      <c r="DZH10" s="2"/>
      <c r="DZI10" s="2"/>
      <c r="DZJ10" s="2"/>
      <c r="DZK10" s="2"/>
      <c r="DZL10" s="2"/>
      <c r="DZM10" s="2"/>
      <c r="DZN10" s="2"/>
      <c r="DZO10" s="2"/>
      <c r="DZP10" s="2"/>
      <c r="DZQ10" s="2"/>
      <c r="DZR10" s="2"/>
      <c r="DZS10" s="2"/>
      <c r="DZT10" s="2"/>
      <c r="DZU10" s="2"/>
      <c r="DZV10" s="2"/>
      <c r="DZW10" s="2"/>
      <c r="DZX10" s="2"/>
      <c r="DZY10" s="2"/>
      <c r="DZZ10" s="2"/>
      <c r="EAA10" s="2"/>
      <c r="EAB10" s="2"/>
      <c r="EAC10" s="2"/>
      <c r="EAD10" s="2"/>
      <c r="EAE10" s="2"/>
      <c r="EAF10" s="2"/>
      <c r="EAG10" s="2"/>
      <c r="EAH10" s="2"/>
      <c r="EAI10" s="2"/>
      <c r="EAJ10" s="2"/>
      <c r="EAK10" s="2"/>
      <c r="EAL10" s="2"/>
      <c r="EAM10" s="2"/>
      <c r="EAN10" s="2"/>
      <c r="EAO10" s="2"/>
      <c r="EAP10" s="2"/>
      <c r="EAQ10" s="2"/>
      <c r="EAR10" s="2"/>
      <c r="EAS10" s="2"/>
      <c r="EAT10" s="2"/>
      <c r="EAU10" s="2"/>
      <c r="EAV10" s="2"/>
      <c r="EAW10" s="2"/>
      <c r="EAX10" s="2"/>
      <c r="EAY10" s="2"/>
      <c r="EAZ10" s="2"/>
      <c r="EBA10" s="2"/>
      <c r="EBB10" s="2"/>
      <c r="EBC10" s="2"/>
      <c r="EBD10" s="2"/>
      <c r="EBE10" s="2"/>
      <c r="EBF10" s="2"/>
      <c r="EBG10" s="2"/>
      <c r="EBH10" s="2"/>
      <c r="EBI10" s="2"/>
      <c r="EBJ10" s="2"/>
      <c r="EBK10" s="2"/>
      <c r="EBL10" s="2"/>
      <c r="EBM10" s="2"/>
      <c r="EBN10" s="2"/>
      <c r="EBO10" s="2"/>
      <c r="EBP10" s="2"/>
      <c r="EBQ10" s="2"/>
      <c r="EBR10" s="2"/>
      <c r="EBS10" s="2"/>
      <c r="EBT10" s="2"/>
      <c r="EBU10" s="2"/>
      <c r="EBV10" s="2"/>
      <c r="EBW10" s="2"/>
      <c r="EBX10" s="2"/>
      <c r="EBY10" s="2"/>
      <c r="EBZ10" s="2"/>
      <c r="ECA10" s="2"/>
      <c r="ECB10" s="2"/>
      <c r="ECC10" s="2"/>
      <c r="ECD10" s="2"/>
      <c r="ECE10" s="2"/>
      <c r="ECF10" s="2"/>
      <c r="ECG10" s="2"/>
      <c r="ECH10" s="2"/>
      <c r="ECI10" s="2"/>
      <c r="ECJ10" s="2"/>
      <c r="ECK10" s="2"/>
      <c r="ECL10" s="2"/>
      <c r="ECM10" s="2"/>
      <c r="ECN10" s="2"/>
      <c r="ECO10" s="2"/>
      <c r="ECP10" s="2"/>
      <c r="ECQ10" s="2"/>
      <c r="ECR10" s="2"/>
      <c r="ECS10" s="2"/>
      <c r="ECT10" s="2"/>
      <c r="ECU10" s="2"/>
      <c r="ECV10" s="2"/>
      <c r="ECW10" s="2"/>
      <c r="ECX10" s="2"/>
      <c r="ECY10" s="2"/>
      <c r="ECZ10" s="2"/>
      <c r="EDA10" s="2"/>
      <c r="EDB10" s="2"/>
      <c r="EDC10" s="2"/>
      <c r="EDD10" s="2"/>
      <c r="EDE10" s="2"/>
      <c r="EDF10" s="2"/>
      <c r="EDG10" s="2"/>
      <c r="EDH10" s="2"/>
      <c r="EDI10" s="2"/>
      <c r="EDJ10" s="2"/>
      <c r="EDK10" s="2"/>
      <c r="EDL10" s="2"/>
      <c r="EDM10" s="2"/>
      <c r="EDN10" s="2"/>
      <c r="EDO10" s="2"/>
      <c r="EDP10" s="2"/>
      <c r="EDQ10" s="2"/>
      <c r="EDR10" s="2"/>
      <c r="EDS10" s="2"/>
      <c r="EDT10" s="2"/>
      <c r="EDU10" s="2"/>
      <c r="EDV10" s="2"/>
      <c r="EDW10" s="2"/>
      <c r="EDX10" s="2"/>
      <c r="EDY10" s="2"/>
      <c r="EDZ10" s="2"/>
      <c r="EEA10" s="2"/>
      <c r="EEB10" s="2"/>
      <c r="EEC10" s="2"/>
      <c r="EED10" s="2"/>
      <c r="EEE10" s="2"/>
      <c r="EEF10" s="2"/>
      <c r="EEG10" s="2"/>
      <c r="EEH10" s="2"/>
      <c r="EEI10" s="2"/>
      <c r="EEJ10" s="2"/>
      <c r="EEK10" s="2"/>
      <c r="EEL10" s="2"/>
      <c r="EEM10" s="2"/>
      <c r="EEN10" s="2"/>
      <c r="EEO10" s="2"/>
      <c r="EEP10" s="2"/>
      <c r="EEQ10" s="2"/>
      <c r="EER10" s="2"/>
      <c r="EES10" s="2"/>
      <c r="EET10" s="2"/>
      <c r="EEU10" s="2"/>
      <c r="EEV10" s="2"/>
      <c r="EEW10" s="2"/>
      <c r="EEX10" s="2"/>
      <c r="EEY10" s="2"/>
      <c r="EEZ10" s="2"/>
      <c r="EFA10" s="2"/>
      <c r="EFB10" s="2"/>
      <c r="EFC10" s="2"/>
      <c r="EFD10" s="2"/>
      <c r="EFE10" s="2"/>
      <c r="EFF10" s="2"/>
      <c r="EFG10" s="2"/>
      <c r="EFH10" s="2"/>
      <c r="EFI10" s="2"/>
      <c r="EFJ10" s="2"/>
      <c r="EFK10" s="2"/>
      <c r="EFL10" s="2"/>
      <c r="EFM10" s="2"/>
      <c r="EFN10" s="2"/>
      <c r="EFO10" s="2"/>
      <c r="EFP10" s="2"/>
      <c r="EFQ10" s="2"/>
      <c r="EFR10" s="2"/>
      <c r="EFS10" s="2"/>
      <c r="EFT10" s="2"/>
      <c r="EFU10" s="2"/>
      <c r="EFV10" s="2"/>
      <c r="EFW10" s="2"/>
      <c r="EFX10" s="2"/>
      <c r="EFY10" s="2"/>
      <c r="EFZ10" s="2"/>
      <c r="EGA10" s="2"/>
      <c r="EGB10" s="2"/>
      <c r="EGC10" s="2"/>
      <c r="EGD10" s="2"/>
      <c r="EGE10" s="2"/>
      <c r="EGF10" s="2"/>
      <c r="EGG10" s="2"/>
      <c r="EGH10" s="2"/>
      <c r="EGI10" s="2"/>
      <c r="EGJ10" s="2"/>
      <c r="EGK10" s="2"/>
      <c r="EGL10" s="2"/>
      <c r="EGM10" s="2"/>
      <c r="EGN10" s="2"/>
      <c r="EGO10" s="2"/>
      <c r="EGP10" s="2"/>
      <c r="EGQ10" s="2"/>
      <c r="EGR10" s="2"/>
      <c r="EGS10" s="2"/>
      <c r="EGT10" s="2"/>
      <c r="EGU10" s="2"/>
      <c r="EGV10" s="2"/>
      <c r="EGW10" s="2"/>
      <c r="EGX10" s="2"/>
      <c r="EGY10" s="2"/>
      <c r="EGZ10" s="2"/>
      <c r="EHA10" s="2"/>
      <c r="EHB10" s="2"/>
      <c r="EHC10" s="2"/>
      <c r="EHD10" s="2"/>
      <c r="EHE10" s="2"/>
      <c r="EHF10" s="2"/>
      <c r="EHG10" s="2"/>
      <c r="EHH10" s="2"/>
      <c r="EHI10" s="2"/>
      <c r="EHJ10" s="2"/>
      <c r="EHK10" s="2"/>
      <c r="EHL10" s="2"/>
      <c r="EHM10" s="2"/>
      <c r="EHN10" s="2"/>
      <c r="EHO10" s="2"/>
      <c r="EHP10" s="2"/>
      <c r="EHQ10" s="2"/>
      <c r="EHR10" s="2"/>
      <c r="EHS10" s="2"/>
      <c r="EHT10" s="2"/>
      <c r="EHU10" s="2"/>
      <c r="EHV10" s="2"/>
      <c r="EHW10" s="2"/>
      <c r="EHX10" s="2"/>
      <c r="EHY10" s="2"/>
      <c r="EHZ10" s="2"/>
      <c r="EIA10" s="2"/>
      <c r="EIB10" s="2"/>
      <c r="EIC10" s="2"/>
      <c r="EID10" s="2"/>
      <c r="EIE10" s="2"/>
      <c r="EIF10" s="2"/>
      <c r="EIG10" s="2"/>
      <c r="EIH10" s="2"/>
      <c r="EII10" s="2"/>
      <c r="EIJ10" s="2"/>
      <c r="EIK10" s="2"/>
      <c r="EIL10" s="2"/>
      <c r="EIM10" s="2"/>
      <c r="EIN10" s="2"/>
      <c r="EIO10" s="2"/>
      <c r="EIP10" s="2"/>
      <c r="EIQ10" s="2"/>
      <c r="EIR10" s="2"/>
      <c r="EIS10" s="2"/>
      <c r="EIT10" s="2"/>
      <c r="EIU10" s="2"/>
      <c r="EIV10" s="2"/>
      <c r="EIW10" s="2"/>
      <c r="EIX10" s="2"/>
      <c r="EIY10" s="2"/>
      <c r="EIZ10" s="2"/>
      <c r="EJA10" s="2"/>
      <c r="EJB10" s="2"/>
      <c r="EJC10" s="2"/>
      <c r="EJD10" s="2"/>
      <c r="EJE10" s="2"/>
      <c r="EJF10" s="2"/>
      <c r="EJG10" s="2"/>
      <c r="EJH10" s="2"/>
      <c r="EJI10" s="2"/>
      <c r="EJJ10" s="2"/>
      <c r="EJK10" s="2"/>
      <c r="EJL10" s="2"/>
      <c r="EJM10" s="2"/>
      <c r="EJN10" s="2"/>
      <c r="EJO10" s="2"/>
      <c r="EJP10" s="2"/>
      <c r="EJQ10" s="2"/>
      <c r="EJR10" s="2"/>
      <c r="EJS10" s="2"/>
      <c r="EJT10" s="2"/>
      <c r="EJU10" s="2"/>
      <c r="EJV10" s="2"/>
      <c r="EJW10" s="2"/>
      <c r="EJX10" s="2"/>
      <c r="EJY10" s="2"/>
      <c r="EJZ10" s="2"/>
      <c r="EKA10" s="2"/>
      <c r="EKB10" s="2"/>
      <c r="EKC10" s="2"/>
      <c r="EKD10" s="2"/>
      <c r="EKE10" s="2"/>
      <c r="EKF10" s="2"/>
      <c r="EKG10" s="2"/>
      <c r="EKH10" s="2"/>
      <c r="EKI10" s="2"/>
      <c r="EKJ10" s="2"/>
      <c r="EKK10" s="2"/>
      <c r="EKL10" s="2"/>
      <c r="EKM10" s="2"/>
      <c r="EKN10" s="2"/>
      <c r="EKO10" s="2"/>
      <c r="EKP10" s="2"/>
      <c r="EKQ10" s="2"/>
      <c r="EKR10" s="2"/>
      <c r="EKS10" s="2"/>
      <c r="EKT10" s="2"/>
      <c r="EKU10" s="2"/>
      <c r="EKV10" s="2"/>
      <c r="EKW10" s="2"/>
      <c r="EKX10" s="2"/>
      <c r="EKY10" s="2"/>
      <c r="EKZ10" s="2"/>
      <c r="ELA10" s="2"/>
      <c r="ELB10" s="2"/>
      <c r="ELC10" s="2"/>
      <c r="ELD10" s="2"/>
      <c r="ELE10" s="2"/>
      <c r="ELF10" s="2"/>
      <c r="ELG10" s="2"/>
      <c r="ELH10" s="2"/>
      <c r="ELI10" s="2"/>
      <c r="ELJ10" s="2"/>
      <c r="ELK10" s="2"/>
      <c r="ELL10" s="2"/>
      <c r="ELM10" s="2"/>
      <c r="ELN10" s="2"/>
      <c r="ELO10" s="2"/>
      <c r="ELP10" s="2"/>
      <c r="ELQ10" s="2"/>
      <c r="ELR10" s="2"/>
      <c r="ELS10" s="2"/>
      <c r="ELT10" s="2"/>
      <c r="ELU10" s="2"/>
      <c r="ELV10" s="2"/>
      <c r="ELW10" s="2"/>
      <c r="ELX10" s="2"/>
      <c r="ELY10" s="2"/>
      <c r="ELZ10" s="2"/>
      <c r="EMA10" s="2"/>
      <c r="EMB10" s="2"/>
      <c r="EMC10" s="2"/>
      <c r="EMD10" s="2"/>
      <c r="EME10" s="2"/>
      <c r="EMF10" s="2"/>
      <c r="EMG10" s="2"/>
      <c r="EMH10" s="2"/>
      <c r="EMI10" s="2"/>
      <c r="EMJ10" s="2"/>
      <c r="EMK10" s="2"/>
      <c r="EML10" s="2"/>
      <c r="EMM10" s="2"/>
      <c r="EMN10" s="2"/>
      <c r="EMO10" s="2"/>
      <c r="EMP10" s="2"/>
      <c r="EMQ10" s="2"/>
      <c r="EMR10" s="2"/>
      <c r="EMS10" s="2"/>
      <c r="EMT10" s="2"/>
      <c r="EMU10" s="2"/>
      <c r="EMV10" s="2"/>
      <c r="EMW10" s="2"/>
      <c r="EMX10" s="2"/>
      <c r="EMY10" s="2"/>
      <c r="EMZ10" s="2"/>
      <c r="ENA10" s="2"/>
      <c r="ENB10" s="2"/>
      <c r="ENC10" s="2"/>
      <c r="END10" s="2"/>
      <c r="ENE10" s="2"/>
      <c r="ENF10" s="2"/>
      <c r="ENG10" s="2"/>
      <c r="ENH10" s="2"/>
      <c r="ENI10" s="2"/>
      <c r="ENJ10" s="2"/>
      <c r="ENK10" s="2"/>
      <c r="ENL10" s="2"/>
      <c r="ENM10" s="2"/>
      <c r="ENN10" s="2"/>
      <c r="ENO10" s="2"/>
      <c r="ENP10" s="2"/>
      <c r="ENQ10" s="2"/>
      <c r="ENR10" s="2"/>
      <c r="ENS10" s="2"/>
      <c r="ENT10" s="2"/>
      <c r="ENU10" s="2"/>
      <c r="ENV10" s="2"/>
      <c r="ENW10" s="2"/>
      <c r="ENX10" s="2"/>
      <c r="ENY10" s="2"/>
      <c r="ENZ10" s="2"/>
      <c r="EOA10" s="2"/>
      <c r="EOB10" s="2"/>
      <c r="EOC10" s="2"/>
      <c r="EOD10" s="2"/>
      <c r="EOE10" s="2"/>
      <c r="EOF10" s="2"/>
      <c r="EOG10" s="2"/>
      <c r="EOH10" s="2"/>
      <c r="EOI10" s="2"/>
      <c r="EOJ10" s="2"/>
      <c r="EOK10" s="2"/>
      <c r="EOL10" s="2"/>
      <c r="EOM10" s="2"/>
      <c r="EON10" s="2"/>
      <c r="EOO10" s="2"/>
      <c r="EOP10" s="2"/>
      <c r="EOQ10" s="2"/>
      <c r="EOR10" s="2"/>
      <c r="EOS10" s="2"/>
      <c r="EOT10" s="2"/>
      <c r="EOU10" s="2"/>
      <c r="EOV10" s="2"/>
      <c r="EOW10" s="2"/>
      <c r="EOX10" s="2"/>
      <c r="EOY10" s="2"/>
      <c r="EOZ10" s="2"/>
      <c r="EPA10" s="2"/>
      <c r="EPB10" s="2"/>
      <c r="EPC10" s="2"/>
      <c r="EPD10" s="2"/>
      <c r="EPE10" s="2"/>
      <c r="EPF10" s="2"/>
      <c r="EPG10" s="2"/>
      <c r="EPH10" s="2"/>
      <c r="EPI10" s="2"/>
      <c r="EPJ10" s="2"/>
      <c r="EPK10" s="2"/>
      <c r="EPL10" s="2"/>
      <c r="EPM10" s="2"/>
      <c r="EPN10" s="2"/>
      <c r="EPO10" s="2"/>
      <c r="EPP10" s="2"/>
      <c r="EPQ10" s="2"/>
      <c r="EPR10" s="2"/>
      <c r="EPS10" s="2"/>
      <c r="EPT10" s="2"/>
      <c r="EPU10" s="2"/>
      <c r="EPV10" s="2"/>
      <c r="EPW10" s="2"/>
      <c r="EPX10" s="2"/>
      <c r="EPY10" s="2"/>
      <c r="EPZ10" s="2"/>
      <c r="EQA10" s="2"/>
      <c r="EQB10" s="2"/>
      <c r="EQC10" s="2"/>
      <c r="EQD10" s="2"/>
      <c r="EQE10" s="2"/>
      <c r="EQF10" s="2"/>
      <c r="EQG10" s="2"/>
      <c r="EQH10" s="2"/>
      <c r="EQI10" s="2"/>
      <c r="EQJ10" s="2"/>
      <c r="EQK10" s="2"/>
      <c r="EQL10" s="2"/>
      <c r="EQM10" s="2"/>
      <c r="EQN10" s="2"/>
      <c r="EQO10" s="2"/>
      <c r="EQP10" s="2"/>
      <c r="EQQ10" s="2"/>
      <c r="EQR10" s="2"/>
      <c r="EQS10" s="2"/>
      <c r="EQT10" s="2"/>
      <c r="EQU10" s="2"/>
      <c r="EQV10" s="2"/>
      <c r="EQW10" s="2"/>
      <c r="EQX10" s="2"/>
      <c r="EQY10" s="2"/>
      <c r="EQZ10" s="2"/>
      <c r="ERA10" s="2"/>
      <c r="ERB10" s="2"/>
      <c r="ERC10" s="2"/>
      <c r="ERD10" s="2"/>
      <c r="ERE10" s="2"/>
      <c r="ERF10" s="2"/>
      <c r="ERG10" s="2"/>
      <c r="ERH10" s="2"/>
      <c r="ERI10" s="2"/>
      <c r="ERJ10" s="2"/>
      <c r="ERK10" s="2"/>
      <c r="ERL10" s="2"/>
      <c r="ERM10" s="2"/>
      <c r="ERN10" s="2"/>
      <c r="ERO10" s="2"/>
      <c r="ERP10" s="2"/>
      <c r="ERQ10" s="2"/>
      <c r="ERR10" s="2"/>
      <c r="ERS10" s="2"/>
      <c r="ERT10" s="2"/>
      <c r="ERU10" s="2"/>
      <c r="ERV10" s="2"/>
      <c r="ERW10" s="2"/>
      <c r="ERX10" s="2"/>
      <c r="ERY10" s="2"/>
      <c r="ERZ10" s="2"/>
      <c r="ESA10" s="2"/>
      <c r="ESB10" s="2"/>
      <c r="ESC10" s="2"/>
      <c r="ESD10" s="2"/>
      <c r="ESE10" s="2"/>
      <c r="ESF10" s="2"/>
      <c r="ESG10" s="2"/>
      <c r="ESH10" s="2"/>
      <c r="ESI10" s="2"/>
      <c r="ESJ10" s="2"/>
      <c r="ESK10" s="2"/>
      <c r="ESL10" s="2"/>
      <c r="ESM10" s="2"/>
      <c r="ESN10" s="2"/>
      <c r="ESO10" s="2"/>
      <c r="ESP10" s="2"/>
      <c r="ESQ10" s="2"/>
      <c r="ESR10" s="2"/>
      <c r="ESS10" s="2"/>
      <c r="EST10" s="2"/>
      <c r="ESU10" s="2"/>
      <c r="ESV10" s="2"/>
      <c r="ESW10" s="2"/>
      <c r="ESX10" s="2"/>
      <c r="ESY10" s="2"/>
      <c r="ESZ10" s="2"/>
      <c r="ETA10" s="2"/>
      <c r="ETB10" s="2"/>
      <c r="ETC10" s="2"/>
      <c r="ETD10" s="2"/>
      <c r="ETE10" s="2"/>
      <c r="ETF10" s="2"/>
      <c r="ETG10" s="2"/>
      <c r="ETH10" s="2"/>
      <c r="ETI10" s="2"/>
      <c r="ETJ10" s="2"/>
      <c r="ETK10" s="2"/>
      <c r="ETL10" s="2"/>
      <c r="ETM10" s="2"/>
      <c r="ETN10" s="2"/>
      <c r="ETO10" s="2"/>
      <c r="ETP10" s="2"/>
      <c r="ETQ10" s="2"/>
      <c r="ETR10" s="2"/>
      <c r="ETS10" s="2"/>
      <c r="ETT10" s="2"/>
      <c r="ETU10" s="2"/>
      <c r="ETV10" s="2"/>
      <c r="ETW10" s="2"/>
      <c r="ETX10" s="2"/>
      <c r="ETY10" s="2"/>
      <c r="ETZ10" s="2"/>
      <c r="EUA10" s="2"/>
      <c r="EUB10" s="2"/>
      <c r="EUC10" s="2"/>
      <c r="EUD10" s="2"/>
      <c r="EUE10" s="2"/>
      <c r="EUF10" s="2"/>
      <c r="EUG10" s="2"/>
      <c r="EUH10" s="2"/>
      <c r="EUI10" s="2"/>
      <c r="EUJ10" s="2"/>
      <c r="EUK10" s="2"/>
      <c r="EUL10" s="2"/>
      <c r="EUM10" s="2"/>
      <c r="EUN10" s="2"/>
      <c r="EUO10" s="2"/>
      <c r="EUP10" s="2"/>
      <c r="EUQ10" s="2"/>
      <c r="EUR10" s="2"/>
      <c r="EUS10" s="2"/>
      <c r="EUT10" s="2"/>
      <c r="EUU10" s="2"/>
      <c r="EUV10" s="2"/>
      <c r="EUW10" s="2"/>
      <c r="EUX10" s="2"/>
      <c r="EUY10" s="2"/>
      <c r="EUZ10" s="2"/>
      <c r="EVA10" s="2"/>
      <c r="EVB10" s="2"/>
      <c r="EVC10" s="2"/>
      <c r="EVD10" s="2"/>
      <c r="EVE10" s="2"/>
      <c r="EVF10" s="2"/>
      <c r="EVG10" s="2"/>
      <c r="EVH10" s="2"/>
      <c r="EVI10" s="2"/>
      <c r="EVJ10" s="2"/>
      <c r="EVK10" s="2"/>
      <c r="EVL10" s="2"/>
      <c r="EVM10" s="2"/>
      <c r="EVN10" s="2"/>
      <c r="EVO10" s="2"/>
      <c r="EVP10" s="2"/>
      <c r="EVQ10" s="2"/>
      <c r="EVR10" s="2"/>
      <c r="EVS10" s="2"/>
      <c r="EVT10" s="2"/>
      <c r="EVU10" s="2"/>
      <c r="EVV10" s="2"/>
      <c r="EVW10" s="2"/>
      <c r="EVX10" s="2"/>
      <c r="EVY10" s="2"/>
      <c r="EVZ10" s="2"/>
      <c r="EWA10" s="2"/>
      <c r="EWB10" s="2"/>
      <c r="EWC10" s="2"/>
      <c r="EWD10" s="2"/>
      <c r="EWE10" s="2"/>
      <c r="EWF10" s="2"/>
      <c r="EWG10" s="2"/>
      <c r="EWH10" s="2"/>
      <c r="EWI10" s="2"/>
      <c r="EWJ10" s="2"/>
      <c r="EWK10" s="2"/>
      <c r="EWL10" s="2"/>
      <c r="EWM10" s="2"/>
      <c r="EWN10" s="2"/>
      <c r="EWO10" s="2"/>
      <c r="EWP10" s="2"/>
      <c r="EWQ10" s="2"/>
      <c r="EWR10" s="2"/>
      <c r="EWS10" s="2"/>
      <c r="EWT10" s="2"/>
      <c r="EWU10" s="2"/>
      <c r="EWV10" s="2"/>
      <c r="EWW10" s="2"/>
      <c r="EWX10" s="2"/>
      <c r="EWY10" s="2"/>
      <c r="EWZ10" s="2"/>
      <c r="EXA10" s="2"/>
      <c r="EXB10" s="2"/>
      <c r="EXC10" s="2"/>
      <c r="EXD10" s="2"/>
      <c r="EXE10" s="2"/>
      <c r="EXF10" s="2"/>
      <c r="EXG10" s="2"/>
      <c r="EXH10" s="2"/>
      <c r="EXI10" s="2"/>
      <c r="EXJ10" s="2"/>
      <c r="EXK10" s="2"/>
      <c r="EXL10" s="2"/>
      <c r="EXM10" s="2"/>
      <c r="EXN10" s="2"/>
      <c r="EXO10" s="2"/>
      <c r="EXP10" s="2"/>
      <c r="EXQ10" s="2"/>
      <c r="EXR10" s="2"/>
      <c r="EXS10" s="2"/>
      <c r="EXT10" s="2"/>
      <c r="EXU10" s="2"/>
      <c r="EXV10" s="2"/>
      <c r="EXW10" s="2"/>
      <c r="EXX10" s="2"/>
      <c r="EXY10" s="2"/>
      <c r="EXZ10" s="2"/>
      <c r="EYA10" s="2"/>
      <c r="EYB10" s="2"/>
      <c r="EYC10" s="2"/>
      <c r="EYD10" s="2"/>
      <c r="EYE10" s="2"/>
      <c r="EYF10" s="2"/>
      <c r="EYG10" s="2"/>
      <c r="EYH10" s="2"/>
      <c r="EYI10" s="2"/>
      <c r="EYJ10" s="2"/>
      <c r="EYK10" s="2"/>
      <c r="EYL10" s="2"/>
      <c r="EYM10" s="2"/>
      <c r="EYN10" s="2"/>
      <c r="EYO10" s="2"/>
      <c r="EYP10" s="2"/>
      <c r="EYQ10" s="2"/>
      <c r="EYR10" s="2"/>
      <c r="EYS10" s="2"/>
      <c r="EYT10" s="2"/>
      <c r="EYU10" s="2"/>
      <c r="EYV10" s="2"/>
      <c r="EYW10" s="2"/>
      <c r="EYX10" s="2"/>
      <c r="EYY10" s="2"/>
      <c r="EYZ10" s="2"/>
      <c r="EZA10" s="2"/>
      <c r="EZB10" s="2"/>
      <c r="EZC10" s="2"/>
      <c r="EZD10" s="2"/>
      <c r="EZE10" s="2"/>
      <c r="EZF10" s="2"/>
      <c r="EZG10" s="2"/>
      <c r="EZH10" s="2"/>
      <c r="EZI10" s="2"/>
      <c r="EZJ10" s="2"/>
      <c r="EZK10" s="2"/>
      <c r="EZL10" s="2"/>
      <c r="EZM10" s="2"/>
      <c r="EZN10" s="2"/>
      <c r="EZO10" s="2"/>
      <c r="EZP10" s="2"/>
      <c r="EZQ10" s="2"/>
      <c r="EZR10" s="2"/>
      <c r="EZS10" s="2"/>
      <c r="EZT10" s="2"/>
      <c r="EZU10" s="2"/>
      <c r="EZV10" s="2"/>
      <c r="EZW10" s="2"/>
      <c r="EZX10" s="2"/>
      <c r="EZY10" s="2"/>
      <c r="EZZ10" s="2"/>
      <c r="FAA10" s="2"/>
      <c r="FAB10" s="2"/>
      <c r="FAC10" s="2"/>
      <c r="FAD10" s="2"/>
      <c r="FAE10" s="2"/>
      <c r="FAF10" s="2"/>
      <c r="FAG10" s="2"/>
      <c r="FAH10" s="2"/>
      <c r="FAI10" s="2"/>
      <c r="FAJ10" s="2"/>
      <c r="FAK10" s="2"/>
      <c r="FAL10" s="2"/>
      <c r="FAM10" s="2"/>
      <c r="FAN10" s="2"/>
      <c r="FAO10" s="2"/>
      <c r="FAP10" s="2"/>
      <c r="FAQ10" s="2"/>
      <c r="FAR10" s="2"/>
      <c r="FAS10" s="2"/>
      <c r="FAT10" s="2"/>
      <c r="FAU10" s="2"/>
      <c r="FAV10" s="2"/>
      <c r="FAW10" s="2"/>
      <c r="FAX10" s="2"/>
      <c r="FAY10" s="2"/>
      <c r="FAZ10" s="2"/>
      <c r="FBA10" s="2"/>
      <c r="FBB10" s="2"/>
      <c r="FBC10" s="2"/>
      <c r="FBD10" s="2"/>
      <c r="FBE10" s="2"/>
      <c r="FBF10" s="2"/>
      <c r="FBG10" s="2"/>
      <c r="FBH10" s="2"/>
      <c r="FBI10" s="2"/>
      <c r="FBJ10" s="2"/>
      <c r="FBK10" s="2"/>
      <c r="FBL10" s="2"/>
      <c r="FBM10" s="2"/>
      <c r="FBN10" s="2"/>
      <c r="FBO10" s="2"/>
      <c r="FBP10" s="2"/>
      <c r="FBQ10" s="2"/>
      <c r="FBR10" s="2"/>
      <c r="FBS10" s="2"/>
      <c r="FBT10" s="2"/>
      <c r="FBU10" s="2"/>
      <c r="FBV10" s="2"/>
      <c r="FBW10" s="2"/>
      <c r="FBX10" s="2"/>
      <c r="FBY10" s="2"/>
      <c r="FBZ10" s="2"/>
      <c r="FCA10" s="2"/>
      <c r="FCB10" s="2"/>
      <c r="FCC10" s="2"/>
      <c r="FCD10" s="2"/>
      <c r="FCE10" s="2"/>
      <c r="FCF10" s="2"/>
      <c r="FCG10" s="2"/>
      <c r="FCH10" s="2"/>
      <c r="FCI10" s="2"/>
      <c r="FCJ10" s="2"/>
      <c r="FCK10" s="2"/>
      <c r="FCL10" s="2"/>
      <c r="FCM10" s="2"/>
      <c r="FCN10" s="2"/>
      <c r="FCO10" s="2"/>
      <c r="FCP10" s="2"/>
      <c r="FCQ10" s="2"/>
      <c r="FCR10" s="2"/>
      <c r="FCS10" s="2"/>
      <c r="FCT10" s="2"/>
      <c r="FCU10" s="2"/>
      <c r="FCV10" s="2"/>
      <c r="FCW10" s="2"/>
      <c r="FCX10" s="2"/>
      <c r="FCY10" s="2"/>
      <c r="FCZ10" s="2"/>
      <c r="FDA10" s="2"/>
      <c r="FDB10" s="2"/>
      <c r="FDC10" s="2"/>
      <c r="FDD10" s="2"/>
      <c r="FDE10" s="2"/>
      <c r="FDF10" s="2"/>
      <c r="FDG10" s="2"/>
      <c r="FDH10" s="2"/>
      <c r="FDI10" s="2"/>
      <c r="FDJ10" s="2"/>
      <c r="FDK10" s="2"/>
      <c r="FDL10" s="2"/>
      <c r="FDM10" s="2"/>
      <c r="FDN10" s="2"/>
      <c r="FDO10" s="2"/>
      <c r="FDP10" s="2"/>
      <c r="FDQ10" s="2"/>
      <c r="FDR10" s="2"/>
      <c r="FDS10" s="2"/>
      <c r="FDT10" s="2"/>
      <c r="FDU10" s="2"/>
      <c r="FDV10" s="2"/>
      <c r="FDW10" s="2"/>
      <c r="FDX10" s="2"/>
      <c r="FDY10" s="2"/>
      <c r="FDZ10" s="2"/>
      <c r="FEA10" s="2"/>
      <c r="FEB10" s="2"/>
      <c r="FEC10" s="2"/>
      <c r="FED10" s="2"/>
      <c r="FEE10" s="2"/>
      <c r="FEF10" s="2"/>
      <c r="FEG10" s="2"/>
      <c r="FEH10" s="2"/>
      <c r="FEI10" s="2"/>
      <c r="FEJ10" s="2"/>
      <c r="FEK10" s="2"/>
      <c r="FEL10" s="2"/>
      <c r="FEM10" s="2"/>
      <c r="FEN10" s="2"/>
      <c r="FEO10" s="2"/>
      <c r="FEP10" s="2"/>
      <c r="FEQ10" s="2"/>
      <c r="FER10" s="2"/>
      <c r="FES10" s="2"/>
      <c r="FET10" s="2"/>
      <c r="FEU10" s="2"/>
      <c r="FEV10" s="2"/>
      <c r="FEW10" s="2"/>
      <c r="FEX10" s="2"/>
      <c r="FEY10" s="2"/>
      <c r="FEZ10" s="2"/>
      <c r="FFA10" s="2"/>
      <c r="FFB10" s="2"/>
      <c r="FFC10" s="2"/>
      <c r="FFD10" s="2"/>
      <c r="FFE10" s="2"/>
      <c r="FFF10" s="2"/>
      <c r="FFG10" s="2"/>
      <c r="FFH10" s="2"/>
      <c r="FFI10" s="2"/>
      <c r="FFJ10" s="2"/>
      <c r="FFK10" s="2"/>
      <c r="FFL10" s="2"/>
      <c r="FFM10" s="2"/>
      <c r="FFN10" s="2"/>
      <c r="FFO10" s="2"/>
      <c r="FFP10" s="2"/>
      <c r="FFQ10" s="2"/>
      <c r="FFR10" s="2"/>
      <c r="FFS10" s="2"/>
      <c r="FFT10" s="2"/>
      <c r="FFU10" s="2"/>
      <c r="FFV10" s="2"/>
      <c r="FFW10" s="2"/>
      <c r="FFX10" s="2"/>
      <c r="FFY10" s="2"/>
      <c r="FFZ10" s="2"/>
      <c r="FGA10" s="2"/>
      <c r="FGB10" s="2"/>
      <c r="FGC10" s="2"/>
      <c r="FGD10" s="2"/>
      <c r="FGE10" s="2"/>
      <c r="FGF10" s="2"/>
      <c r="FGG10" s="2"/>
      <c r="FGH10" s="2"/>
      <c r="FGI10" s="2"/>
      <c r="FGJ10" s="2"/>
      <c r="FGK10" s="2"/>
      <c r="FGL10" s="2"/>
      <c r="FGM10" s="2"/>
      <c r="FGN10" s="2"/>
      <c r="FGO10" s="2"/>
      <c r="FGP10" s="2"/>
      <c r="FGQ10" s="2"/>
      <c r="FGR10" s="2"/>
      <c r="FGS10" s="2"/>
      <c r="FGT10" s="2"/>
      <c r="FGU10" s="2"/>
      <c r="FGV10" s="2"/>
      <c r="FGW10" s="2"/>
      <c r="FGX10" s="2"/>
      <c r="FGY10" s="2"/>
      <c r="FGZ10" s="2"/>
      <c r="FHA10" s="2"/>
      <c r="FHB10" s="2"/>
      <c r="FHC10" s="2"/>
      <c r="FHD10" s="2"/>
      <c r="FHE10" s="2"/>
      <c r="FHF10" s="2"/>
      <c r="FHG10" s="2"/>
      <c r="FHH10" s="2"/>
      <c r="FHI10" s="2"/>
      <c r="FHJ10" s="2"/>
      <c r="FHK10" s="2"/>
      <c r="FHL10" s="2"/>
      <c r="FHM10" s="2"/>
      <c r="FHN10" s="2"/>
      <c r="FHO10" s="2"/>
      <c r="FHP10" s="2"/>
      <c r="FHQ10" s="2"/>
      <c r="FHR10" s="2"/>
      <c r="FHS10" s="2"/>
      <c r="FHT10" s="2"/>
      <c r="FHU10" s="2"/>
      <c r="FHV10" s="2"/>
      <c r="FHW10" s="2"/>
      <c r="FHX10" s="2"/>
      <c r="FHY10" s="2"/>
      <c r="FHZ10" s="2"/>
      <c r="FIA10" s="2"/>
      <c r="FIB10" s="2"/>
      <c r="FIC10" s="2"/>
      <c r="FID10" s="2"/>
      <c r="FIE10" s="2"/>
      <c r="FIF10" s="2"/>
      <c r="FIG10" s="2"/>
      <c r="FIH10" s="2"/>
      <c r="FII10" s="2"/>
      <c r="FIJ10" s="2"/>
      <c r="FIK10" s="2"/>
      <c r="FIL10" s="2"/>
      <c r="FIM10" s="2"/>
      <c r="FIN10" s="2"/>
      <c r="FIO10" s="2"/>
      <c r="FIP10" s="2"/>
      <c r="FIQ10" s="2"/>
      <c r="FIR10" s="2"/>
      <c r="FIS10" s="2"/>
      <c r="FIT10" s="2"/>
      <c r="FIU10" s="2"/>
      <c r="FIV10" s="2"/>
      <c r="FIW10" s="2"/>
      <c r="FIX10" s="2"/>
      <c r="FIY10" s="2"/>
      <c r="FIZ10" s="2"/>
      <c r="FJA10" s="2"/>
      <c r="FJB10" s="2"/>
      <c r="FJC10" s="2"/>
      <c r="FJD10" s="2"/>
      <c r="FJE10" s="2"/>
      <c r="FJF10" s="2"/>
      <c r="FJG10" s="2"/>
      <c r="FJH10" s="2"/>
      <c r="FJI10" s="2"/>
      <c r="FJJ10" s="2"/>
      <c r="FJK10" s="2"/>
      <c r="FJL10" s="2"/>
      <c r="FJM10" s="2"/>
      <c r="FJN10" s="2"/>
      <c r="FJO10" s="2"/>
      <c r="FJP10" s="2"/>
      <c r="FJQ10" s="2"/>
      <c r="FJR10" s="2"/>
      <c r="FJS10" s="2"/>
      <c r="FJT10" s="2"/>
      <c r="FJU10" s="2"/>
      <c r="FJV10" s="2"/>
      <c r="FJW10" s="2"/>
      <c r="FJX10" s="2"/>
      <c r="FJY10" s="2"/>
      <c r="FJZ10" s="2"/>
      <c r="FKA10" s="2"/>
      <c r="FKB10" s="2"/>
      <c r="FKC10" s="2"/>
      <c r="FKD10" s="2"/>
      <c r="FKE10" s="2"/>
      <c r="FKF10" s="2"/>
      <c r="FKG10" s="2"/>
      <c r="FKH10" s="2"/>
      <c r="FKI10" s="2"/>
      <c r="FKJ10" s="2"/>
      <c r="FKK10" s="2"/>
      <c r="FKL10" s="2"/>
      <c r="FKM10" s="2"/>
      <c r="FKN10" s="2"/>
      <c r="FKO10" s="2"/>
      <c r="FKP10" s="2"/>
      <c r="FKQ10" s="2"/>
      <c r="FKR10" s="2"/>
      <c r="FKS10" s="2"/>
      <c r="FKT10" s="2"/>
      <c r="FKU10" s="2"/>
      <c r="FKV10" s="2"/>
      <c r="FKW10" s="2"/>
      <c r="FKX10" s="2"/>
      <c r="FKY10" s="2"/>
      <c r="FKZ10" s="2"/>
      <c r="FLA10" s="2"/>
      <c r="FLB10" s="2"/>
      <c r="FLC10" s="2"/>
      <c r="FLD10" s="2"/>
      <c r="FLE10" s="2"/>
      <c r="FLF10" s="2"/>
      <c r="FLG10" s="2"/>
      <c r="FLH10" s="2"/>
      <c r="FLI10" s="2"/>
      <c r="FLJ10" s="2"/>
      <c r="FLK10" s="2"/>
      <c r="FLL10" s="2"/>
      <c r="FLM10" s="2"/>
      <c r="FLN10" s="2"/>
      <c r="FLO10" s="2"/>
      <c r="FLP10" s="2"/>
      <c r="FLQ10" s="2"/>
      <c r="FLR10" s="2"/>
      <c r="FLS10" s="2"/>
      <c r="FLT10" s="2"/>
      <c r="FLU10" s="2"/>
      <c r="FLV10" s="2"/>
      <c r="FLW10" s="2"/>
      <c r="FLX10" s="2"/>
      <c r="FLY10" s="2"/>
      <c r="FLZ10" s="2"/>
      <c r="FMA10" s="2"/>
      <c r="FMB10" s="2"/>
      <c r="FMC10" s="2"/>
      <c r="FMD10" s="2"/>
      <c r="FME10" s="2"/>
      <c r="FMF10" s="2"/>
      <c r="FMG10" s="2"/>
      <c r="FMH10" s="2"/>
      <c r="FMI10" s="2"/>
      <c r="FMJ10" s="2"/>
      <c r="FMK10" s="2"/>
      <c r="FML10" s="2"/>
      <c r="FMM10" s="2"/>
      <c r="FMN10" s="2"/>
      <c r="FMO10" s="2"/>
      <c r="FMP10" s="2"/>
      <c r="FMQ10" s="2"/>
      <c r="FMR10" s="2"/>
      <c r="FMS10" s="2"/>
      <c r="FMT10" s="2"/>
      <c r="FMU10" s="2"/>
      <c r="FMV10" s="2"/>
      <c r="FMW10" s="2"/>
      <c r="FMX10" s="2"/>
      <c r="FMY10" s="2"/>
      <c r="FMZ10" s="2"/>
      <c r="FNA10" s="2"/>
      <c r="FNB10" s="2"/>
      <c r="FNC10" s="2"/>
      <c r="FND10" s="2"/>
      <c r="FNE10" s="2"/>
      <c r="FNF10" s="2"/>
      <c r="FNG10" s="2"/>
      <c r="FNH10" s="2"/>
      <c r="FNI10" s="2"/>
      <c r="FNJ10" s="2"/>
      <c r="FNK10" s="2"/>
      <c r="FNL10" s="2"/>
      <c r="FNM10" s="2"/>
      <c r="FNN10" s="2"/>
      <c r="FNO10" s="2"/>
      <c r="FNP10" s="2"/>
      <c r="FNQ10" s="2"/>
      <c r="FNR10" s="2"/>
      <c r="FNS10" s="2"/>
      <c r="FNT10" s="2"/>
      <c r="FNU10" s="2"/>
      <c r="FNV10" s="2"/>
      <c r="FNW10" s="2"/>
      <c r="FNX10" s="2"/>
      <c r="FNY10" s="2"/>
      <c r="FNZ10" s="2"/>
      <c r="FOA10" s="2"/>
      <c r="FOB10" s="2"/>
      <c r="FOC10" s="2"/>
      <c r="FOD10" s="2"/>
      <c r="FOE10" s="2"/>
      <c r="FOF10" s="2"/>
      <c r="FOG10" s="2"/>
      <c r="FOH10" s="2"/>
      <c r="FOI10" s="2"/>
      <c r="FOJ10" s="2"/>
      <c r="FOK10" s="2"/>
      <c r="FOL10" s="2"/>
      <c r="FOM10" s="2"/>
      <c r="FON10" s="2"/>
      <c r="FOO10" s="2"/>
      <c r="FOP10" s="2"/>
      <c r="FOQ10" s="2"/>
      <c r="FOR10" s="2"/>
      <c r="FOS10" s="2"/>
      <c r="FOT10" s="2"/>
      <c r="FOU10" s="2"/>
      <c r="FOV10" s="2"/>
      <c r="FOW10" s="2"/>
      <c r="FOX10" s="2"/>
      <c r="FOY10" s="2"/>
      <c r="FOZ10" s="2"/>
      <c r="FPA10" s="2"/>
      <c r="FPB10" s="2"/>
      <c r="FPC10" s="2"/>
      <c r="FPD10" s="2"/>
      <c r="FPE10" s="2"/>
      <c r="FPF10" s="2"/>
      <c r="FPG10" s="2"/>
      <c r="FPH10" s="2"/>
      <c r="FPI10" s="2"/>
      <c r="FPJ10" s="2"/>
      <c r="FPK10" s="2"/>
      <c r="FPL10" s="2"/>
      <c r="FPM10" s="2"/>
      <c r="FPN10" s="2"/>
      <c r="FPO10" s="2"/>
      <c r="FPP10" s="2"/>
      <c r="FPQ10" s="2"/>
      <c r="FPR10" s="2"/>
      <c r="FPS10" s="2"/>
      <c r="FPT10" s="2"/>
      <c r="FPU10" s="2"/>
      <c r="FPV10" s="2"/>
      <c r="FPW10" s="2"/>
      <c r="FPX10" s="2"/>
      <c r="FPY10" s="2"/>
      <c r="FPZ10" s="2"/>
      <c r="FQA10" s="2"/>
      <c r="FQB10" s="2"/>
      <c r="FQC10" s="2"/>
      <c r="FQD10" s="2"/>
      <c r="FQE10" s="2"/>
      <c r="FQF10" s="2"/>
      <c r="FQG10" s="2"/>
      <c r="FQH10" s="2"/>
      <c r="FQI10" s="2"/>
      <c r="FQJ10" s="2"/>
      <c r="FQK10" s="2"/>
      <c r="FQL10" s="2"/>
      <c r="FQM10" s="2"/>
      <c r="FQN10" s="2"/>
      <c r="FQO10" s="2"/>
      <c r="FQP10" s="2"/>
      <c r="FQQ10" s="2"/>
      <c r="FQR10" s="2"/>
      <c r="FQS10" s="2"/>
      <c r="FQT10" s="2"/>
      <c r="FQU10" s="2"/>
      <c r="FQV10" s="2"/>
      <c r="FQW10" s="2"/>
      <c r="FQX10" s="2"/>
      <c r="FQY10" s="2"/>
      <c r="FQZ10" s="2"/>
      <c r="FRA10" s="2"/>
      <c r="FRB10" s="2"/>
      <c r="FRC10" s="2"/>
      <c r="FRD10" s="2"/>
      <c r="FRE10" s="2"/>
      <c r="FRF10" s="2"/>
      <c r="FRG10" s="2"/>
      <c r="FRH10" s="2"/>
      <c r="FRI10" s="2"/>
      <c r="FRJ10" s="2"/>
      <c r="FRK10" s="2"/>
      <c r="FRL10" s="2"/>
      <c r="FRM10" s="2"/>
      <c r="FRN10" s="2"/>
      <c r="FRO10" s="2"/>
      <c r="FRP10" s="2"/>
      <c r="FRQ10" s="2"/>
      <c r="FRR10" s="2"/>
      <c r="FRS10" s="2"/>
      <c r="FRT10" s="2"/>
      <c r="FRU10" s="2"/>
      <c r="FRV10" s="2"/>
      <c r="FRW10" s="2"/>
      <c r="FRX10" s="2"/>
      <c r="FRY10" s="2"/>
      <c r="FRZ10" s="2"/>
      <c r="FSA10" s="2"/>
      <c r="FSB10" s="2"/>
      <c r="FSC10" s="2"/>
      <c r="FSD10" s="2"/>
      <c r="FSE10" s="2"/>
      <c r="FSF10" s="2"/>
      <c r="FSG10" s="2"/>
      <c r="FSH10" s="2"/>
      <c r="FSI10" s="2"/>
      <c r="FSJ10" s="2"/>
      <c r="FSK10" s="2"/>
      <c r="FSL10" s="2"/>
      <c r="FSM10" s="2"/>
      <c r="FSN10" s="2"/>
      <c r="FSO10" s="2"/>
      <c r="FSP10" s="2"/>
      <c r="FSQ10" s="2"/>
      <c r="FSR10" s="2"/>
      <c r="FSS10" s="2"/>
      <c r="FST10" s="2"/>
      <c r="FSU10" s="2"/>
      <c r="FSV10" s="2"/>
      <c r="FSW10" s="2"/>
      <c r="FSX10" s="2"/>
      <c r="FSY10" s="2"/>
      <c r="FSZ10" s="2"/>
      <c r="FTA10" s="2"/>
      <c r="FTB10" s="2"/>
      <c r="FTC10" s="2"/>
      <c r="FTD10" s="2"/>
      <c r="FTE10" s="2"/>
      <c r="FTF10" s="2"/>
      <c r="FTG10" s="2"/>
      <c r="FTH10" s="2"/>
      <c r="FTI10" s="2"/>
      <c r="FTJ10" s="2"/>
      <c r="FTK10" s="2"/>
      <c r="FTL10" s="2"/>
      <c r="FTM10" s="2"/>
      <c r="FTN10" s="2"/>
      <c r="FTO10" s="2"/>
      <c r="FTP10" s="2"/>
      <c r="FTQ10" s="2"/>
      <c r="FTR10" s="2"/>
      <c r="FTS10" s="2"/>
      <c r="FTT10" s="2"/>
      <c r="FTU10" s="2"/>
      <c r="FTV10" s="2"/>
      <c r="FTW10" s="2"/>
      <c r="FTX10" s="2"/>
      <c r="FTY10" s="2"/>
      <c r="FTZ10" s="2"/>
      <c r="FUA10" s="2"/>
      <c r="FUB10" s="2"/>
      <c r="FUC10" s="2"/>
      <c r="FUD10" s="2"/>
      <c r="FUE10" s="2"/>
      <c r="FUF10" s="2"/>
      <c r="FUG10" s="2"/>
      <c r="FUH10" s="2"/>
      <c r="FUI10" s="2"/>
      <c r="FUJ10" s="2"/>
      <c r="FUK10" s="2"/>
      <c r="FUL10" s="2"/>
      <c r="FUM10" s="2"/>
      <c r="FUN10" s="2"/>
      <c r="FUO10" s="2"/>
      <c r="FUP10" s="2"/>
      <c r="FUQ10" s="2"/>
      <c r="FUR10" s="2"/>
      <c r="FUS10" s="2"/>
      <c r="FUT10" s="2"/>
      <c r="FUU10" s="2"/>
      <c r="FUV10" s="2"/>
      <c r="FUW10" s="2"/>
      <c r="FUX10" s="2"/>
      <c r="FUY10" s="2"/>
      <c r="FUZ10" s="2"/>
      <c r="FVA10" s="2"/>
      <c r="FVB10" s="2"/>
      <c r="FVC10" s="2"/>
      <c r="FVD10" s="2"/>
      <c r="FVE10" s="2"/>
      <c r="FVF10" s="2"/>
      <c r="FVG10" s="2"/>
      <c r="FVH10" s="2"/>
      <c r="FVI10" s="2"/>
      <c r="FVJ10" s="2"/>
      <c r="FVK10" s="2"/>
      <c r="FVL10" s="2"/>
      <c r="FVM10" s="2"/>
      <c r="FVN10" s="2"/>
      <c r="FVO10" s="2"/>
      <c r="FVP10" s="2"/>
      <c r="FVQ10" s="2"/>
      <c r="FVR10" s="2"/>
      <c r="FVS10" s="2"/>
      <c r="FVT10" s="2"/>
      <c r="FVU10" s="2"/>
      <c r="FVV10" s="2"/>
      <c r="FVW10" s="2"/>
      <c r="FVX10" s="2"/>
      <c r="FVY10" s="2"/>
      <c r="FVZ10" s="2"/>
      <c r="FWA10" s="2"/>
      <c r="FWB10" s="2"/>
      <c r="FWC10" s="2"/>
      <c r="FWD10" s="2"/>
      <c r="FWE10" s="2"/>
      <c r="FWF10" s="2"/>
      <c r="FWG10" s="2"/>
      <c r="FWH10" s="2"/>
      <c r="FWI10" s="2"/>
      <c r="FWJ10" s="2"/>
      <c r="FWK10" s="2"/>
      <c r="FWL10" s="2"/>
      <c r="FWM10" s="2"/>
      <c r="FWN10" s="2"/>
      <c r="FWO10" s="2"/>
      <c r="FWP10" s="2"/>
      <c r="FWQ10" s="2"/>
      <c r="FWR10" s="2"/>
      <c r="FWS10" s="2"/>
      <c r="FWT10" s="2"/>
      <c r="FWU10" s="2"/>
      <c r="FWV10" s="2"/>
      <c r="FWW10" s="2"/>
      <c r="FWX10" s="2"/>
      <c r="FWY10" s="2"/>
      <c r="FWZ10" s="2"/>
      <c r="FXA10" s="2"/>
      <c r="FXB10" s="2"/>
      <c r="FXC10" s="2"/>
      <c r="FXD10" s="2"/>
      <c r="FXE10" s="2"/>
      <c r="FXF10" s="2"/>
      <c r="FXG10" s="2"/>
      <c r="FXH10" s="2"/>
      <c r="FXI10" s="2"/>
      <c r="FXJ10" s="2"/>
      <c r="FXK10" s="2"/>
      <c r="FXL10" s="2"/>
      <c r="FXM10" s="2"/>
      <c r="FXN10" s="2"/>
      <c r="FXO10" s="2"/>
      <c r="FXP10" s="2"/>
      <c r="FXQ10" s="2"/>
      <c r="FXR10" s="2"/>
      <c r="FXS10" s="2"/>
      <c r="FXT10" s="2"/>
      <c r="FXU10" s="2"/>
      <c r="FXV10" s="2"/>
      <c r="FXW10" s="2"/>
      <c r="FXX10" s="2"/>
      <c r="FXY10" s="2"/>
      <c r="FXZ10" s="2"/>
      <c r="FYA10" s="2"/>
      <c r="FYB10" s="2"/>
      <c r="FYC10" s="2"/>
      <c r="FYD10" s="2"/>
      <c r="FYE10" s="2"/>
      <c r="FYF10" s="2"/>
      <c r="FYG10" s="2"/>
      <c r="FYH10" s="2"/>
      <c r="FYI10" s="2"/>
      <c r="FYJ10" s="2"/>
      <c r="FYK10" s="2"/>
      <c r="FYL10" s="2"/>
      <c r="FYM10" s="2"/>
      <c r="FYN10" s="2"/>
      <c r="FYO10" s="2"/>
      <c r="FYP10" s="2"/>
      <c r="FYQ10" s="2"/>
      <c r="FYR10" s="2"/>
      <c r="FYS10" s="2"/>
      <c r="FYT10" s="2"/>
      <c r="FYU10" s="2"/>
      <c r="FYV10" s="2"/>
      <c r="FYW10" s="2"/>
      <c r="FYX10" s="2"/>
      <c r="FYY10" s="2"/>
      <c r="FYZ10" s="2"/>
      <c r="FZA10" s="2"/>
      <c r="FZB10" s="2"/>
      <c r="FZC10" s="2"/>
      <c r="FZD10" s="2"/>
      <c r="FZE10" s="2"/>
      <c r="FZF10" s="2"/>
      <c r="FZG10" s="2"/>
      <c r="FZH10" s="2"/>
      <c r="FZI10" s="2"/>
      <c r="FZJ10" s="2"/>
      <c r="FZK10" s="2"/>
      <c r="FZL10" s="2"/>
      <c r="FZM10" s="2"/>
      <c r="FZN10" s="2"/>
      <c r="FZO10" s="2"/>
      <c r="FZP10" s="2"/>
      <c r="FZQ10" s="2"/>
      <c r="FZR10" s="2"/>
      <c r="FZS10" s="2"/>
      <c r="FZT10" s="2"/>
      <c r="FZU10" s="2"/>
      <c r="FZV10" s="2"/>
      <c r="FZW10" s="2"/>
      <c r="FZX10" s="2"/>
      <c r="FZY10" s="2"/>
      <c r="FZZ10" s="2"/>
      <c r="GAA10" s="2"/>
      <c r="GAB10" s="2"/>
      <c r="GAC10" s="2"/>
      <c r="GAD10" s="2"/>
      <c r="GAE10" s="2"/>
      <c r="GAF10" s="2"/>
      <c r="GAG10" s="2"/>
      <c r="GAH10" s="2"/>
      <c r="GAI10" s="2"/>
      <c r="GAJ10" s="2"/>
      <c r="GAK10" s="2"/>
      <c r="GAL10" s="2"/>
      <c r="GAM10" s="2"/>
      <c r="GAN10" s="2"/>
      <c r="GAO10" s="2"/>
      <c r="GAP10" s="2"/>
      <c r="GAQ10" s="2"/>
      <c r="GAR10" s="2"/>
      <c r="GAS10" s="2"/>
      <c r="GAT10" s="2"/>
      <c r="GAU10" s="2"/>
      <c r="GAV10" s="2"/>
      <c r="GAW10" s="2"/>
      <c r="GAX10" s="2"/>
      <c r="GAY10" s="2"/>
      <c r="GAZ10" s="2"/>
      <c r="GBA10" s="2"/>
      <c r="GBB10" s="2"/>
      <c r="GBC10" s="2"/>
      <c r="GBD10" s="2"/>
      <c r="GBE10" s="2"/>
      <c r="GBF10" s="2"/>
      <c r="GBG10" s="2"/>
      <c r="GBH10" s="2"/>
      <c r="GBI10" s="2"/>
      <c r="GBJ10" s="2"/>
      <c r="GBK10" s="2"/>
      <c r="GBL10" s="2"/>
      <c r="GBM10" s="2"/>
      <c r="GBN10" s="2"/>
      <c r="GBO10" s="2"/>
      <c r="GBP10" s="2"/>
      <c r="GBQ10" s="2"/>
      <c r="GBR10" s="2"/>
      <c r="GBS10" s="2"/>
      <c r="GBT10" s="2"/>
      <c r="GBU10" s="2"/>
      <c r="GBV10" s="2"/>
      <c r="GBW10" s="2"/>
      <c r="GBX10" s="2"/>
      <c r="GBY10" s="2"/>
      <c r="GBZ10" s="2"/>
      <c r="GCA10" s="2"/>
      <c r="GCB10" s="2"/>
      <c r="GCC10" s="2"/>
      <c r="GCD10" s="2"/>
      <c r="GCE10" s="2"/>
      <c r="GCF10" s="2"/>
      <c r="GCG10" s="2"/>
      <c r="GCH10" s="2"/>
      <c r="GCI10" s="2"/>
      <c r="GCJ10" s="2"/>
      <c r="GCK10" s="2"/>
      <c r="GCL10" s="2"/>
      <c r="GCM10" s="2"/>
      <c r="GCN10" s="2"/>
      <c r="GCO10" s="2"/>
      <c r="GCP10" s="2"/>
      <c r="GCQ10" s="2"/>
      <c r="GCR10" s="2"/>
      <c r="GCS10" s="2"/>
      <c r="GCT10" s="2"/>
      <c r="GCU10" s="2"/>
      <c r="GCV10" s="2"/>
      <c r="GCW10" s="2"/>
      <c r="GCX10" s="2"/>
      <c r="GCY10" s="2"/>
      <c r="GCZ10" s="2"/>
      <c r="GDA10" s="2"/>
      <c r="GDB10" s="2"/>
      <c r="GDC10" s="2"/>
      <c r="GDD10" s="2"/>
      <c r="GDE10" s="2"/>
      <c r="GDF10" s="2"/>
      <c r="GDG10" s="2"/>
      <c r="GDH10" s="2"/>
      <c r="GDI10" s="2"/>
      <c r="GDJ10" s="2"/>
      <c r="GDK10" s="2"/>
      <c r="GDL10" s="2"/>
      <c r="GDM10" s="2"/>
      <c r="GDN10" s="2"/>
      <c r="GDO10" s="2"/>
      <c r="GDP10" s="2"/>
      <c r="GDQ10" s="2"/>
      <c r="GDR10" s="2"/>
      <c r="GDS10" s="2"/>
      <c r="GDT10" s="2"/>
      <c r="GDU10" s="2"/>
      <c r="GDV10" s="2"/>
      <c r="GDW10" s="2"/>
      <c r="GDX10" s="2"/>
      <c r="GDY10" s="2"/>
      <c r="GDZ10" s="2"/>
      <c r="GEA10" s="2"/>
      <c r="GEB10" s="2"/>
      <c r="GEC10" s="2"/>
      <c r="GED10" s="2"/>
      <c r="GEE10" s="2"/>
      <c r="GEF10" s="2"/>
      <c r="GEG10" s="2"/>
      <c r="GEH10" s="2"/>
      <c r="GEI10" s="2"/>
      <c r="GEJ10" s="2"/>
      <c r="GEK10" s="2"/>
      <c r="GEL10" s="2"/>
      <c r="GEM10" s="2"/>
      <c r="GEN10" s="2"/>
      <c r="GEO10" s="2"/>
      <c r="GEP10" s="2"/>
      <c r="GEQ10" s="2"/>
      <c r="GER10" s="2"/>
      <c r="GES10" s="2"/>
      <c r="GET10" s="2"/>
      <c r="GEU10" s="2"/>
      <c r="GEV10" s="2"/>
      <c r="GEW10" s="2"/>
      <c r="GEX10" s="2"/>
      <c r="GEY10" s="2"/>
      <c r="GEZ10" s="2"/>
      <c r="GFA10" s="2"/>
      <c r="GFB10" s="2"/>
      <c r="GFC10" s="2"/>
      <c r="GFD10" s="2"/>
      <c r="GFE10" s="2"/>
      <c r="GFF10" s="2"/>
      <c r="GFG10" s="2"/>
      <c r="GFH10" s="2"/>
      <c r="GFI10" s="2"/>
      <c r="GFJ10" s="2"/>
      <c r="GFK10" s="2"/>
      <c r="GFL10" s="2"/>
      <c r="GFM10" s="2"/>
      <c r="GFN10" s="2"/>
      <c r="GFO10" s="2"/>
      <c r="GFP10" s="2"/>
      <c r="GFQ10" s="2"/>
      <c r="GFR10" s="2"/>
      <c r="GFS10" s="2"/>
      <c r="GFT10" s="2"/>
      <c r="GFU10" s="2"/>
      <c r="GFV10" s="2"/>
      <c r="GFW10" s="2"/>
      <c r="GFX10" s="2"/>
      <c r="GFY10" s="2"/>
      <c r="GFZ10" s="2"/>
      <c r="GGA10" s="2"/>
      <c r="GGB10" s="2"/>
      <c r="GGC10" s="2"/>
      <c r="GGD10" s="2"/>
      <c r="GGE10" s="2"/>
      <c r="GGF10" s="2"/>
      <c r="GGG10" s="2"/>
      <c r="GGH10" s="2"/>
      <c r="GGI10" s="2"/>
      <c r="GGJ10" s="2"/>
      <c r="GGK10" s="2"/>
      <c r="GGL10" s="2"/>
      <c r="GGM10" s="2"/>
      <c r="GGN10" s="2"/>
      <c r="GGO10" s="2"/>
      <c r="GGP10" s="2"/>
      <c r="GGQ10" s="2"/>
      <c r="GGR10" s="2"/>
      <c r="GGS10" s="2"/>
      <c r="GGT10" s="2"/>
      <c r="GGU10" s="2"/>
      <c r="GGV10" s="2"/>
      <c r="GGW10" s="2"/>
      <c r="GGX10" s="2"/>
      <c r="GGY10" s="2"/>
      <c r="GGZ10" s="2"/>
      <c r="GHA10" s="2"/>
      <c r="GHB10" s="2"/>
      <c r="GHC10" s="2"/>
      <c r="GHD10" s="2"/>
      <c r="GHE10" s="2"/>
      <c r="GHF10" s="2"/>
      <c r="GHG10" s="2"/>
      <c r="GHH10" s="2"/>
      <c r="GHI10" s="2"/>
      <c r="GHJ10" s="2"/>
      <c r="GHK10" s="2"/>
      <c r="GHL10" s="2"/>
      <c r="GHM10" s="2"/>
      <c r="GHN10" s="2"/>
      <c r="GHO10" s="2"/>
      <c r="GHP10" s="2"/>
      <c r="GHQ10" s="2"/>
      <c r="GHR10" s="2"/>
      <c r="GHS10" s="2"/>
      <c r="GHT10" s="2"/>
      <c r="GHU10" s="2"/>
      <c r="GHV10" s="2"/>
      <c r="GHW10" s="2"/>
      <c r="GHX10" s="2"/>
      <c r="GHY10" s="2"/>
      <c r="GHZ10" s="2"/>
      <c r="GIA10" s="2"/>
      <c r="GIB10" s="2"/>
      <c r="GIC10" s="2"/>
      <c r="GID10" s="2"/>
      <c r="GIE10" s="2"/>
      <c r="GIF10" s="2"/>
      <c r="GIG10" s="2"/>
      <c r="GIH10" s="2"/>
      <c r="GII10" s="2"/>
      <c r="GIJ10" s="2"/>
      <c r="GIK10" s="2"/>
      <c r="GIL10" s="2"/>
      <c r="GIM10" s="2"/>
      <c r="GIN10" s="2"/>
      <c r="GIO10" s="2"/>
      <c r="GIP10" s="2"/>
      <c r="GIQ10" s="2"/>
      <c r="GIR10" s="2"/>
      <c r="GIS10" s="2"/>
      <c r="GIT10" s="2"/>
      <c r="GIU10" s="2"/>
      <c r="GIV10" s="2"/>
      <c r="GIW10" s="2"/>
      <c r="GIX10" s="2"/>
      <c r="GIY10" s="2"/>
      <c r="GIZ10" s="2"/>
      <c r="GJA10" s="2"/>
      <c r="GJB10" s="2"/>
      <c r="GJC10" s="2"/>
      <c r="GJD10" s="2"/>
      <c r="GJE10" s="2"/>
      <c r="GJF10" s="2"/>
      <c r="GJG10" s="2"/>
      <c r="GJH10" s="2"/>
      <c r="GJI10" s="2"/>
      <c r="GJJ10" s="2"/>
      <c r="GJK10" s="2"/>
      <c r="GJL10" s="2"/>
      <c r="GJM10" s="2"/>
      <c r="GJN10" s="2"/>
      <c r="GJO10" s="2"/>
      <c r="GJP10" s="2"/>
      <c r="GJQ10" s="2"/>
      <c r="GJR10" s="2"/>
      <c r="GJS10" s="2"/>
      <c r="GJT10" s="2"/>
      <c r="GJU10" s="2"/>
      <c r="GJV10" s="2"/>
      <c r="GJW10" s="2"/>
      <c r="GJX10" s="2"/>
      <c r="GJY10" s="2"/>
      <c r="GJZ10" s="2"/>
      <c r="GKA10" s="2"/>
      <c r="GKB10" s="2"/>
      <c r="GKC10" s="2"/>
      <c r="GKD10" s="2"/>
      <c r="GKE10" s="2"/>
      <c r="GKF10" s="2"/>
      <c r="GKG10" s="2"/>
      <c r="GKH10" s="2"/>
      <c r="GKI10" s="2"/>
      <c r="GKJ10" s="2"/>
      <c r="GKK10" s="2"/>
      <c r="GKL10" s="2"/>
      <c r="GKM10" s="2"/>
      <c r="GKN10" s="2"/>
      <c r="GKO10" s="2"/>
      <c r="GKP10" s="2"/>
      <c r="GKQ10" s="2"/>
      <c r="GKR10" s="2"/>
      <c r="GKS10" s="2"/>
      <c r="GKT10" s="2"/>
      <c r="GKU10" s="2"/>
      <c r="GKV10" s="2"/>
      <c r="GKW10" s="2"/>
      <c r="GKX10" s="2"/>
      <c r="GKY10" s="2"/>
      <c r="GKZ10" s="2"/>
      <c r="GLA10" s="2"/>
      <c r="GLB10" s="2"/>
      <c r="GLC10" s="2"/>
      <c r="GLD10" s="2"/>
      <c r="GLE10" s="2"/>
      <c r="GLF10" s="2"/>
      <c r="GLG10" s="2"/>
      <c r="GLH10" s="2"/>
      <c r="GLI10" s="2"/>
      <c r="GLJ10" s="2"/>
      <c r="GLK10" s="2"/>
      <c r="GLL10" s="2"/>
      <c r="GLM10" s="2"/>
      <c r="GLN10" s="2"/>
      <c r="GLO10" s="2"/>
      <c r="GLP10" s="2"/>
      <c r="GLQ10" s="2"/>
      <c r="GLR10" s="2"/>
      <c r="GLS10" s="2"/>
      <c r="GLT10" s="2"/>
      <c r="GLU10" s="2"/>
      <c r="GLV10" s="2"/>
      <c r="GLW10" s="2"/>
      <c r="GLX10" s="2"/>
      <c r="GLY10" s="2"/>
      <c r="GLZ10" s="2"/>
      <c r="GMA10" s="2"/>
      <c r="GMB10" s="2"/>
      <c r="GMC10" s="2"/>
      <c r="GMD10" s="2"/>
      <c r="GME10" s="2"/>
      <c r="GMF10" s="2"/>
      <c r="GMG10" s="2"/>
      <c r="GMH10" s="2"/>
      <c r="GMI10" s="2"/>
      <c r="GMJ10" s="2"/>
      <c r="GMK10" s="2"/>
      <c r="GML10" s="2"/>
      <c r="GMM10" s="2"/>
      <c r="GMN10" s="2"/>
      <c r="GMO10" s="2"/>
      <c r="GMP10" s="2"/>
      <c r="GMQ10" s="2"/>
      <c r="GMR10" s="2"/>
      <c r="GMS10" s="2"/>
      <c r="GMT10" s="2"/>
      <c r="GMU10" s="2"/>
      <c r="GMV10" s="2"/>
      <c r="GMW10" s="2"/>
      <c r="GMX10" s="2"/>
      <c r="GMY10" s="2"/>
      <c r="GMZ10" s="2"/>
      <c r="GNA10" s="2"/>
      <c r="GNB10" s="2"/>
      <c r="GNC10" s="2"/>
      <c r="GND10" s="2"/>
      <c r="GNE10" s="2"/>
      <c r="GNF10" s="2"/>
      <c r="GNG10" s="2"/>
      <c r="GNH10" s="2"/>
      <c r="GNI10" s="2"/>
      <c r="GNJ10" s="2"/>
      <c r="GNK10" s="2"/>
      <c r="GNL10" s="2"/>
      <c r="GNM10" s="2"/>
      <c r="GNN10" s="2"/>
      <c r="GNO10" s="2"/>
      <c r="GNP10" s="2"/>
      <c r="GNQ10" s="2"/>
      <c r="GNR10" s="2"/>
      <c r="GNS10" s="2"/>
      <c r="GNT10" s="2"/>
      <c r="GNU10" s="2"/>
      <c r="GNV10" s="2"/>
      <c r="GNW10" s="2"/>
      <c r="GNX10" s="2"/>
      <c r="GNY10" s="2"/>
      <c r="GNZ10" s="2"/>
      <c r="GOA10" s="2"/>
      <c r="GOB10" s="2"/>
      <c r="GOC10" s="2"/>
      <c r="GOD10" s="2"/>
      <c r="GOE10" s="2"/>
      <c r="GOF10" s="2"/>
      <c r="GOG10" s="2"/>
      <c r="GOH10" s="2"/>
      <c r="GOI10" s="2"/>
      <c r="GOJ10" s="2"/>
      <c r="GOK10" s="2"/>
      <c r="GOL10" s="2"/>
      <c r="GOM10" s="2"/>
      <c r="GON10" s="2"/>
      <c r="GOO10" s="2"/>
      <c r="GOP10" s="2"/>
      <c r="GOQ10" s="2"/>
      <c r="GOR10" s="2"/>
      <c r="GOS10" s="2"/>
      <c r="GOT10" s="2"/>
      <c r="GOU10" s="2"/>
      <c r="GOV10" s="2"/>
      <c r="GOW10" s="2"/>
      <c r="GOX10" s="2"/>
      <c r="GOY10" s="2"/>
      <c r="GOZ10" s="2"/>
      <c r="GPA10" s="2"/>
      <c r="GPB10" s="2"/>
      <c r="GPC10" s="2"/>
      <c r="GPD10" s="2"/>
      <c r="GPE10" s="2"/>
      <c r="GPF10" s="2"/>
      <c r="GPG10" s="2"/>
      <c r="GPH10" s="2"/>
      <c r="GPI10" s="2"/>
      <c r="GPJ10" s="2"/>
      <c r="GPK10" s="2"/>
      <c r="GPL10" s="2"/>
      <c r="GPM10" s="2"/>
      <c r="GPN10" s="2"/>
      <c r="GPO10" s="2"/>
      <c r="GPP10" s="2"/>
      <c r="GPQ10" s="2"/>
      <c r="GPR10" s="2"/>
      <c r="GPS10" s="2"/>
      <c r="GPT10" s="2"/>
      <c r="GPU10" s="2"/>
      <c r="GPV10" s="2"/>
      <c r="GPW10" s="2"/>
      <c r="GPX10" s="2"/>
      <c r="GPY10" s="2"/>
      <c r="GPZ10" s="2"/>
      <c r="GQA10" s="2"/>
      <c r="GQB10" s="2"/>
      <c r="GQC10" s="2"/>
      <c r="GQD10" s="2"/>
      <c r="GQE10" s="2"/>
      <c r="GQF10" s="2"/>
      <c r="GQG10" s="2"/>
      <c r="GQH10" s="2"/>
      <c r="GQI10" s="2"/>
      <c r="GQJ10" s="2"/>
      <c r="GQK10" s="2"/>
      <c r="GQL10" s="2"/>
      <c r="GQM10" s="2"/>
      <c r="GQN10" s="2"/>
      <c r="GQO10" s="2"/>
      <c r="GQP10" s="2"/>
      <c r="GQQ10" s="2"/>
      <c r="GQR10" s="2"/>
      <c r="GQS10" s="2"/>
      <c r="GQT10" s="2"/>
      <c r="GQU10" s="2"/>
      <c r="GQV10" s="2"/>
      <c r="GQW10" s="2"/>
      <c r="GQX10" s="2"/>
      <c r="GQY10" s="2"/>
      <c r="GQZ10" s="2"/>
      <c r="GRA10" s="2"/>
      <c r="GRB10" s="2"/>
      <c r="GRC10" s="2"/>
      <c r="GRD10" s="2"/>
      <c r="GRE10" s="2"/>
      <c r="GRF10" s="2"/>
      <c r="GRG10" s="2"/>
      <c r="GRH10" s="2"/>
      <c r="GRI10" s="2"/>
      <c r="GRJ10" s="2"/>
      <c r="GRK10" s="2"/>
      <c r="GRL10" s="2"/>
      <c r="GRM10" s="2"/>
      <c r="GRN10" s="2"/>
      <c r="GRO10" s="2"/>
      <c r="GRP10" s="2"/>
      <c r="GRQ10" s="2"/>
      <c r="GRR10" s="2"/>
      <c r="GRS10" s="2"/>
      <c r="GRT10" s="2"/>
      <c r="GRU10" s="2"/>
      <c r="GRV10" s="2"/>
      <c r="GRW10" s="2"/>
      <c r="GRX10" s="2"/>
      <c r="GRY10" s="2"/>
      <c r="GRZ10" s="2"/>
      <c r="GSA10" s="2"/>
      <c r="GSB10" s="2"/>
      <c r="GSC10" s="2"/>
      <c r="GSD10" s="2"/>
      <c r="GSE10" s="2"/>
      <c r="GSF10" s="2"/>
      <c r="GSG10" s="2"/>
      <c r="GSH10" s="2"/>
      <c r="GSI10" s="2"/>
      <c r="GSJ10" s="2"/>
      <c r="GSK10" s="2"/>
      <c r="GSL10" s="2"/>
      <c r="GSM10" s="2"/>
      <c r="GSN10" s="2"/>
      <c r="GSO10" s="2"/>
      <c r="GSP10" s="2"/>
      <c r="GSQ10" s="2"/>
      <c r="GSR10" s="2"/>
      <c r="GSS10" s="2"/>
      <c r="GST10" s="2"/>
      <c r="GSU10" s="2"/>
      <c r="GSV10" s="2"/>
      <c r="GSW10" s="2"/>
      <c r="GSX10" s="2"/>
      <c r="GSY10" s="2"/>
      <c r="GSZ10" s="2"/>
      <c r="GTA10" s="2"/>
      <c r="GTB10" s="2"/>
      <c r="GTC10" s="2"/>
      <c r="GTD10" s="2"/>
      <c r="GTE10" s="2"/>
      <c r="GTF10" s="2"/>
      <c r="GTG10" s="2"/>
      <c r="GTH10" s="2"/>
      <c r="GTI10" s="2"/>
      <c r="GTJ10" s="2"/>
      <c r="GTK10" s="2"/>
      <c r="GTL10" s="2"/>
      <c r="GTM10" s="2"/>
      <c r="GTN10" s="2"/>
      <c r="GTO10" s="2"/>
      <c r="GTP10" s="2"/>
      <c r="GTQ10" s="2"/>
      <c r="GTR10" s="2"/>
      <c r="GTS10" s="2"/>
      <c r="GTT10" s="2"/>
      <c r="GTU10" s="2"/>
      <c r="GTV10" s="2"/>
      <c r="GTW10" s="2"/>
      <c r="GTX10" s="2"/>
      <c r="GTY10" s="2"/>
      <c r="GTZ10" s="2"/>
      <c r="GUA10" s="2"/>
      <c r="GUB10" s="2"/>
      <c r="GUC10" s="2"/>
      <c r="GUD10" s="2"/>
      <c r="GUE10" s="2"/>
      <c r="GUF10" s="2"/>
      <c r="GUG10" s="2"/>
      <c r="GUH10" s="2"/>
      <c r="GUI10" s="2"/>
      <c r="GUJ10" s="2"/>
      <c r="GUK10" s="2"/>
      <c r="GUL10" s="2"/>
      <c r="GUM10" s="2"/>
      <c r="GUN10" s="2"/>
      <c r="GUO10" s="2"/>
      <c r="GUP10" s="2"/>
      <c r="GUQ10" s="2"/>
      <c r="GUR10" s="2"/>
      <c r="GUS10" s="2"/>
      <c r="GUT10" s="2"/>
      <c r="GUU10" s="2"/>
      <c r="GUV10" s="2"/>
      <c r="GUW10" s="2"/>
      <c r="GUX10" s="2"/>
      <c r="GUY10" s="2"/>
      <c r="GUZ10" s="2"/>
      <c r="GVA10" s="2"/>
      <c r="GVB10" s="2"/>
      <c r="GVC10" s="2"/>
      <c r="GVD10" s="2"/>
      <c r="GVE10" s="2"/>
      <c r="GVF10" s="2"/>
      <c r="GVG10" s="2"/>
      <c r="GVH10" s="2"/>
      <c r="GVI10" s="2"/>
      <c r="GVJ10" s="2"/>
      <c r="GVK10" s="2"/>
      <c r="GVL10" s="2"/>
      <c r="GVM10" s="2"/>
      <c r="GVN10" s="2"/>
      <c r="GVO10" s="2"/>
      <c r="GVP10" s="2"/>
      <c r="GVQ10" s="2"/>
      <c r="GVR10" s="2"/>
      <c r="GVS10" s="2"/>
      <c r="GVT10" s="2"/>
      <c r="GVU10" s="2"/>
      <c r="GVV10" s="2"/>
      <c r="GVW10" s="2"/>
      <c r="GVX10" s="2"/>
      <c r="GVY10" s="2"/>
      <c r="GVZ10" s="2"/>
      <c r="GWA10" s="2"/>
      <c r="GWB10" s="2"/>
      <c r="GWC10" s="2"/>
      <c r="GWD10" s="2"/>
      <c r="GWE10" s="2"/>
      <c r="GWF10" s="2"/>
      <c r="GWG10" s="2"/>
      <c r="GWH10" s="2"/>
      <c r="GWI10" s="2"/>
      <c r="GWJ10" s="2"/>
      <c r="GWK10" s="2"/>
      <c r="GWL10" s="2"/>
      <c r="GWM10" s="2"/>
      <c r="GWN10" s="2"/>
      <c r="GWO10" s="2"/>
      <c r="GWP10" s="2"/>
      <c r="GWQ10" s="2"/>
      <c r="GWR10" s="2"/>
      <c r="GWS10" s="2"/>
      <c r="GWT10" s="2"/>
      <c r="GWU10" s="2"/>
      <c r="GWV10" s="2"/>
      <c r="GWW10" s="2"/>
      <c r="GWX10" s="2"/>
      <c r="GWY10" s="2"/>
      <c r="GWZ10" s="2"/>
      <c r="GXA10" s="2"/>
      <c r="GXB10" s="2"/>
      <c r="GXC10" s="2"/>
      <c r="GXD10" s="2"/>
      <c r="GXE10" s="2"/>
      <c r="GXF10" s="2"/>
      <c r="GXG10" s="2"/>
      <c r="GXH10" s="2"/>
      <c r="GXI10" s="2"/>
      <c r="GXJ10" s="2"/>
      <c r="GXK10" s="2"/>
      <c r="GXL10" s="2"/>
      <c r="GXM10" s="2"/>
      <c r="GXN10" s="2"/>
      <c r="GXO10" s="2"/>
      <c r="GXP10" s="2"/>
      <c r="GXQ10" s="2"/>
      <c r="GXR10" s="2"/>
      <c r="GXS10" s="2"/>
      <c r="GXT10" s="2"/>
      <c r="GXU10" s="2"/>
      <c r="GXV10" s="2"/>
      <c r="GXW10" s="2"/>
      <c r="GXX10" s="2"/>
      <c r="GXY10" s="2"/>
      <c r="GXZ10" s="2"/>
      <c r="GYA10" s="2"/>
      <c r="GYB10" s="2"/>
      <c r="GYC10" s="2"/>
      <c r="GYD10" s="2"/>
      <c r="GYE10" s="2"/>
      <c r="GYF10" s="2"/>
      <c r="GYG10" s="2"/>
      <c r="GYH10" s="2"/>
      <c r="GYI10" s="2"/>
      <c r="GYJ10" s="2"/>
      <c r="GYK10" s="2"/>
      <c r="GYL10" s="2"/>
      <c r="GYM10" s="2"/>
      <c r="GYN10" s="2"/>
      <c r="GYO10" s="2"/>
      <c r="GYP10" s="2"/>
      <c r="GYQ10" s="2"/>
      <c r="GYR10" s="2"/>
      <c r="GYS10" s="2"/>
      <c r="GYT10" s="2"/>
      <c r="GYU10" s="2"/>
      <c r="GYV10" s="2"/>
      <c r="GYW10" s="2"/>
      <c r="GYX10" s="2"/>
      <c r="GYY10" s="2"/>
      <c r="GYZ10" s="2"/>
      <c r="GZA10" s="2"/>
      <c r="GZB10" s="2"/>
      <c r="GZC10" s="2"/>
      <c r="GZD10" s="2"/>
      <c r="GZE10" s="2"/>
      <c r="GZF10" s="2"/>
      <c r="GZG10" s="2"/>
      <c r="GZH10" s="2"/>
      <c r="GZI10" s="2"/>
      <c r="GZJ10" s="2"/>
      <c r="GZK10" s="2"/>
      <c r="GZL10" s="2"/>
      <c r="GZM10" s="2"/>
      <c r="GZN10" s="2"/>
      <c r="GZO10" s="2"/>
      <c r="GZP10" s="2"/>
      <c r="GZQ10" s="2"/>
      <c r="GZR10" s="2"/>
      <c r="GZS10" s="2"/>
      <c r="GZT10" s="2"/>
      <c r="GZU10" s="2"/>
      <c r="GZV10" s="2"/>
      <c r="GZW10" s="2"/>
      <c r="GZX10" s="2"/>
      <c r="GZY10" s="2"/>
      <c r="GZZ10" s="2"/>
      <c r="HAA10" s="2"/>
      <c r="HAB10" s="2"/>
      <c r="HAC10" s="2"/>
      <c r="HAD10" s="2"/>
      <c r="HAE10" s="2"/>
      <c r="HAF10" s="2"/>
      <c r="HAG10" s="2"/>
      <c r="HAH10" s="2"/>
      <c r="HAI10" s="2"/>
      <c r="HAJ10" s="2"/>
      <c r="HAK10" s="2"/>
      <c r="HAL10" s="2"/>
      <c r="HAM10" s="2"/>
      <c r="HAN10" s="2"/>
      <c r="HAO10" s="2"/>
      <c r="HAP10" s="2"/>
      <c r="HAQ10" s="2"/>
      <c r="HAR10" s="2"/>
      <c r="HAS10" s="2"/>
      <c r="HAT10" s="2"/>
      <c r="HAU10" s="2"/>
      <c r="HAV10" s="2"/>
      <c r="HAW10" s="2"/>
      <c r="HAX10" s="2"/>
      <c r="HAY10" s="2"/>
      <c r="HAZ10" s="2"/>
      <c r="HBA10" s="2"/>
      <c r="HBB10" s="2"/>
      <c r="HBC10" s="2"/>
      <c r="HBD10" s="2"/>
      <c r="HBE10" s="2"/>
      <c r="HBF10" s="2"/>
      <c r="HBG10" s="2"/>
      <c r="HBH10" s="2"/>
      <c r="HBI10" s="2"/>
      <c r="HBJ10" s="2"/>
      <c r="HBK10" s="2"/>
      <c r="HBL10" s="2"/>
      <c r="HBM10" s="2"/>
      <c r="HBN10" s="2"/>
      <c r="HBO10" s="2"/>
      <c r="HBP10" s="2"/>
      <c r="HBQ10" s="2"/>
      <c r="HBR10" s="2"/>
      <c r="HBS10" s="2"/>
      <c r="HBT10" s="2"/>
      <c r="HBU10" s="2"/>
      <c r="HBV10" s="2"/>
      <c r="HBW10" s="2"/>
      <c r="HBX10" s="2"/>
      <c r="HBY10" s="2"/>
      <c r="HBZ10" s="2"/>
      <c r="HCA10" s="2"/>
      <c r="HCB10" s="2"/>
      <c r="HCC10" s="2"/>
      <c r="HCD10" s="2"/>
      <c r="HCE10" s="2"/>
      <c r="HCF10" s="2"/>
      <c r="HCG10" s="2"/>
      <c r="HCH10" s="2"/>
      <c r="HCI10" s="2"/>
      <c r="HCJ10" s="2"/>
      <c r="HCK10" s="2"/>
      <c r="HCL10" s="2"/>
      <c r="HCM10" s="2"/>
      <c r="HCN10" s="2"/>
      <c r="HCO10" s="2"/>
      <c r="HCP10" s="2"/>
      <c r="HCQ10" s="2"/>
      <c r="HCR10" s="2"/>
      <c r="HCS10" s="2"/>
      <c r="HCT10" s="2"/>
      <c r="HCU10" s="2"/>
      <c r="HCV10" s="2"/>
      <c r="HCW10" s="2"/>
      <c r="HCX10" s="2"/>
      <c r="HCY10" s="2"/>
      <c r="HCZ10" s="2"/>
      <c r="HDA10" s="2"/>
      <c r="HDB10" s="2"/>
      <c r="HDC10" s="2"/>
      <c r="HDD10" s="2"/>
      <c r="HDE10" s="2"/>
      <c r="HDF10" s="2"/>
      <c r="HDG10" s="2"/>
      <c r="HDH10" s="2"/>
      <c r="HDI10" s="2"/>
      <c r="HDJ10" s="2"/>
      <c r="HDK10" s="2"/>
      <c r="HDL10" s="2"/>
      <c r="HDM10" s="2"/>
      <c r="HDN10" s="2"/>
      <c r="HDO10" s="2"/>
      <c r="HDP10" s="2"/>
      <c r="HDQ10" s="2"/>
      <c r="HDR10" s="2"/>
      <c r="HDS10" s="2"/>
      <c r="HDT10" s="2"/>
      <c r="HDU10" s="2"/>
      <c r="HDV10" s="2"/>
      <c r="HDW10" s="2"/>
      <c r="HDX10" s="2"/>
      <c r="HDY10" s="2"/>
      <c r="HDZ10" s="2"/>
      <c r="HEA10" s="2"/>
      <c r="HEB10" s="2"/>
      <c r="HEC10" s="2"/>
      <c r="HED10" s="2"/>
      <c r="HEE10" s="2"/>
      <c r="HEF10" s="2"/>
      <c r="HEG10" s="2"/>
      <c r="HEH10" s="2"/>
      <c r="HEI10" s="2"/>
      <c r="HEJ10" s="2"/>
      <c r="HEK10" s="2"/>
      <c r="HEL10" s="2"/>
      <c r="HEM10" s="2"/>
      <c r="HEN10" s="2"/>
      <c r="HEO10" s="2"/>
      <c r="HEP10" s="2"/>
      <c r="HEQ10" s="2"/>
      <c r="HER10" s="2"/>
      <c r="HES10" s="2"/>
      <c r="HET10" s="2"/>
      <c r="HEU10" s="2"/>
      <c r="HEV10" s="2"/>
      <c r="HEW10" s="2"/>
      <c r="HEX10" s="2"/>
      <c r="HEY10" s="2"/>
      <c r="HEZ10" s="2"/>
      <c r="HFA10" s="2"/>
      <c r="HFB10" s="2"/>
      <c r="HFC10" s="2"/>
      <c r="HFD10" s="2"/>
      <c r="HFE10" s="2"/>
      <c r="HFF10" s="2"/>
      <c r="HFG10" s="2"/>
      <c r="HFH10" s="2"/>
      <c r="HFI10" s="2"/>
      <c r="HFJ10" s="2"/>
      <c r="HFK10" s="2"/>
      <c r="HFL10" s="2"/>
      <c r="HFM10" s="2"/>
      <c r="HFN10" s="2"/>
      <c r="HFO10" s="2"/>
      <c r="HFP10" s="2"/>
      <c r="HFQ10" s="2"/>
      <c r="HFR10" s="2"/>
      <c r="HFS10" s="2"/>
      <c r="HFT10" s="2"/>
      <c r="HFU10" s="2"/>
      <c r="HFV10" s="2"/>
      <c r="HFW10" s="2"/>
      <c r="HFX10" s="2"/>
      <c r="HFY10" s="2"/>
      <c r="HFZ10" s="2"/>
      <c r="HGA10" s="2"/>
      <c r="HGB10" s="2"/>
      <c r="HGC10" s="2"/>
      <c r="HGD10" s="2"/>
      <c r="HGE10" s="2"/>
      <c r="HGF10" s="2"/>
      <c r="HGG10" s="2"/>
      <c r="HGH10" s="2"/>
      <c r="HGI10" s="2"/>
      <c r="HGJ10" s="2"/>
      <c r="HGK10" s="2"/>
      <c r="HGL10" s="2"/>
      <c r="HGM10" s="2"/>
      <c r="HGN10" s="2"/>
      <c r="HGO10" s="2"/>
      <c r="HGP10" s="2"/>
      <c r="HGQ10" s="2"/>
      <c r="HGR10" s="2"/>
      <c r="HGS10" s="2"/>
      <c r="HGT10" s="2"/>
      <c r="HGU10" s="2"/>
      <c r="HGV10" s="2"/>
      <c r="HGW10" s="2"/>
      <c r="HGX10" s="2"/>
      <c r="HGY10" s="2"/>
      <c r="HGZ10" s="2"/>
      <c r="HHA10" s="2"/>
      <c r="HHB10" s="2"/>
      <c r="HHC10" s="2"/>
      <c r="HHD10" s="2"/>
      <c r="HHE10" s="2"/>
      <c r="HHF10" s="2"/>
      <c r="HHG10" s="2"/>
      <c r="HHH10" s="2"/>
      <c r="HHI10" s="2"/>
      <c r="HHJ10" s="2"/>
      <c r="HHK10" s="2"/>
      <c r="HHL10" s="2"/>
      <c r="HHM10" s="2"/>
      <c r="HHN10" s="2"/>
      <c r="HHO10" s="2"/>
      <c r="HHP10" s="2"/>
      <c r="HHQ10" s="2"/>
      <c r="HHR10" s="2"/>
      <c r="HHS10" s="2"/>
      <c r="HHT10" s="2"/>
      <c r="HHU10" s="2"/>
      <c r="HHV10" s="2"/>
      <c r="HHW10" s="2"/>
      <c r="HHX10" s="2"/>
      <c r="HHY10" s="2"/>
      <c r="HHZ10" s="2"/>
      <c r="HIA10" s="2"/>
      <c r="HIB10" s="2"/>
      <c r="HIC10" s="2"/>
      <c r="HID10" s="2"/>
      <c r="HIE10" s="2"/>
      <c r="HIF10" s="2"/>
      <c r="HIG10" s="2"/>
      <c r="HIH10" s="2"/>
      <c r="HII10" s="2"/>
      <c r="HIJ10" s="2"/>
      <c r="HIK10" s="2"/>
      <c r="HIL10" s="2"/>
      <c r="HIM10" s="2"/>
      <c r="HIN10" s="2"/>
      <c r="HIO10" s="2"/>
      <c r="HIP10" s="2"/>
      <c r="HIQ10" s="2"/>
      <c r="HIR10" s="2"/>
      <c r="HIS10" s="2"/>
      <c r="HIT10" s="2"/>
      <c r="HIU10" s="2"/>
      <c r="HIV10" s="2"/>
      <c r="HIW10" s="2"/>
      <c r="HIX10" s="2"/>
      <c r="HIY10" s="2"/>
      <c r="HIZ10" s="2"/>
      <c r="HJA10" s="2"/>
      <c r="HJB10" s="2"/>
      <c r="HJC10" s="2"/>
      <c r="HJD10" s="2"/>
      <c r="HJE10" s="2"/>
      <c r="HJF10" s="2"/>
      <c r="HJG10" s="2"/>
      <c r="HJH10" s="2"/>
      <c r="HJI10" s="2"/>
      <c r="HJJ10" s="2"/>
      <c r="HJK10" s="2"/>
      <c r="HJL10" s="2"/>
      <c r="HJM10" s="2"/>
      <c r="HJN10" s="2"/>
      <c r="HJO10" s="2"/>
      <c r="HJP10" s="2"/>
      <c r="HJQ10" s="2"/>
      <c r="HJR10" s="2"/>
      <c r="HJS10" s="2"/>
      <c r="HJT10" s="2"/>
      <c r="HJU10" s="2"/>
      <c r="HJV10" s="2"/>
      <c r="HJW10" s="2"/>
      <c r="HJX10" s="2"/>
      <c r="HJY10" s="2"/>
      <c r="HJZ10" s="2"/>
      <c r="HKA10" s="2"/>
      <c r="HKB10" s="2"/>
      <c r="HKC10" s="2"/>
      <c r="HKD10" s="2"/>
      <c r="HKE10" s="2"/>
      <c r="HKF10" s="2"/>
      <c r="HKG10" s="2"/>
      <c r="HKH10" s="2"/>
      <c r="HKI10" s="2"/>
      <c r="HKJ10" s="2"/>
      <c r="HKK10" s="2"/>
      <c r="HKL10" s="2"/>
      <c r="HKM10" s="2"/>
      <c r="HKN10" s="2"/>
      <c r="HKO10" s="2"/>
      <c r="HKP10" s="2"/>
      <c r="HKQ10" s="2"/>
      <c r="HKR10" s="2"/>
      <c r="HKS10" s="2"/>
      <c r="HKT10" s="2"/>
      <c r="HKU10" s="2"/>
      <c r="HKV10" s="2"/>
      <c r="HKW10" s="2"/>
      <c r="HKX10" s="2"/>
      <c r="HKY10" s="2"/>
      <c r="HKZ10" s="2"/>
      <c r="HLA10" s="2"/>
      <c r="HLB10" s="2"/>
      <c r="HLC10" s="2"/>
      <c r="HLD10" s="2"/>
      <c r="HLE10" s="2"/>
      <c r="HLF10" s="2"/>
      <c r="HLG10" s="2"/>
      <c r="HLH10" s="2"/>
      <c r="HLI10" s="2"/>
      <c r="HLJ10" s="2"/>
      <c r="HLK10" s="2"/>
      <c r="HLL10" s="2"/>
      <c r="HLM10" s="2"/>
      <c r="HLN10" s="2"/>
      <c r="HLO10" s="2"/>
      <c r="HLP10" s="2"/>
      <c r="HLQ10" s="2"/>
      <c r="HLR10" s="2"/>
      <c r="HLS10" s="2"/>
      <c r="HLT10" s="2"/>
      <c r="HLU10" s="2"/>
      <c r="HLV10" s="2"/>
      <c r="HLW10" s="2"/>
      <c r="HLX10" s="2"/>
      <c r="HLY10" s="2"/>
      <c r="HLZ10" s="2"/>
      <c r="HMA10" s="2"/>
      <c r="HMB10" s="2"/>
      <c r="HMC10" s="2"/>
      <c r="HMD10" s="2"/>
      <c r="HME10" s="2"/>
      <c r="HMF10" s="2"/>
      <c r="HMG10" s="2"/>
      <c r="HMH10" s="2"/>
      <c r="HMI10" s="2"/>
      <c r="HMJ10" s="2"/>
      <c r="HMK10" s="2"/>
      <c r="HML10" s="2"/>
      <c r="HMM10" s="2"/>
      <c r="HMN10" s="2"/>
      <c r="HMO10" s="2"/>
      <c r="HMP10" s="2"/>
      <c r="HMQ10" s="2"/>
      <c r="HMR10" s="2"/>
      <c r="HMS10" s="2"/>
      <c r="HMT10" s="2"/>
      <c r="HMU10" s="2"/>
      <c r="HMV10" s="2"/>
      <c r="HMW10" s="2"/>
      <c r="HMX10" s="2"/>
      <c r="HMY10" s="2"/>
      <c r="HMZ10" s="2"/>
      <c r="HNA10" s="2"/>
      <c r="HNB10" s="2"/>
      <c r="HNC10" s="2"/>
      <c r="HND10" s="2"/>
      <c r="HNE10" s="2"/>
      <c r="HNF10" s="2"/>
      <c r="HNG10" s="2"/>
      <c r="HNH10" s="2"/>
      <c r="HNI10" s="2"/>
      <c r="HNJ10" s="2"/>
      <c r="HNK10" s="2"/>
      <c r="HNL10" s="2"/>
      <c r="HNM10" s="2"/>
      <c r="HNN10" s="2"/>
      <c r="HNO10" s="2"/>
      <c r="HNP10" s="2"/>
      <c r="HNQ10" s="2"/>
      <c r="HNR10" s="2"/>
      <c r="HNS10" s="2"/>
      <c r="HNT10" s="2"/>
      <c r="HNU10" s="2"/>
      <c r="HNV10" s="2"/>
      <c r="HNW10" s="2"/>
      <c r="HNX10" s="2"/>
      <c r="HNY10" s="2"/>
      <c r="HNZ10" s="2"/>
      <c r="HOA10" s="2"/>
      <c r="HOB10" s="2"/>
      <c r="HOC10" s="2"/>
      <c r="HOD10" s="2"/>
      <c r="HOE10" s="2"/>
      <c r="HOF10" s="2"/>
      <c r="HOG10" s="2"/>
      <c r="HOH10" s="2"/>
      <c r="HOI10" s="2"/>
      <c r="HOJ10" s="2"/>
      <c r="HOK10" s="2"/>
      <c r="HOL10" s="2"/>
      <c r="HOM10" s="2"/>
      <c r="HON10" s="2"/>
      <c r="HOO10" s="2"/>
      <c r="HOP10" s="2"/>
      <c r="HOQ10" s="2"/>
      <c r="HOR10" s="2"/>
      <c r="HOS10" s="2"/>
      <c r="HOT10" s="2"/>
      <c r="HOU10" s="2"/>
      <c r="HOV10" s="2"/>
      <c r="HOW10" s="2"/>
      <c r="HOX10" s="2"/>
      <c r="HOY10" s="2"/>
      <c r="HOZ10" s="2"/>
      <c r="HPA10" s="2"/>
      <c r="HPB10" s="2"/>
      <c r="HPC10" s="2"/>
      <c r="HPD10" s="2"/>
      <c r="HPE10" s="2"/>
      <c r="HPF10" s="2"/>
      <c r="HPG10" s="2"/>
      <c r="HPH10" s="2"/>
      <c r="HPI10" s="2"/>
      <c r="HPJ10" s="2"/>
      <c r="HPK10" s="2"/>
      <c r="HPL10" s="2"/>
      <c r="HPM10" s="2"/>
      <c r="HPN10" s="2"/>
      <c r="HPO10" s="2"/>
      <c r="HPP10" s="2"/>
      <c r="HPQ10" s="2"/>
      <c r="HPR10" s="2"/>
      <c r="HPS10" s="2"/>
      <c r="HPT10" s="2"/>
      <c r="HPU10" s="2"/>
      <c r="HPV10" s="2"/>
      <c r="HPW10" s="2"/>
      <c r="HPX10" s="2"/>
      <c r="HPY10" s="2"/>
      <c r="HPZ10" s="2"/>
      <c r="HQA10" s="2"/>
      <c r="HQB10" s="2"/>
      <c r="HQC10" s="2"/>
      <c r="HQD10" s="2"/>
      <c r="HQE10" s="2"/>
      <c r="HQF10" s="2"/>
      <c r="HQG10" s="2"/>
      <c r="HQH10" s="2"/>
      <c r="HQI10" s="2"/>
      <c r="HQJ10" s="2"/>
      <c r="HQK10" s="2"/>
      <c r="HQL10" s="2"/>
      <c r="HQM10" s="2"/>
      <c r="HQN10" s="2"/>
      <c r="HQO10" s="2"/>
      <c r="HQP10" s="2"/>
      <c r="HQQ10" s="2"/>
      <c r="HQR10" s="2"/>
      <c r="HQS10" s="2"/>
      <c r="HQT10" s="2"/>
      <c r="HQU10" s="2"/>
      <c r="HQV10" s="2"/>
      <c r="HQW10" s="2"/>
      <c r="HQX10" s="2"/>
      <c r="HQY10" s="2"/>
      <c r="HQZ10" s="2"/>
      <c r="HRA10" s="2"/>
      <c r="HRB10" s="2"/>
      <c r="HRC10" s="2"/>
      <c r="HRD10" s="2"/>
      <c r="HRE10" s="2"/>
      <c r="HRF10" s="2"/>
      <c r="HRG10" s="2"/>
      <c r="HRH10" s="2"/>
      <c r="HRI10" s="2"/>
      <c r="HRJ10" s="2"/>
      <c r="HRK10" s="2"/>
      <c r="HRL10" s="2"/>
      <c r="HRM10" s="2"/>
      <c r="HRN10" s="2"/>
      <c r="HRO10" s="2"/>
      <c r="HRP10" s="2"/>
      <c r="HRQ10" s="2"/>
      <c r="HRR10" s="2"/>
      <c r="HRS10" s="2"/>
      <c r="HRT10" s="2"/>
      <c r="HRU10" s="2"/>
      <c r="HRV10" s="2"/>
      <c r="HRW10" s="2"/>
      <c r="HRX10" s="2"/>
      <c r="HRY10" s="2"/>
      <c r="HRZ10" s="2"/>
      <c r="HSA10" s="2"/>
      <c r="HSB10" s="2"/>
      <c r="HSC10" s="2"/>
      <c r="HSD10" s="2"/>
      <c r="HSE10" s="2"/>
      <c r="HSF10" s="2"/>
      <c r="HSG10" s="2"/>
      <c r="HSH10" s="2"/>
      <c r="HSI10" s="2"/>
      <c r="HSJ10" s="2"/>
      <c r="HSK10" s="2"/>
      <c r="HSL10" s="2"/>
      <c r="HSM10" s="2"/>
      <c r="HSN10" s="2"/>
      <c r="HSO10" s="2"/>
      <c r="HSP10" s="2"/>
      <c r="HSQ10" s="2"/>
      <c r="HSR10" s="2"/>
      <c r="HSS10" s="2"/>
      <c r="HST10" s="2"/>
      <c r="HSU10" s="2"/>
      <c r="HSV10" s="2"/>
      <c r="HSW10" s="2"/>
      <c r="HSX10" s="2"/>
      <c r="HSY10" s="2"/>
      <c r="HSZ10" s="2"/>
      <c r="HTA10" s="2"/>
      <c r="HTB10" s="2"/>
      <c r="HTC10" s="2"/>
      <c r="HTD10" s="2"/>
      <c r="HTE10" s="2"/>
      <c r="HTF10" s="2"/>
      <c r="HTG10" s="2"/>
      <c r="HTH10" s="2"/>
      <c r="HTI10" s="2"/>
      <c r="HTJ10" s="2"/>
      <c r="HTK10" s="2"/>
      <c r="HTL10" s="2"/>
      <c r="HTM10" s="2"/>
      <c r="HTN10" s="2"/>
      <c r="HTO10" s="2"/>
      <c r="HTP10" s="2"/>
      <c r="HTQ10" s="2"/>
      <c r="HTR10" s="2"/>
      <c r="HTS10" s="2"/>
      <c r="HTT10" s="2"/>
      <c r="HTU10" s="2"/>
      <c r="HTV10" s="2"/>
      <c r="HTW10" s="2"/>
      <c r="HTX10" s="2"/>
      <c r="HTY10" s="2"/>
      <c r="HTZ10" s="2"/>
      <c r="HUA10" s="2"/>
      <c r="HUB10" s="2"/>
      <c r="HUC10" s="2"/>
      <c r="HUD10" s="2"/>
      <c r="HUE10" s="2"/>
      <c r="HUF10" s="2"/>
      <c r="HUG10" s="2"/>
      <c r="HUH10" s="2"/>
      <c r="HUI10" s="2"/>
      <c r="HUJ10" s="2"/>
      <c r="HUK10" s="2"/>
      <c r="HUL10" s="2"/>
      <c r="HUM10" s="2"/>
      <c r="HUN10" s="2"/>
      <c r="HUO10" s="2"/>
      <c r="HUP10" s="2"/>
      <c r="HUQ10" s="2"/>
      <c r="HUR10" s="2"/>
      <c r="HUS10" s="2"/>
      <c r="HUT10" s="2"/>
      <c r="HUU10" s="2"/>
      <c r="HUV10" s="2"/>
      <c r="HUW10" s="2"/>
      <c r="HUX10" s="2"/>
      <c r="HUY10" s="2"/>
      <c r="HUZ10" s="2"/>
      <c r="HVA10" s="2"/>
      <c r="HVB10" s="2"/>
      <c r="HVC10" s="2"/>
      <c r="HVD10" s="2"/>
      <c r="HVE10" s="2"/>
      <c r="HVF10" s="2"/>
      <c r="HVG10" s="2"/>
      <c r="HVH10" s="2"/>
      <c r="HVI10" s="2"/>
      <c r="HVJ10" s="2"/>
      <c r="HVK10" s="2"/>
      <c r="HVL10" s="2"/>
      <c r="HVM10" s="2"/>
      <c r="HVN10" s="2"/>
      <c r="HVO10" s="2"/>
      <c r="HVP10" s="2"/>
      <c r="HVQ10" s="2"/>
      <c r="HVR10" s="2"/>
      <c r="HVS10" s="2"/>
      <c r="HVT10" s="2"/>
      <c r="HVU10" s="2"/>
      <c r="HVV10" s="2"/>
      <c r="HVW10" s="2"/>
      <c r="HVX10" s="2"/>
      <c r="HVY10" s="2"/>
      <c r="HVZ10" s="2"/>
      <c r="HWA10" s="2"/>
      <c r="HWB10" s="2"/>
      <c r="HWC10" s="2"/>
      <c r="HWD10" s="2"/>
      <c r="HWE10" s="2"/>
      <c r="HWF10" s="2"/>
      <c r="HWG10" s="2"/>
      <c r="HWH10" s="2"/>
      <c r="HWI10" s="2"/>
      <c r="HWJ10" s="2"/>
      <c r="HWK10" s="2"/>
      <c r="HWL10" s="2"/>
      <c r="HWM10" s="2"/>
      <c r="HWN10" s="2"/>
      <c r="HWO10" s="2"/>
      <c r="HWP10" s="2"/>
      <c r="HWQ10" s="2"/>
      <c r="HWR10" s="2"/>
      <c r="HWS10" s="2"/>
      <c r="HWT10" s="2"/>
      <c r="HWU10" s="2"/>
      <c r="HWV10" s="2"/>
      <c r="HWW10" s="2"/>
      <c r="HWX10" s="2"/>
      <c r="HWY10" s="2"/>
      <c r="HWZ10" s="2"/>
      <c r="HXA10" s="2"/>
      <c r="HXB10" s="2"/>
      <c r="HXC10" s="2"/>
      <c r="HXD10" s="2"/>
      <c r="HXE10" s="2"/>
      <c r="HXF10" s="2"/>
      <c r="HXG10" s="2"/>
      <c r="HXH10" s="2"/>
      <c r="HXI10" s="2"/>
      <c r="HXJ10" s="2"/>
      <c r="HXK10" s="2"/>
      <c r="HXL10" s="2"/>
      <c r="HXM10" s="2"/>
      <c r="HXN10" s="2"/>
      <c r="HXO10" s="2"/>
      <c r="HXP10" s="2"/>
      <c r="HXQ10" s="2"/>
      <c r="HXR10" s="2"/>
      <c r="HXS10" s="2"/>
      <c r="HXT10" s="2"/>
      <c r="HXU10" s="2"/>
      <c r="HXV10" s="2"/>
      <c r="HXW10" s="2"/>
      <c r="HXX10" s="2"/>
      <c r="HXY10" s="2"/>
      <c r="HXZ10" s="2"/>
      <c r="HYA10" s="2"/>
      <c r="HYB10" s="2"/>
      <c r="HYC10" s="2"/>
      <c r="HYD10" s="2"/>
      <c r="HYE10" s="2"/>
      <c r="HYF10" s="2"/>
      <c r="HYG10" s="2"/>
      <c r="HYH10" s="2"/>
      <c r="HYI10" s="2"/>
      <c r="HYJ10" s="2"/>
      <c r="HYK10" s="2"/>
      <c r="HYL10" s="2"/>
      <c r="HYM10" s="2"/>
      <c r="HYN10" s="2"/>
      <c r="HYO10" s="2"/>
      <c r="HYP10" s="2"/>
      <c r="HYQ10" s="2"/>
      <c r="HYR10" s="2"/>
      <c r="HYS10" s="2"/>
      <c r="HYT10" s="2"/>
      <c r="HYU10" s="2"/>
      <c r="HYV10" s="2"/>
      <c r="HYW10" s="2"/>
      <c r="HYX10" s="2"/>
      <c r="HYY10" s="2"/>
      <c r="HYZ10" s="2"/>
      <c r="HZA10" s="2"/>
      <c r="HZB10" s="2"/>
      <c r="HZC10" s="2"/>
      <c r="HZD10" s="2"/>
      <c r="HZE10" s="2"/>
      <c r="HZF10" s="2"/>
      <c r="HZG10" s="2"/>
      <c r="HZH10" s="2"/>
      <c r="HZI10" s="2"/>
      <c r="HZJ10" s="2"/>
      <c r="HZK10" s="2"/>
      <c r="HZL10" s="2"/>
      <c r="HZM10" s="2"/>
      <c r="HZN10" s="2"/>
      <c r="HZO10" s="2"/>
      <c r="HZP10" s="2"/>
      <c r="HZQ10" s="2"/>
      <c r="HZR10" s="2"/>
      <c r="HZS10" s="2"/>
      <c r="HZT10" s="2"/>
      <c r="HZU10" s="2"/>
      <c r="HZV10" s="2"/>
      <c r="HZW10" s="2"/>
      <c r="HZX10" s="2"/>
      <c r="HZY10" s="2"/>
      <c r="HZZ10" s="2"/>
      <c r="IAA10" s="2"/>
      <c r="IAB10" s="2"/>
      <c r="IAC10" s="2"/>
      <c r="IAD10" s="2"/>
      <c r="IAE10" s="2"/>
      <c r="IAF10" s="2"/>
      <c r="IAG10" s="2"/>
      <c r="IAH10" s="2"/>
      <c r="IAI10" s="2"/>
      <c r="IAJ10" s="2"/>
      <c r="IAK10" s="2"/>
      <c r="IAL10" s="2"/>
      <c r="IAM10" s="2"/>
      <c r="IAN10" s="2"/>
      <c r="IAO10" s="2"/>
      <c r="IAP10" s="2"/>
      <c r="IAQ10" s="2"/>
      <c r="IAR10" s="2"/>
      <c r="IAS10" s="2"/>
      <c r="IAT10" s="2"/>
      <c r="IAU10" s="2"/>
      <c r="IAV10" s="2"/>
      <c r="IAW10" s="2"/>
      <c r="IAX10" s="2"/>
      <c r="IAY10" s="2"/>
      <c r="IAZ10" s="2"/>
      <c r="IBA10" s="2"/>
      <c r="IBB10" s="2"/>
      <c r="IBC10" s="2"/>
      <c r="IBD10" s="2"/>
      <c r="IBE10" s="2"/>
      <c r="IBF10" s="2"/>
      <c r="IBG10" s="2"/>
      <c r="IBH10" s="2"/>
      <c r="IBI10" s="2"/>
      <c r="IBJ10" s="2"/>
      <c r="IBK10" s="2"/>
      <c r="IBL10" s="2"/>
      <c r="IBM10" s="2"/>
      <c r="IBN10" s="2"/>
      <c r="IBO10" s="2"/>
      <c r="IBP10" s="2"/>
      <c r="IBQ10" s="2"/>
      <c r="IBR10" s="2"/>
      <c r="IBS10" s="2"/>
      <c r="IBT10" s="2"/>
      <c r="IBU10" s="2"/>
      <c r="IBV10" s="2"/>
      <c r="IBW10" s="2"/>
      <c r="IBX10" s="2"/>
      <c r="IBY10" s="2"/>
      <c r="IBZ10" s="2"/>
      <c r="ICA10" s="2"/>
      <c r="ICB10" s="2"/>
      <c r="ICC10" s="2"/>
      <c r="ICD10" s="2"/>
      <c r="ICE10" s="2"/>
      <c r="ICF10" s="2"/>
      <c r="ICG10" s="2"/>
      <c r="ICH10" s="2"/>
      <c r="ICI10" s="2"/>
      <c r="ICJ10" s="2"/>
      <c r="ICK10" s="2"/>
      <c r="ICL10" s="2"/>
      <c r="ICM10" s="2"/>
      <c r="ICN10" s="2"/>
      <c r="ICO10" s="2"/>
      <c r="ICP10" s="2"/>
      <c r="ICQ10" s="2"/>
      <c r="ICR10" s="2"/>
      <c r="ICS10" s="2"/>
      <c r="ICT10" s="2"/>
      <c r="ICU10" s="2"/>
      <c r="ICV10" s="2"/>
      <c r="ICW10" s="2"/>
      <c r="ICX10" s="2"/>
      <c r="ICY10" s="2"/>
      <c r="ICZ10" s="2"/>
      <c r="IDA10" s="2"/>
      <c r="IDB10" s="2"/>
      <c r="IDC10" s="2"/>
      <c r="IDD10" s="2"/>
      <c r="IDE10" s="2"/>
      <c r="IDF10" s="2"/>
      <c r="IDG10" s="2"/>
      <c r="IDH10" s="2"/>
      <c r="IDI10" s="2"/>
      <c r="IDJ10" s="2"/>
      <c r="IDK10" s="2"/>
      <c r="IDL10" s="2"/>
      <c r="IDM10" s="2"/>
      <c r="IDN10" s="2"/>
      <c r="IDO10" s="2"/>
      <c r="IDP10" s="2"/>
      <c r="IDQ10" s="2"/>
      <c r="IDR10" s="2"/>
      <c r="IDS10" s="2"/>
      <c r="IDT10" s="2"/>
      <c r="IDU10" s="2"/>
      <c r="IDV10" s="2"/>
      <c r="IDW10" s="2"/>
      <c r="IDX10" s="2"/>
      <c r="IDY10" s="2"/>
      <c r="IDZ10" s="2"/>
      <c r="IEA10" s="2"/>
      <c r="IEB10" s="2"/>
      <c r="IEC10" s="2"/>
      <c r="IED10" s="2"/>
      <c r="IEE10" s="2"/>
      <c r="IEF10" s="2"/>
      <c r="IEG10" s="2"/>
      <c r="IEH10" s="2"/>
      <c r="IEI10" s="2"/>
      <c r="IEJ10" s="2"/>
      <c r="IEK10" s="2"/>
      <c r="IEL10" s="2"/>
      <c r="IEM10" s="2"/>
      <c r="IEN10" s="2"/>
      <c r="IEO10" s="2"/>
      <c r="IEP10" s="2"/>
      <c r="IEQ10" s="2"/>
      <c r="IER10" s="2"/>
      <c r="IES10" s="2"/>
      <c r="IET10" s="2"/>
      <c r="IEU10" s="2"/>
      <c r="IEV10" s="2"/>
      <c r="IEW10" s="2"/>
      <c r="IEX10" s="2"/>
      <c r="IEY10" s="2"/>
      <c r="IEZ10" s="2"/>
      <c r="IFA10" s="2"/>
      <c r="IFB10" s="2"/>
      <c r="IFC10" s="2"/>
      <c r="IFD10" s="2"/>
      <c r="IFE10" s="2"/>
      <c r="IFF10" s="2"/>
      <c r="IFG10" s="2"/>
      <c r="IFH10" s="2"/>
      <c r="IFI10" s="2"/>
      <c r="IFJ10" s="2"/>
      <c r="IFK10" s="2"/>
      <c r="IFL10" s="2"/>
      <c r="IFM10" s="2"/>
      <c r="IFN10" s="2"/>
      <c r="IFO10" s="2"/>
      <c r="IFP10" s="2"/>
      <c r="IFQ10" s="2"/>
      <c r="IFR10" s="2"/>
      <c r="IFS10" s="2"/>
      <c r="IFT10" s="2"/>
      <c r="IFU10" s="2"/>
      <c r="IFV10" s="2"/>
      <c r="IFW10" s="2"/>
      <c r="IFX10" s="2"/>
      <c r="IFY10" s="2"/>
      <c r="IFZ10" s="2"/>
      <c r="IGA10" s="2"/>
      <c r="IGB10" s="2"/>
      <c r="IGC10" s="2"/>
      <c r="IGD10" s="2"/>
      <c r="IGE10" s="2"/>
      <c r="IGF10" s="2"/>
      <c r="IGG10" s="2"/>
      <c r="IGH10" s="2"/>
      <c r="IGI10" s="2"/>
      <c r="IGJ10" s="2"/>
      <c r="IGK10" s="2"/>
      <c r="IGL10" s="2"/>
      <c r="IGM10" s="2"/>
      <c r="IGN10" s="2"/>
      <c r="IGO10" s="2"/>
      <c r="IGP10" s="2"/>
      <c r="IGQ10" s="2"/>
      <c r="IGR10" s="2"/>
      <c r="IGS10" s="2"/>
      <c r="IGT10" s="2"/>
      <c r="IGU10" s="2"/>
      <c r="IGV10" s="2"/>
      <c r="IGW10" s="2"/>
      <c r="IGX10" s="2"/>
      <c r="IGY10" s="2"/>
      <c r="IGZ10" s="2"/>
      <c r="IHA10" s="2"/>
      <c r="IHB10" s="2"/>
      <c r="IHC10" s="2"/>
      <c r="IHD10" s="2"/>
      <c r="IHE10" s="2"/>
      <c r="IHF10" s="2"/>
      <c r="IHG10" s="2"/>
      <c r="IHH10" s="2"/>
      <c r="IHI10" s="2"/>
      <c r="IHJ10" s="2"/>
      <c r="IHK10" s="2"/>
      <c r="IHL10" s="2"/>
      <c r="IHM10" s="2"/>
      <c r="IHN10" s="2"/>
      <c r="IHO10" s="2"/>
      <c r="IHP10" s="2"/>
      <c r="IHQ10" s="2"/>
      <c r="IHR10" s="2"/>
      <c r="IHS10" s="2"/>
      <c r="IHT10" s="2"/>
      <c r="IHU10" s="2"/>
      <c r="IHV10" s="2"/>
      <c r="IHW10" s="2"/>
      <c r="IHX10" s="2"/>
      <c r="IHY10" s="2"/>
      <c r="IHZ10" s="2"/>
      <c r="IIA10" s="2"/>
      <c r="IIB10" s="2"/>
      <c r="IIC10" s="2"/>
      <c r="IID10" s="2"/>
      <c r="IIE10" s="2"/>
      <c r="IIF10" s="2"/>
      <c r="IIG10" s="2"/>
      <c r="IIH10" s="2"/>
      <c r="III10" s="2"/>
      <c r="IIJ10" s="2"/>
      <c r="IIK10" s="2"/>
      <c r="IIL10" s="2"/>
      <c r="IIM10" s="2"/>
      <c r="IIN10" s="2"/>
      <c r="IIO10" s="2"/>
      <c r="IIP10" s="2"/>
      <c r="IIQ10" s="2"/>
      <c r="IIR10" s="2"/>
      <c r="IIS10" s="2"/>
      <c r="IIT10" s="2"/>
      <c r="IIU10" s="2"/>
      <c r="IIV10" s="2"/>
      <c r="IIW10" s="2"/>
      <c r="IIX10" s="2"/>
      <c r="IIY10" s="2"/>
      <c r="IIZ10" s="2"/>
      <c r="IJA10" s="2"/>
      <c r="IJB10" s="2"/>
      <c r="IJC10" s="2"/>
      <c r="IJD10" s="2"/>
      <c r="IJE10" s="2"/>
      <c r="IJF10" s="2"/>
      <c r="IJG10" s="2"/>
      <c r="IJH10" s="2"/>
      <c r="IJI10" s="2"/>
      <c r="IJJ10" s="2"/>
      <c r="IJK10" s="2"/>
      <c r="IJL10" s="2"/>
      <c r="IJM10" s="2"/>
      <c r="IJN10" s="2"/>
      <c r="IJO10" s="2"/>
      <c r="IJP10" s="2"/>
      <c r="IJQ10" s="2"/>
      <c r="IJR10" s="2"/>
      <c r="IJS10" s="2"/>
      <c r="IJT10" s="2"/>
      <c r="IJU10" s="2"/>
      <c r="IJV10" s="2"/>
      <c r="IJW10" s="2"/>
      <c r="IJX10" s="2"/>
      <c r="IJY10" s="2"/>
      <c r="IJZ10" s="2"/>
      <c r="IKA10" s="2"/>
      <c r="IKB10" s="2"/>
      <c r="IKC10" s="2"/>
      <c r="IKD10" s="2"/>
      <c r="IKE10" s="2"/>
      <c r="IKF10" s="2"/>
      <c r="IKG10" s="2"/>
      <c r="IKH10" s="2"/>
      <c r="IKI10" s="2"/>
      <c r="IKJ10" s="2"/>
      <c r="IKK10" s="2"/>
      <c r="IKL10" s="2"/>
      <c r="IKM10" s="2"/>
      <c r="IKN10" s="2"/>
      <c r="IKO10" s="2"/>
      <c r="IKP10" s="2"/>
      <c r="IKQ10" s="2"/>
      <c r="IKR10" s="2"/>
      <c r="IKS10" s="2"/>
      <c r="IKT10" s="2"/>
      <c r="IKU10" s="2"/>
      <c r="IKV10" s="2"/>
      <c r="IKW10" s="2"/>
      <c r="IKX10" s="2"/>
      <c r="IKY10" s="2"/>
      <c r="IKZ10" s="2"/>
      <c r="ILA10" s="2"/>
      <c r="ILB10" s="2"/>
      <c r="ILC10" s="2"/>
      <c r="ILD10" s="2"/>
      <c r="ILE10" s="2"/>
      <c r="ILF10" s="2"/>
      <c r="ILG10" s="2"/>
      <c r="ILH10" s="2"/>
      <c r="ILI10" s="2"/>
      <c r="ILJ10" s="2"/>
      <c r="ILK10" s="2"/>
      <c r="ILL10" s="2"/>
      <c r="ILM10" s="2"/>
      <c r="ILN10" s="2"/>
      <c r="ILO10" s="2"/>
      <c r="ILP10" s="2"/>
      <c r="ILQ10" s="2"/>
      <c r="ILR10" s="2"/>
      <c r="ILS10" s="2"/>
      <c r="ILT10" s="2"/>
      <c r="ILU10" s="2"/>
      <c r="ILV10" s="2"/>
      <c r="ILW10" s="2"/>
      <c r="ILX10" s="2"/>
      <c r="ILY10" s="2"/>
      <c r="ILZ10" s="2"/>
      <c r="IMA10" s="2"/>
      <c r="IMB10" s="2"/>
      <c r="IMC10" s="2"/>
      <c r="IMD10" s="2"/>
      <c r="IME10" s="2"/>
      <c r="IMF10" s="2"/>
      <c r="IMG10" s="2"/>
      <c r="IMH10" s="2"/>
      <c r="IMI10" s="2"/>
      <c r="IMJ10" s="2"/>
      <c r="IMK10" s="2"/>
      <c r="IML10" s="2"/>
      <c r="IMM10" s="2"/>
      <c r="IMN10" s="2"/>
      <c r="IMO10" s="2"/>
      <c r="IMP10" s="2"/>
      <c r="IMQ10" s="2"/>
      <c r="IMR10" s="2"/>
      <c r="IMS10" s="2"/>
      <c r="IMT10" s="2"/>
      <c r="IMU10" s="2"/>
      <c r="IMV10" s="2"/>
      <c r="IMW10" s="2"/>
      <c r="IMX10" s="2"/>
      <c r="IMY10" s="2"/>
      <c r="IMZ10" s="2"/>
      <c r="INA10" s="2"/>
      <c r="INB10" s="2"/>
      <c r="INC10" s="2"/>
      <c r="IND10" s="2"/>
      <c r="INE10" s="2"/>
      <c r="INF10" s="2"/>
      <c r="ING10" s="2"/>
      <c r="INH10" s="2"/>
      <c r="INI10" s="2"/>
      <c r="INJ10" s="2"/>
      <c r="INK10" s="2"/>
      <c r="INL10" s="2"/>
      <c r="INM10" s="2"/>
      <c r="INN10" s="2"/>
      <c r="INO10" s="2"/>
      <c r="INP10" s="2"/>
      <c r="INQ10" s="2"/>
      <c r="INR10" s="2"/>
      <c r="INS10" s="2"/>
      <c r="INT10" s="2"/>
      <c r="INU10" s="2"/>
      <c r="INV10" s="2"/>
      <c r="INW10" s="2"/>
      <c r="INX10" s="2"/>
      <c r="INY10" s="2"/>
      <c r="INZ10" s="2"/>
      <c r="IOA10" s="2"/>
      <c r="IOB10" s="2"/>
      <c r="IOC10" s="2"/>
      <c r="IOD10" s="2"/>
      <c r="IOE10" s="2"/>
      <c r="IOF10" s="2"/>
      <c r="IOG10" s="2"/>
      <c r="IOH10" s="2"/>
      <c r="IOI10" s="2"/>
      <c r="IOJ10" s="2"/>
      <c r="IOK10" s="2"/>
      <c r="IOL10" s="2"/>
      <c r="IOM10" s="2"/>
      <c r="ION10" s="2"/>
      <c r="IOO10" s="2"/>
      <c r="IOP10" s="2"/>
      <c r="IOQ10" s="2"/>
      <c r="IOR10" s="2"/>
      <c r="IOS10" s="2"/>
      <c r="IOT10" s="2"/>
      <c r="IOU10" s="2"/>
      <c r="IOV10" s="2"/>
      <c r="IOW10" s="2"/>
      <c r="IOX10" s="2"/>
      <c r="IOY10" s="2"/>
      <c r="IOZ10" s="2"/>
      <c r="IPA10" s="2"/>
      <c r="IPB10" s="2"/>
      <c r="IPC10" s="2"/>
      <c r="IPD10" s="2"/>
      <c r="IPE10" s="2"/>
      <c r="IPF10" s="2"/>
      <c r="IPG10" s="2"/>
      <c r="IPH10" s="2"/>
      <c r="IPI10" s="2"/>
      <c r="IPJ10" s="2"/>
      <c r="IPK10" s="2"/>
      <c r="IPL10" s="2"/>
      <c r="IPM10" s="2"/>
      <c r="IPN10" s="2"/>
      <c r="IPO10" s="2"/>
      <c r="IPP10" s="2"/>
      <c r="IPQ10" s="2"/>
      <c r="IPR10" s="2"/>
      <c r="IPS10" s="2"/>
      <c r="IPT10" s="2"/>
      <c r="IPU10" s="2"/>
      <c r="IPV10" s="2"/>
      <c r="IPW10" s="2"/>
      <c r="IPX10" s="2"/>
      <c r="IPY10" s="2"/>
      <c r="IPZ10" s="2"/>
      <c r="IQA10" s="2"/>
      <c r="IQB10" s="2"/>
      <c r="IQC10" s="2"/>
      <c r="IQD10" s="2"/>
      <c r="IQE10" s="2"/>
      <c r="IQF10" s="2"/>
      <c r="IQG10" s="2"/>
      <c r="IQH10" s="2"/>
      <c r="IQI10" s="2"/>
      <c r="IQJ10" s="2"/>
      <c r="IQK10" s="2"/>
      <c r="IQL10" s="2"/>
      <c r="IQM10" s="2"/>
      <c r="IQN10" s="2"/>
      <c r="IQO10" s="2"/>
      <c r="IQP10" s="2"/>
      <c r="IQQ10" s="2"/>
      <c r="IQR10" s="2"/>
      <c r="IQS10" s="2"/>
      <c r="IQT10" s="2"/>
      <c r="IQU10" s="2"/>
      <c r="IQV10" s="2"/>
      <c r="IQW10" s="2"/>
      <c r="IQX10" s="2"/>
      <c r="IQY10" s="2"/>
      <c r="IQZ10" s="2"/>
      <c r="IRA10" s="2"/>
      <c r="IRB10" s="2"/>
      <c r="IRC10" s="2"/>
      <c r="IRD10" s="2"/>
      <c r="IRE10" s="2"/>
      <c r="IRF10" s="2"/>
      <c r="IRG10" s="2"/>
      <c r="IRH10" s="2"/>
      <c r="IRI10" s="2"/>
      <c r="IRJ10" s="2"/>
      <c r="IRK10" s="2"/>
      <c r="IRL10" s="2"/>
      <c r="IRM10" s="2"/>
      <c r="IRN10" s="2"/>
      <c r="IRO10" s="2"/>
      <c r="IRP10" s="2"/>
      <c r="IRQ10" s="2"/>
      <c r="IRR10" s="2"/>
      <c r="IRS10" s="2"/>
      <c r="IRT10" s="2"/>
      <c r="IRU10" s="2"/>
      <c r="IRV10" s="2"/>
      <c r="IRW10" s="2"/>
      <c r="IRX10" s="2"/>
      <c r="IRY10" s="2"/>
      <c r="IRZ10" s="2"/>
      <c r="ISA10" s="2"/>
      <c r="ISB10" s="2"/>
      <c r="ISC10" s="2"/>
      <c r="ISD10" s="2"/>
      <c r="ISE10" s="2"/>
      <c r="ISF10" s="2"/>
      <c r="ISG10" s="2"/>
      <c r="ISH10" s="2"/>
      <c r="ISI10" s="2"/>
      <c r="ISJ10" s="2"/>
      <c r="ISK10" s="2"/>
      <c r="ISL10" s="2"/>
      <c r="ISM10" s="2"/>
      <c r="ISN10" s="2"/>
      <c r="ISO10" s="2"/>
      <c r="ISP10" s="2"/>
      <c r="ISQ10" s="2"/>
      <c r="ISR10" s="2"/>
      <c r="ISS10" s="2"/>
      <c r="IST10" s="2"/>
      <c r="ISU10" s="2"/>
      <c r="ISV10" s="2"/>
      <c r="ISW10" s="2"/>
      <c r="ISX10" s="2"/>
      <c r="ISY10" s="2"/>
      <c r="ISZ10" s="2"/>
      <c r="ITA10" s="2"/>
      <c r="ITB10" s="2"/>
      <c r="ITC10" s="2"/>
      <c r="ITD10" s="2"/>
      <c r="ITE10" s="2"/>
      <c r="ITF10" s="2"/>
      <c r="ITG10" s="2"/>
      <c r="ITH10" s="2"/>
      <c r="ITI10" s="2"/>
      <c r="ITJ10" s="2"/>
      <c r="ITK10" s="2"/>
      <c r="ITL10" s="2"/>
      <c r="ITM10" s="2"/>
      <c r="ITN10" s="2"/>
      <c r="ITO10" s="2"/>
      <c r="ITP10" s="2"/>
      <c r="ITQ10" s="2"/>
      <c r="ITR10" s="2"/>
      <c r="ITS10" s="2"/>
      <c r="ITT10" s="2"/>
      <c r="ITU10" s="2"/>
      <c r="ITV10" s="2"/>
      <c r="ITW10" s="2"/>
      <c r="ITX10" s="2"/>
      <c r="ITY10" s="2"/>
      <c r="ITZ10" s="2"/>
      <c r="IUA10" s="2"/>
      <c r="IUB10" s="2"/>
      <c r="IUC10" s="2"/>
      <c r="IUD10" s="2"/>
      <c r="IUE10" s="2"/>
      <c r="IUF10" s="2"/>
      <c r="IUG10" s="2"/>
      <c r="IUH10" s="2"/>
      <c r="IUI10" s="2"/>
      <c r="IUJ10" s="2"/>
      <c r="IUK10" s="2"/>
      <c r="IUL10" s="2"/>
      <c r="IUM10" s="2"/>
      <c r="IUN10" s="2"/>
      <c r="IUO10" s="2"/>
      <c r="IUP10" s="2"/>
      <c r="IUQ10" s="2"/>
      <c r="IUR10" s="2"/>
      <c r="IUS10" s="2"/>
      <c r="IUT10" s="2"/>
      <c r="IUU10" s="2"/>
      <c r="IUV10" s="2"/>
      <c r="IUW10" s="2"/>
      <c r="IUX10" s="2"/>
      <c r="IUY10" s="2"/>
      <c r="IUZ10" s="2"/>
      <c r="IVA10" s="2"/>
      <c r="IVB10" s="2"/>
      <c r="IVC10" s="2"/>
      <c r="IVD10" s="2"/>
      <c r="IVE10" s="2"/>
      <c r="IVF10" s="2"/>
      <c r="IVG10" s="2"/>
      <c r="IVH10" s="2"/>
      <c r="IVI10" s="2"/>
      <c r="IVJ10" s="2"/>
      <c r="IVK10" s="2"/>
      <c r="IVL10" s="2"/>
      <c r="IVM10" s="2"/>
      <c r="IVN10" s="2"/>
      <c r="IVO10" s="2"/>
      <c r="IVP10" s="2"/>
      <c r="IVQ10" s="2"/>
      <c r="IVR10" s="2"/>
      <c r="IVS10" s="2"/>
      <c r="IVT10" s="2"/>
      <c r="IVU10" s="2"/>
      <c r="IVV10" s="2"/>
      <c r="IVW10" s="2"/>
      <c r="IVX10" s="2"/>
      <c r="IVY10" s="2"/>
      <c r="IVZ10" s="2"/>
      <c r="IWA10" s="2"/>
      <c r="IWB10" s="2"/>
      <c r="IWC10" s="2"/>
      <c r="IWD10" s="2"/>
      <c r="IWE10" s="2"/>
      <c r="IWF10" s="2"/>
      <c r="IWG10" s="2"/>
      <c r="IWH10" s="2"/>
      <c r="IWI10" s="2"/>
      <c r="IWJ10" s="2"/>
      <c r="IWK10" s="2"/>
      <c r="IWL10" s="2"/>
      <c r="IWM10" s="2"/>
      <c r="IWN10" s="2"/>
      <c r="IWO10" s="2"/>
      <c r="IWP10" s="2"/>
      <c r="IWQ10" s="2"/>
      <c r="IWR10" s="2"/>
      <c r="IWS10" s="2"/>
      <c r="IWT10" s="2"/>
      <c r="IWU10" s="2"/>
      <c r="IWV10" s="2"/>
      <c r="IWW10" s="2"/>
      <c r="IWX10" s="2"/>
      <c r="IWY10" s="2"/>
      <c r="IWZ10" s="2"/>
      <c r="IXA10" s="2"/>
      <c r="IXB10" s="2"/>
      <c r="IXC10" s="2"/>
      <c r="IXD10" s="2"/>
      <c r="IXE10" s="2"/>
      <c r="IXF10" s="2"/>
      <c r="IXG10" s="2"/>
      <c r="IXH10" s="2"/>
      <c r="IXI10" s="2"/>
      <c r="IXJ10" s="2"/>
      <c r="IXK10" s="2"/>
      <c r="IXL10" s="2"/>
      <c r="IXM10" s="2"/>
      <c r="IXN10" s="2"/>
      <c r="IXO10" s="2"/>
      <c r="IXP10" s="2"/>
      <c r="IXQ10" s="2"/>
      <c r="IXR10" s="2"/>
      <c r="IXS10" s="2"/>
      <c r="IXT10" s="2"/>
      <c r="IXU10" s="2"/>
      <c r="IXV10" s="2"/>
      <c r="IXW10" s="2"/>
      <c r="IXX10" s="2"/>
      <c r="IXY10" s="2"/>
      <c r="IXZ10" s="2"/>
      <c r="IYA10" s="2"/>
      <c r="IYB10" s="2"/>
      <c r="IYC10" s="2"/>
      <c r="IYD10" s="2"/>
      <c r="IYE10" s="2"/>
      <c r="IYF10" s="2"/>
      <c r="IYG10" s="2"/>
      <c r="IYH10" s="2"/>
      <c r="IYI10" s="2"/>
      <c r="IYJ10" s="2"/>
      <c r="IYK10" s="2"/>
      <c r="IYL10" s="2"/>
      <c r="IYM10" s="2"/>
      <c r="IYN10" s="2"/>
      <c r="IYO10" s="2"/>
      <c r="IYP10" s="2"/>
      <c r="IYQ10" s="2"/>
      <c r="IYR10" s="2"/>
      <c r="IYS10" s="2"/>
      <c r="IYT10" s="2"/>
      <c r="IYU10" s="2"/>
      <c r="IYV10" s="2"/>
      <c r="IYW10" s="2"/>
      <c r="IYX10" s="2"/>
      <c r="IYY10" s="2"/>
      <c r="IYZ10" s="2"/>
      <c r="IZA10" s="2"/>
      <c r="IZB10" s="2"/>
      <c r="IZC10" s="2"/>
      <c r="IZD10" s="2"/>
      <c r="IZE10" s="2"/>
      <c r="IZF10" s="2"/>
      <c r="IZG10" s="2"/>
      <c r="IZH10" s="2"/>
      <c r="IZI10" s="2"/>
      <c r="IZJ10" s="2"/>
      <c r="IZK10" s="2"/>
      <c r="IZL10" s="2"/>
      <c r="IZM10" s="2"/>
      <c r="IZN10" s="2"/>
      <c r="IZO10" s="2"/>
      <c r="IZP10" s="2"/>
      <c r="IZQ10" s="2"/>
      <c r="IZR10" s="2"/>
      <c r="IZS10" s="2"/>
      <c r="IZT10" s="2"/>
      <c r="IZU10" s="2"/>
      <c r="IZV10" s="2"/>
      <c r="IZW10" s="2"/>
      <c r="IZX10" s="2"/>
      <c r="IZY10" s="2"/>
      <c r="IZZ10" s="2"/>
      <c r="JAA10" s="2"/>
      <c r="JAB10" s="2"/>
      <c r="JAC10" s="2"/>
      <c r="JAD10" s="2"/>
      <c r="JAE10" s="2"/>
      <c r="JAF10" s="2"/>
      <c r="JAG10" s="2"/>
      <c r="JAH10" s="2"/>
      <c r="JAI10" s="2"/>
      <c r="JAJ10" s="2"/>
      <c r="JAK10" s="2"/>
      <c r="JAL10" s="2"/>
      <c r="JAM10" s="2"/>
      <c r="JAN10" s="2"/>
      <c r="JAO10" s="2"/>
      <c r="JAP10" s="2"/>
      <c r="JAQ10" s="2"/>
      <c r="JAR10" s="2"/>
      <c r="JAS10" s="2"/>
      <c r="JAT10" s="2"/>
      <c r="JAU10" s="2"/>
      <c r="JAV10" s="2"/>
      <c r="JAW10" s="2"/>
      <c r="JAX10" s="2"/>
      <c r="JAY10" s="2"/>
      <c r="JAZ10" s="2"/>
      <c r="JBA10" s="2"/>
      <c r="JBB10" s="2"/>
      <c r="JBC10" s="2"/>
      <c r="JBD10" s="2"/>
      <c r="JBE10" s="2"/>
      <c r="JBF10" s="2"/>
      <c r="JBG10" s="2"/>
      <c r="JBH10" s="2"/>
      <c r="JBI10" s="2"/>
      <c r="JBJ10" s="2"/>
      <c r="JBK10" s="2"/>
      <c r="JBL10" s="2"/>
      <c r="JBM10" s="2"/>
      <c r="JBN10" s="2"/>
      <c r="JBO10" s="2"/>
      <c r="JBP10" s="2"/>
      <c r="JBQ10" s="2"/>
      <c r="JBR10" s="2"/>
      <c r="JBS10" s="2"/>
      <c r="JBT10" s="2"/>
      <c r="JBU10" s="2"/>
      <c r="JBV10" s="2"/>
      <c r="JBW10" s="2"/>
      <c r="JBX10" s="2"/>
      <c r="JBY10" s="2"/>
      <c r="JBZ10" s="2"/>
      <c r="JCA10" s="2"/>
      <c r="JCB10" s="2"/>
      <c r="JCC10" s="2"/>
      <c r="JCD10" s="2"/>
      <c r="JCE10" s="2"/>
      <c r="JCF10" s="2"/>
      <c r="JCG10" s="2"/>
      <c r="JCH10" s="2"/>
      <c r="JCI10" s="2"/>
      <c r="JCJ10" s="2"/>
      <c r="JCK10" s="2"/>
      <c r="JCL10" s="2"/>
      <c r="JCM10" s="2"/>
      <c r="JCN10" s="2"/>
      <c r="JCO10" s="2"/>
      <c r="JCP10" s="2"/>
      <c r="JCQ10" s="2"/>
      <c r="JCR10" s="2"/>
      <c r="JCS10" s="2"/>
      <c r="JCT10" s="2"/>
      <c r="JCU10" s="2"/>
      <c r="JCV10" s="2"/>
      <c r="JCW10" s="2"/>
      <c r="JCX10" s="2"/>
      <c r="JCY10" s="2"/>
      <c r="JCZ10" s="2"/>
      <c r="JDA10" s="2"/>
      <c r="JDB10" s="2"/>
      <c r="JDC10" s="2"/>
      <c r="JDD10" s="2"/>
      <c r="JDE10" s="2"/>
      <c r="JDF10" s="2"/>
      <c r="JDG10" s="2"/>
      <c r="JDH10" s="2"/>
      <c r="JDI10" s="2"/>
      <c r="JDJ10" s="2"/>
      <c r="JDK10" s="2"/>
      <c r="JDL10" s="2"/>
      <c r="JDM10" s="2"/>
      <c r="JDN10" s="2"/>
      <c r="JDO10" s="2"/>
      <c r="JDP10" s="2"/>
      <c r="JDQ10" s="2"/>
      <c r="JDR10" s="2"/>
      <c r="JDS10" s="2"/>
      <c r="JDT10" s="2"/>
      <c r="JDU10" s="2"/>
      <c r="JDV10" s="2"/>
      <c r="JDW10" s="2"/>
      <c r="JDX10" s="2"/>
      <c r="JDY10" s="2"/>
      <c r="JDZ10" s="2"/>
      <c r="JEA10" s="2"/>
      <c r="JEB10" s="2"/>
      <c r="JEC10" s="2"/>
      <c r="JED10" s="2"/>
      <c r="JEE10" s="2"/>
      <c r="JEF10" s="2"/>
      <c r="JEG10" s="2"/>
      <c r="JEH10" s="2"/>
      <c r="JEI10" s="2"/>
      <c r="JEJ10" s="2"/>
      <c r="JEK10" s="2"/>
      <c r="JEL10" s="2"/>
      <c r="JEM10" s="2"/>
      <c r="JEN10" s="2"/>
      <c r="JEO10" s="2"/>
      <c r="JEP10" s="2"/>
      <c r="JEQ10" s="2"/>
      <c r="JER10" s="2"/>
      <c r="JES10" s="2"/>
      <c r="JET10" s="2"/>
      <c r="JEU10" s="2"/>
      <c r="JEV10" s="2"/>
      <c r="JEW10" s="2"/>
      <c r="JEX10" s="2"/>
      <c r="JEY10" s="2"/>
      <c r="JEZ10" s="2"/>
      <c r="JFA10" s="2"/>
      <c r="JFB10" s="2"/>
      <c r="JFC10" s="2"/>
      <c r="JFD10" s="2"/>
      <c r="JFE10" s="2"/>
      <c r="JFF10" s="2"/>
      <c r="JFG10" s="2"/>
      <c r="JFH10" s="2"/>
      <c r="JFI10" s="2"/>
      <c r="JFJ10" s="2"/>
      <c r="JFK10" s="2"/>
      <c r="JFL10" s="2"/>
      <c r="JFM10" s="2"/>
      <c r="JFN10" s="2"/>
      <c r="JFO10" s="2"/>
      <c r="JFP10" s="2"/>
      <c r="JFQ10" s="2"/>
      <c r="JFR10" s="2"/>
      <c r="JFS10" s="2"/>
      <c r="JFT10" s="2"/>
      <c r="JFU10" s="2"/>
      <c r="JFV10" s="2"/>
      <c r="JFW10" s="2"/>
      <c r="JFX10" s="2"/>
      <c r="JFY10" s="2"/>
      <c r="JFZ10" s="2"/>
      <c r="JGA10" s="2"/>
      <c r="JGB10" s="2"/>
      <c r="JGC10" s="2"/>
      <c r="JGD10" s="2"/>
      <c r="JGE10" s="2"/>
      <c r="JGF10" s="2"/>
      <c r="JGG10" s="2"/>
      <c r="JGH10" s="2"/>
      <c r="JGI10" s="2"/>
      <c r="JGJ10" s="2"/>
      <c r="JGK10" s="2"/>
      <c r="JGL10" s="2"/>
      <c r="JGM10" s="2"/>
      <c r="JGN10" s="2"/>
      <c r="JGO10" s="2"/>
      <c r="JGP10" s="2"/>
      <c r="JGQ10" s="2"/>
      <c r="JGR10" s="2"/>
      <c r="JGS10" s="2"/>
      <c r="JGT10" s="2"/>
      <c r="JGU10" s="2"/>
      <c r="JGV10" s="2"/>
      <c r="JGW10" s="2"/>
      <c r="JGX10" s="2"/>
      <c r="JGY10" s="2"/>
      <c r="JGZ10" s="2"/>
      <c r="JHA10" s="2"/>
      <c r="JHB10" s="2"/>
      <c r="JHC10" s="2"/>
      <c r="JHD10" s="2"/>
      <c r="JHE10" s="2"/>
      <c r="JHF10" s="2"/>
      <c r="JHG10" s="2"/>
      <c r="JHH10" s="2"/>
      <c r="JHI10" s="2"/>
      <c r="JHJ10" s="2"/>
      <c r="JHK10" s="2"/>
      <c r="JHL10" s="2"/>
      <c r="JHM10" s="2"/>
      <c r="JHN10" s="2"/>
      <c r="JHO10" s="2"/>
      <c r="JHP10" s="2"/>
      <c r="JHQ10" s="2"/>
      <c r="JHR10" s="2"/>
      <c r="JHS10" s="2"/>
      <c r="JHT10" s="2"/>
      <c r="JHU10" s="2"/>
      <c r="JHV10" s="2"/>
      <c r="JHW10" s="2"/>
      <c r="JHX10" s="2"/>
      <c r="JHY10" s="2"/>
      <c r="JHZ10" s="2"/>
      <c r="JIA10" s="2"/>
      <c r="JIB10" s="2"/>
      <c r="JIC10" s="2"/>
      <c r="JID10" s="2"/>
      <c r="JIE10" s="2"/>
      <c r="JIF10" s="2"/>
      <c r="JIG10" s="2"/>
      <c r="JIH10" s="2"/>
      <c r="JII10" s="2"/>
      <c r="JIJ10" s="2"/>
      <c r="JIK10" s="2"/>
      <c r="JIL10" s="2"/>
      <c r="JIM10" s="2"/>
      <c r="JIN10" s="2"/>
      <c r="JIO10" s="2"/>
      <c r="JIP10" s="2"/>
      <c r="JIQ10" s="2"/>
      <c r="JIR10" s="2"/>
      <c r="JIS10" s="2"/>
      <c r="JIT10" s="2"/>
      <c r="JIU10" s="2"/>
      <c r="JIV10" s="2"/>
      <c r="JIW10" s="2"/>
      <c r="JIX10" s="2"/>
      <c r="JIY10" s="2"/>
      <c r="JIZ10" s="2"/>
      <c r="JJA10" s="2"/>
      <c r="JJB10" s="2"/>
      <c r="JJC10" s="2"/>
      <c r="JJD10" s="2"/>
      <c r="JJE10" s="2"/>
      <c r="JJF10" s="2"/>
      <c r="JJG10" s="2"/>
      <c r="JJH10" s="2"/>
      <c r="JJI10" s="2"/>
      <c r="JJJ10" s="2"/>
      <c r="JJK10" s="2"/>
      <c r="JJL10" s="2"/>
      <c r="JJM10" s="2"/>
      <c r="JJN10" s="2"/>
      <c r="JJO10" s="2"/>
      <c r="JJP10" s="2"/>
      <c r="JJQ10" s="2"/>
      <c r="JJR10" s="2"/>
      <c r="JJS10" s="2"/>
      <c r="JJT10" s="2"/>
      <c r="JJU10" s="2"/>
      <c r="JJV10" s="2"/>
      <c r="JJW10" s="2"/>
      <c r="JJX10" s="2"/>
      <c r="JJY10" s="2"/>
      <c r="JJZ10" s="2"/>
      <c r="JKA10" s="2"/>
      <c r="JKB10" s="2"/>
      <c r="JKC10" s="2"/>
      <c r="JKD10" s="2"/>
      <c r="JKE10" s="2"/>
      <c r="JKF10" s="2"/>
      <c r="JKG10" s="2"/>
      <c r="JKH10" s="2"/>
      <c r="JKI10" s="2"/>
      <c r="JKJ10" s="2"/>
      <c r="JKK10" s="2"/>
      <c r="JKL10" s="2"/>
      <c r="JKM10" s="2"/>
      <c r="JKN10" s="2"/>
      <c r="JKO10" s="2"/>
      <c r="JKP10" s="2"/>
      <c r="JKQ10" s="2"/>
      <c r="JKR10" s="2"/>
      <c r="JKS10" s="2"/>
      <c r="JKT10" s="2"/>
      <c r="JKU10" s="2"/>
      <c r="JKV10" s="2"/>
      <c r="JKW10" s="2"/>
      <c r="JKX10" s="2"/>
      <c r="JKY10" s="2"/>
      <c r="JKZ10" s="2"/>
      <c r="JLA10" s="2"/>
      <c r="JLB10" s="2"/>
      <c r="JLC10" s="2"/>
      <c r="JLD10" s="2"/>
      <c r="JLE10" s="2"/>
      <c r="JLF10" s="2"/>
      <c r="JLG10" s="2"/>
      <c r="JLH10" s="2"/>
      <c r="JLI10" s="2"/>
      <c r="JLJ10" s="2"/>
      <c r="JLK10" s="2"/>
      <c r="JLL10" s="2"/>
      <c r="JLM10" s="2"/>
      <c r="JLN10" s="2"/>
      <c r="JLO10" s="2"/>
      <c r="JLP10" s="2"/>
      <c r="JLQ10" s="2"/>
      <c r="JLR10" s="2"/>
      <c r="JLS10" s="2"/>
      <c r="JLT10" s="2"/>
      <c r="JLU10" s="2"/>
      <c r="JLV10" s="2"/>
      <c r="JLW10" s="2"/>
      <c r="JLX10" s="2"/>
      <c r="JLY10" s="2"/>
      <c r="JLZ10" s="2"/>
      <c r="JMA10" s="2"/>
      <c r="JMB10" s="2"/>
      <c r="JMC10" s="2"/>
      <c r="JMD10" s="2"/>
      <c r="JME10" s="2"/>
      <c r="JMF10" s="2"/>
      <c r="JMG10" s="2"/>
      <c r="JMH10" s="2"/>
      <c r="JMI10" s="2"/>
      <c r="JMJ10" s="2"/>
      <c r="JMK10" s="2"/>
      <c r="JML10" s="2"/>
      <c r="JMM10" s="2"/>
      <c r="JMN10" s="2"/>
      <c r="JMO10" s="2"/>
      <c r="JMP10" s="2"/>
      <c r="JMQ10" s="2"/>
      <c r="JMR10" s="2"/>
      <c r="JMS10" s="2"/>
      <c r="JMT10" s="2"/>
      <c r="JMU10" s="2"/>
      <c r="JMV10" s="2"/>
      <c r="JMW10" s="2"/>
      <c r="JMX10" s="2"/>
      <c r="JMY10" s="2"/>
      <c r="JMZ10" s="2"/>
      <c r="JNA10" s="2"/>
      <c r="JNB10" s="2"/>
      <c r="JNC10" s="2"/>
      <c r="JND10" s="2"/>
      <c r="JNE10" s="2"/>
      <c r="JNF10" s="2"/>
      <c r="JNG10" s="2"/>
      <c r="JNH10" s="2"/>
      <c r="JNI10" s="2"/>
      <c r="JNJ10" s="2"/>
      <c r="JNK10" s="2"/>
      <c r="JNL10" s="2"/>
      <c r="JNM10" s="2"/>
      <c r="JNN10" s="2"/>
      <c r="JNO10" s="2"/>
      <c r="JNP10" s="2"/>
      <c r="JNQ10" s="2"/>
      <c r="JNR10" s="2"/>
      <c r="JNS10" s="2"/>
      <c r="JNT10" s="2"/>
      <c r="JNU10" s="2"/>
      <c r="JNV10" s="2"/>
      <c r="JNW10" s="2"/>
      <c r="JNX10" s="2"/>
      <c r="JNY10" s="2"/>
      <c r="JNZ10" s="2"/>
      <c r="JOA10" s="2"/>
      <c r="JOB10" s="2"/>
      <c r="JOC10" s="2"/>
      <c r="JOD10" s="2"/>
      <c r="JOE10" s="2"/>
      <c r="JOF10" s="2"/>
      <c r="JOG10" s="2"/>
      <c r="JOH10" s="2"/>
      <c r="JOI10" s="2"/>
      <c r="JOJ10" s="2"/>
      <c r="JOK10" s="2"/>
      <c r="JOL10" s="2"/>
      <c r="JOM10" s="2"/>
      <c r="JON10" s="2"/>
      <c r="JOO10" s="2"/>
      <c r="JOP10" s="2"/>
      <c r="JOQ10" s="2"/>
      <c r="JOR10" s="2"/>
      <c r="JOS10" s="2"/>
      <c r="JOT10" s="2"/>
      <c r="JOU10" s="2"/>
      <c r="JOV10" s="2"/>
      <c r="JOW10" s="2"/>
      <c r="JOX10" s="2"/>
      <c r="JOY10" s="2"/>
      <c r="JOZ10" s="2"/>
      <c r="JPA10" s="2"/>
      <c r="JPB10" s="2"/>
      <c r="JPC10" s="2"/>
      <c r="JPD10" s="2"/>
      <c r="JPE10" s="2"/>
      <c r="JPF10" s="2"/>
      <c r="JPG10" s="2"/>
      <c r="JPH10" s="2"/>
      <c r="JPI10" s="2"/>
      <c r="JPJ10" s="2"/>
      <c r="JPK10" s="2"/>
      <c r="JPL10" s="2"/>
      <c r="JPM10" s="2"/>
      <c r="JPN10" s="2"/>
      <c r="JPO10" s="2"/>
      <c r="JPP10" s="2"/>
      <c r="JPQ10" s="2"/>
      <c r="JPR10" s="2"/>
      <c r="JPS10" s="2"/>
      <c r="JPT10" s="2"/>
      <c r="JPU10" s="2"/>
      <c r="JPV10" s="2"/>
      <c r="JPW10" s="2"/>
      <c r="JPX10" s="2"/>
      <c r="JPY10" s="2"/>
      <c r="JPZ10" s="2"/>
      <c r="JQA10" s="2"/>
      <c r="JQB10" s="2"/>
      <c r="JQC10" s="2"/>
      <c r="JQD10" s="2"/>
      <c r="JQE10" s="2"/>
      <c r="JQF10" s="2"/>
      <c r="JQG10" s="2"/>
      <c r="JQH10" s="2"/>
      <c r="JQI10" s="2"/>
      <c r="JQJ10" s="2"/>
      <c r="JQK10" s="2"/>
      <c r="JQL10" s="2"/>
      <c r="JQM10" s="2"/>
      <c r="JQN10" s="2"/>
      <c r="JQO10" s="2"/>
      <c r="JQP10" s="2"/>
      <c r="JQQ10" s="2"/>
      <c r="JQR10" s="2"/>
      <c r="JQS10" s="2"/>
      <c r="JQT10" s="2"/>
      <c r="JQU10" s="2"/>
      <c r="JQV10" s="2"/>
      <c r="JQW10" s="2"/>
      <c r="JQX10" s="2"/>
      <c r="JQY10" s="2"/>
      <c r="JQZ10" s="2"/>
      <c r="JRA10" s="2"/>
      <c r="JRB10" s="2"/>
      <c r="JRC10" s="2"/>
      <c r="JRD10" s="2"/>
      <c r="JRE10" s="2"/>
      <c r="JRF10" s="2"/>
      <c r="JRG10" s="2"/>
      <c r="JRH10" s="2"/>
      <c r="JRI10" s="2"/>
      <c r="JRJ10" s="2"/>
      <c r="JRK10" s="2"/>
      <c r="JRL10" s="2"/>
      <c r="JRM10" s="2"/>
      <c r="JRN10" s="2"/>
      <c r="JRO10" s="2"/>
      <c r="JRP10" s="2"/>
      <c r="JRQ10" s="2"/>
      <c r="JRR10" s="2"/>
      <c r="JRS10" s="2"/>
      <c r="JRT10" s="2"/>
      <c r="JRU10" s="2"/>
      <c r="JRV10" s="2"/>
      <c r="JRW10" s="2"/>
      <c r="JRX10" s="2"/>
      <c r="JRY10" s="2"/>
      <c r="JRZ10" s="2"/>
      <c r="JSA10" s="2"/>
      <c r="JSB10" s="2"/>
      <c r="JSC10" s="2"/>
      <c r="JSD10" s="2"/>
      <c r="JSE10" s="2"/>
      <c r="JSF10" s="2"/>
      <c r="JSG10" s="2"/>
      <c r="JSH10" s="2"/>
      <c r="JSI10" s="2"/>
      <c r="JSJ10" s="2"/>
      <c r="JSK10" s="2"/>
      <c r="JSL10" s="2"/>
      <c r="JSM10" s="2"/>
      <c r="JSN10" s="2"/>
      <c r="JSO10" s="2"/>
      <c r="JSP10" s="2"/>
      <c r="JSQ10" s="2"/>
      <c r="JSR10" s="2"/>
      <c r="JSS10" s="2"/>
      <c r="JST10" s="2"/>
      <c r="JSU10" s="2"/>
      <c r="JSV10" s="2"/>
      <c r="JSW10" s="2"/>
      <c r="JSX10" s="2"/>
      <c r="JSY10" s="2"/>
      <c r="JSZ10" s="2"/>
      <c r="JTA10" s="2"/>
      <c r="JTB10" s="2"/>
      <c r="JTC10" s="2"/>
      <c r="JTD10" s="2"/>
      <c r="JTE10" s="2"/>
      <c r="JTF10" s="2"/>
      <c r="JTG10" s="2"/>
      <c r="JTH10" s="2"/>
      <c r="JTI10" s="2"/>
      <c r="JTJ10" s="2"/>
      <c r="JTK10" s="2"/>
      <c r="JTL10" s="2"/>
      <c r="JTM10" s="2"/>
      <c r="JTN10" s="2"/>
      <c r="JTO10" s="2"/>
      <c r="JTP10" s="2"/>
      <c r="JTQ10" s="2"/>
      <c r="JTR10" s="2"/>
      <c r="JTS10" s="2"/>
      <c r="JTT10" s="2"/>
      <c r="JTU10" s="2"/>
      <c r="JTV10" s="2"/>
      <c r="JTW10" s="2"/>
      <c r="JTX10" s="2"/>
      <c r="JTY10" s="2"/>
      <c r="JTZ10" s="2"/>
      <c r="JUA10" s="2"/>
      <c r="JUB10" s="2"/>
      <c r="JUC10" s="2"/>
      <c r="JUD10" s="2"/>
      <c r="JUE10" s="2"/>
      <c r="JUF10" s="2"/>
      <c r="JUG10" s="2"/>
      <c r="JUH10" s="2"/>
      <c r="JUI10" s="2"/>
      <c r="JUJ10" s="2"/>
      <c r="JUK10" s="2"/>
      <c r="JUL10" s="2"/>
      <c r="JUM10" s="2"/>
      <c r="JUN10" s="2"/>
      <c r="JUO10" s="2"/>
      <c r="JUP10" s="2"/>
      <c r="JUQ10" s="2"/>
      <c r="JUR10" s="2"/>
      <c r="JUS10" s="2"/>
      <c r="JUT10" s="2"/>
      <c r="JUU10" s="2"/>
      <c r="JUV10" s="2"/>
      <c r="JUW10" s="2"/>
      <c r="JUX10" s="2"/>
      <c r="JUY10" s="2"/>
      <c r="JUZ10" s="2"/>
      <c r="JVA10" s="2"/>
      <c r="JVB10" s="2"/>
      <c r="JVC10" s="2"/>
      <c r="JVD10" s="2"/>
      <c r="JVE10" s="2"/>
      <c r="JVF10" s="2"/>
      <c r="JVG10" s="2"/>
      <c r="JVH10" s="2"/>
      <c r="JVI10" s="2"/>
      <c r="JVJ10" s="2"/>
      <c r="JVK10" s="2"/>
      <c r="JVL10" s="2"/>
      <c r="JVM10" s="2"/>
      <c r="JVN10" s="2"/>
      <c r="JVO10" s="2"/>
      <c r="JVP10" s="2"/>
      <c r="JVQ10" s="2"/>
      <c r="JVR10" s="2"/>
      <c r="JVS10" s="2"/>
      <c r="JVT10" s="2"/>
      <c r="JVU10" s="2"/>
      <c r="JVV10" s="2"/>
      <c r="JVW10" s="2"/>
      <c r="JVX10" s="2"/>
      <c r="JVY10" s="2"/>
      <c r="JVZ10" s="2"/>
      <c r="JWA10" s="2"/>
      <c r="JWB10" s="2"/>
      <c r="JWC10" s="2"/>
      <c r="JWD10" s="2"/>
      <c r="JWE10" s="2"/>
      <c r="JWF10" s="2"/>
      <c r="JWG10" s="2"/>
      <c r="JWH10" s="2"/>
      <c r="JWI10" s="2"/>
      <c r="JWJ10" s="2"/>
      <c r="JWK10" s="2"/>
      <c r="JWL10" s="2"/>
      <c r="JWM10" s="2"/>
      <c r="JWN10" s="2"/>
      <c r="JWO10" s="2"/>
      <c r="JWP10" s="2"/>
      <c r="JWQ10" s="2"/>
      <c r="JWR10" s="2"/>
      <c r="JWS10" s="2"/>
      <c r="JWT10" s="2"/>
      <c r="JWU10" s="2"/>
      <c r="JWV10" s="2"/>
      <c r="JWW10" s="2"/>
      <c r="JWX10" s="2"/>
      <c r="JWY10" s="2"/>
      <c r="JWZ10" s="2"/>
      <c r="JXA10" s="2"/>
      <c r="JXB10" s="2"/>
      <c r="JXC10" s="2"/>
      <c r="JXD10" s="2"/>
      <c r="JXE10" s="2"/>
      <c r="JXF10" s="2"/>
      <c r="JXG10" s="2"/>
      <c r="JXH10" s="2"/>
      <c r="JXI10" s="2"/>
      <c r="JXJ10" s="2"/>
      <c r="JXK10" s="2"/>
      <c r="JXL10" s="2"/>
      <c r="JXM10" s="2"/>
      <c r="JXN10" s="2"/>
      <c r="JXO10" s="2"/>
      <c r="JXP10" s="2"/>
      <c r="JXQ10" s="2"/>
      <c r="JXR10" s="2"/>
      <c r="JXS10" s="2"/>
      <c r="JXT10" s="2"/>
      <c r="JXU10" s="2"/>
      <c r="JXV10" s="2"/>
      <c r="JXW10" s="2"/>
      <c r="JXX10" s="2"/>
      <c r="JXY10" s="2"/>
      <c r="JXZ10" s="2"/>
      <c r="JYA10" s="2"/>
      <c r="JYB10" s="2"/>
      <c r="JYC10" s="2"/>
      <c r="JYD10" s="2"/>
      <c r="JYE10" s="2"/>
      <c r="JYF10" s="2"/>
      <c r="JYG10" s="2"/>
      <c r="JYH10" s="2"/>
      <c r="JYI10" s="2"/>
      <c r="JYJ10" s="2"/>
      <c r="JYK10" s="2"/>
      <c r="JYL10" s="2"/>
      <c r="JYM10" s="2"/>
      <c r="JYN10" s="2"/>
      <c r="JYO10" s="2"/>
      <c r="JYP10" s="2"/>
      <c r="JYQ10" s="2"/>
      <c r="JYR10" s="2"/>
      <c r="JYS10" s="2"/>
      <c r="JYT10" s="2"/>
      <c r="JYU10" s="2"/>
      <c r="JYV10" s="2"/>
      <c r="JYW10" s="2"/>
      <c r="JYX10" s="2"/>
      <c r="JYY10" s="2"/>
      <c r="JYZ10" s="2"/>
      <c r="JZA10" s="2"/>
      <c r="JZB10" s="2"/>
      <c r="JZC10" s="2"/>
      <c r="JZD10" s="2"/>
      <c r="JZE10" s="2"/>
      <c r="JZF10" s="2"/>
      <c r="JZG10" s="2"/>
      <c r="JZH10" s="2"/>
      <c r="JZI10" s="2"/>
      <c r="JZJ10" s="2"/>
      <c r="JZK10" s="2"/>
      <c r="JZL10" s="2"/>
      <c r="JZM10" s="2"/>
      <c r="JZN10" s="2"/>
      <c r="JZO10" s="2"/>
      <c r="JZP10" s="2"/>
      <c r="JZQ10" s="2"/>
      <c r="JZR10" s="2"/>
      <c r="JZS10" s="2"/>
      <c r="JZT10" s="2"/>
      <c r="JZU10" s="2"/>
      <c r="JZV10" s="2"/>
      <c r="JZW10" s="2"/>
      <c r="JZX10" s="2"/>
      <c r="JZY10" s="2"/>
      <c r="JZZ10" s="2"/>
      <c r="KAA10" s="2"/>
      <c r="KAB10" s="2"/>
      <c r="KAC10" s="2"/>
      <c r="KAD10" s="2"/>
      <c r="KAE10" s="2"/>
      <c r="KAF10" s="2"/>
      <c r="KAG10" s="2"/>
      <c r="KAH10" s="2"/>
      <c r="KAI10" s="2"/>
      <c r="KAJ10" s="2"/>
      <c r="KAK10" s="2"/>
      <c r="KAL10" s="2"/>
      <c r="KAM10" s="2"/>
      <c r="KAN10" s="2"/>
      <c r="KAO10" s="2"/>
      <c r="KAP10" s="2"/>
      <c r="KAQ10" s="2"/>
      <c r="KAR10" s="2"/>
      <c r="KAS10" s="2"/>
      <c r="KAT10" s="2"/>
      <c r="KAU10" s="2"/>
      <c r="KAV10" s="2"/>
      <c r="KAW10" s="2"/>
      <c r="KAX10" s="2"/>
      <c r="KAY10" s="2"/>
      <c r="KAZ10" s="2"/>
      <c r="KBA10" s="2"/>
      <c r="KBB10" s="2"/>
      <c r="KBC10" s="2"/>
      <c r="KBD10" s="2"/>
      <c r="KBE10" s="2"/>
      <c r="KBF10" s="2"/>
      <c r="KBG10" s="2"/>
      <c r="KBH10" s="2"/>
      <c r="KBI10" s="2"/>
      <c r="KBJ10" s="2"/>
      <c r="KBK10" s="2"/>
      <c r="KBL10" s="2"/>
      <c r="KBM10" s="2"/>
      <c r="KBN10" s="2"/>
      <c r="KBO10" s="2"/>
      <c r="KBP10" s="2"/>
      <c r="KBQ10" s="2"/>
      <c r="KBR10" s="2"/>
      <c r="KBS10" s="2"/>
      <c r="KBT10" s="2"/>
      <c r="KBU10" s="2"/>
      <c r="KBV10" s="2"/>
      <c r="KBW10" s="2"/>
      <c r="KBX10" s="2"/>
      <c r="KBY10" s="2"/>
      <c r="KBZ10" s="2"/>
      <c r="KCA10" s="2"/>
      <c r="KCB10" s="2"/>
      <c r="KCC10" s="2"/>
      <c r="KCD10" s="2"/>
      <c r="KCE10" s="2"/>
      <c r="KCF10" s="2"/>
      <c r="KCG10" s="2"/>
      <c r="KCH10" s="2"/>
      <c r="KCI10" s="2"/>
      <c r="KCJ10" s="2"/>
      <c r="KCK10" s="2"/>
      <c r="KCL10" s="2"/>
      <c r="KCM10" s="2"/>
      <c r="KCN10" s="2"/>
      <c r="KCO10" s="2"/>
      <c r="KCP10" s="2"/>
      <c r="KCQ10" s="2"/>
      <c r="KCR10" s="2"/>
      <c r="KCS10" s="2"/>
      <c r="KCT10" s="2"/>
      <c r="KCU10" s="2"/>
      <c r="KCV10" s="2"/>
      <c r="KCW10" s="2"/>
      <c r="KCX10" s="2"/>
      <c r="KCY10" s="2"/>
      <c r="KCZ10" s="2"/>
      <c r="KDA10" s="2"/>
      <c r="KDB10" s="2"/>
      <c r="KDC10" s="2"/>
      <c r="KDD10" s="2"/>
      <c r="KDE10" s="2"/>
      <c r="KDF10" s="2"/>
      <c r="KDG10" s="2"/>
      <c r="KDH10" s="2"/>
      <c r="KDI10" s="2"/>
      <c r="KDJ10" s="2"/>
      <c r="KDK10" s="2"/>
      <c r="KDL10" s="2"/>
      <c r="KDM10" s="2"/>
      <c r="KDN10" s="2"/>
      <c r="KDO10" s="2"/>
      <c r="KDP10" s="2"/>
      <c r="KDQ10" s="2"/>
      <c r="KDR10" s="2"/>
      <c r="KDS10" s="2"/>
      <c r="KDT10" s="2"/>
      <c r="KDU10" s="2"/>
      <c r="KDV10" s="2"/>
      <c r="KDW10" s="2"/>
      <c r="KDX10" s="2"/>
      <c r="KDY10" s="2"/>
      <c r="KDZ10" s="2"/>
      <c r="KEA10" s="2"/>
      <c r="KEB10" s="2"/>
      <c r="KEC10" s="2"/>
      <c r="KED10" s="2"/>
      <c r="KEE10" s="2"/>
      <c r="KEF10" s="2"/>
      <c r="KEG10" s="2"/>
      <c r="KEH10" s="2"/>
      <c r="KEI10" s="2"/>
      <c r="KEJ10" s="2"/>
      <c r="KEK10" s="2"/>
      <c r="KEL10" s="2"/>
      <c r="KEM10" s="2"/>
      <c r="KEN10" s="2"/>
      <c r="KEO10" s="2"/>
      <c r="KEP10" s="2"/>
      <c r="KEQ10" s="2"/>
      <c r="KER10" s="2"/>
      <c r="KES10" s="2"/>
      <c r="KET10" s="2"/>
      <c r="KEU10" s="2"/>
      <c r="KEV10" s="2"/>
      <c r="KEW10" s="2"/>
      <c r="KEX10" s="2"/>
      <c r="KEY10" s="2"/>
      <c r="KEZ10" s="2"/>
      <c r="KFA10" s="2"/>
      <c r="KFB10" s="2"/>
      <c r="KFC10" s="2"/>
      <c r="KFD10" s="2"/>
      <c r="KFE10" s="2"/>
      <c r="KFF10" s="2"/>
      <c r="KFG10" s="2"/>
      <c r="KFH10" s="2"/>
      <c r="KFI10" s="2"/>
      <c r="KFJ10" s="2"/>
      <c r="KFK10" s="2"/>
      <c r="KFL10" s="2"/>
      <c r="KFM10" s="2"/>
      <c r="KFN10" s="2"/>
      <c r="KFO10" s="2"/>
      <c r="KFP10" s="2"/>
      <c r="KFQ10" s="2"/>
      <c r="KFR10" s="2"/>
      <c r="KFS10" s="2"/>
      <c r="KFT10" s="2"/>
      <c r="KFU10" s="2"/>
      <c r="KFV10" s="2"/>
      <c r="KFW10" s="2"/>
      <c r="KFX10" s="2"/>
      <c r="KFY10" s="2"/>
      <c r="KFZ10" s="2"/>
      <c r="KGA10" s="2"/>
      <c r="KGB10" s="2"/>
      <c r="KGC10" s="2"/>
      <c r="KGD10" s="2"/>
      <c r="KGE10" s="2"/>
      <c r="KGF10" s="2"/>
      <c r="KGG10" s="2"/>
      <c r="KGH10" s="2"/>
      <c r="KGI10" s="2"/>
      <c r="KGJ10" s="2"/>
      <c r="KGK10" s="2"/>
      <c r="KGL10" s="2"/>
      <c r="KGM10" s="2"/>
      <c r="KGN10" s="2"/>
      <c r="KGO10" s="2"/>
      <c r="KGP10" s="2"/>
      <c r="KGQ10" s="2"/>
      <c r="KGR10" s="2"/>
      <c r="KGS10" s="2"/>
      <c r="KGT10" s="2"/>
      <c r="KGU10" s="2"/>
      <c r="KGV10" s="2"/>
      <c r="KGW10" s="2"/>
      <c r="KGX10" s="2"/>
      <c r="KGY10" s="2"/>
      <c r="KGZ10" s="2"/>
      <c r="KHA10" s="2"/>
      <c r="KHB10" s="2"/>
      <c r="KHC10" s="2"/>
      <c r="KHD10" s="2"/>
      <c r="KHE10" s="2"/>
      <c r="KHF10" s="2"/>
      <c r="KHG10" s="2"/>
      <c r="KHH10" s="2"/>
      <c r="KHI10" s="2"/>
      <c r="KHJ10" s="2"/>
      <c r="KHK10" s="2"/>
      <c r="KHL10" s="2"/>
      <c r="KHM10" s="2"/>
      <c r="KHN10" s="2"/>
      <c r="KHO10" s="2"/>
      <c r="KHP10" s="2"/>
      <c r="KHQ10" s="2"/>
      <c r="KHR10" s="2"/>
      <c r="KHS10" s="2"/>
      <c r="KHT10" s="2"/>
      <c r="KHU10" s="2"/>
      <c r="KHV10" s="2"/>
      <c r="KHW10" s="2"/>
      <c r="KHX10" s="2"/>
      <c r="KHY10" s="2"/>
      <c r="KHZ10" s="2"/>
      <c r="KIA10" s="2"/>
      <c r="KIB10" s="2"/>
      <c r="KIC10" s="2"/>
      <c r="KID10" s="2"/>
      <c r="KIE10" s="2"/>
      <c r="KIF10" s="2"/>
      <c r="KIG10" s="2"/>
      <c r="KIH10" s="2"/>
      <c r="KII10" s="2"/>
      <c r="KIJ10" s="2"/>
      <c r="KIK10" s="2"/>
      <c r="KIL10" s="2"/>
      <c r="KIM10" s="2"/>
      <c r="KIN10" s="2"/>
      <c r="KIO10" s="2"/>
      <c r="KIP10" s="2"/>
      <c r="KIQ10" s="2"/>
      <c r="KIR10" s="2"/>
      <c r="KIS10" s="2"/>
      <c r="KIT10" s="2"/>
      <c r="KIU10" s="2"/>
      <c r="KIV10" s="2"/>
      <c r="KIW10" s="2"/>
      <c r="KIX10" s="2"/>
      <c r="KIY10" s="2"/>
      <c r="KIZ10" s="2"/>
      <c r="KJA10" s="2"/>
      <c r="KJB10" s="2"/>
      <c r="KJC10" s="2"/>
      <c r="KJD10" s="2"/>
      <c r="KJE10" s="2"/>
      <c r="KJF10" s="2"/>
      <c r="KJG10" s="2"/>
      <c r="KJH10" s="2"/>
      <c r="KJI10" s="2"/>
      <c r="KJJ10" s="2"/>
      <c r="KJK10" s="2"/>
      <c r="KJL10" s="2"/>
      <c r="KJM10" s="2"/>
      <c r="KJN10" s="2"/>
      <c r="KJO10" s="2"/>
      <c r="KJP10" s="2"/>
      <c r="KJQ10" s="2"/>
      <c r="KJR10" s="2"/>
      <c r="KJS10" s="2"/>
      <c r="KJT10" s="2"/>
      <c r="KJU10" s="2"/>
      <c r="KJV10" s="2"/>
      <c r="KJW10" s="2"/>
      <c r="KJX10" s="2"/>
      <c r="KJY10" s="2"/>
      <c r="KJZ10" s="2"/>
      <c r="KKA10" s="2"/>
      <c r="KKB10" s="2"/>
      <c r="KKC10" s="2"/>
      <c r="KKD10" s="2"/>
      <c r="KKE10" s="2"/>
      <c r="KKF10" s="2"/>
      <c r="KKG10" s="2"/>
      <c r="KKH10" s="2"/>
      <c r="KKI10" s="2"/>
      <c r="KKJ10" s="2"/>
      <c r="KKK10" s="2"/>
      <c r="KKL10" s="2"/>
      <c r="KKM10" s="2"/>
      <c r="KKN10" s="2"/>
      <c r="KKO10" s="2"/>
      <c r="KKP10" s="2"/>
      <c r="KKQ10" s="2"/>
      <c r="KKR10" s="2"/>
      <c r="KKS10" s="2"/>
      <c r="KKT10" s="2"/>
      <c r="KKU10" s="2"/>
      <c r="KKV10" s="2"/>
      <c r="KKW10" s="2"/>
      <c r="KKX10" s="2"/>
      <c r="KKY10" s="2"/>
      <c r="KKZ10" s="2"/>
      <c r="KLA10" s="2"/>
      <c r="KLB10" s="2"/>
      <c r="KLC10" s="2"/>
      <c r="KLD10" s="2"/>
      <c r="KLE10" s="2"/>
      <c r="KLF10" s="2"/>
      <c r="KLG10" s="2"/>
      <c r="KLH10" s="2"/>
      <c r="KLI10" s="2"/>
      <c r="KLJ10" s="2"/>
      <c r="KLK10" s="2"/>
      <c r="KLL10" s="2"/>
      <c r="KLM10" s="2"/>
      <c r="KLN10" s="2"/>
      <c r="KLO10" s="2"/>
      <c r="KLP10" s="2"/>
      <c r="KLQ10" s="2"/>
      <c r="KLR10" s="2"/>
      <c r="KLS10" s="2"/>
      <c r="KLT10" s="2"/>
      <c r="KLU10" s="2"/>
      <c r="KLV10" s="2"/>
      <c r="KLW10" s="2"/>
      <c r="KLX10" s="2"/>
      <c r="KLY10" s="2"/>
      <c r="KLZ10" s="2"/>
      <c r="KMA10" s="2"/>
      <c r="KMB10" s="2"/>
      <c r="KMC10" s="2"/>
      <c r="KMD10" s="2"/>
      <c r="KME10" s="2"/>
      <c r="KMF10" s="2"/>
      <c r="KMG10" s="2"/>
      <c r="KMH10" s="2"/>
      <c r="KMI10" s="2"/>
      <c r="KMJ10" s="2"/>
      <c r="KMK10" s="2"/>
      <c r="KML10" s="2"/>
      <c r="KMM10" s="2"/>
      <c r="KMN10" s="2"/>
      <c r="KMO10" s="2"/>
      <c r="KMP10" s="2"/>
      <c r="KMQ10" s="2"/>
      <c r="KMR10" s="2"/>
      <c r="KMS10" s="2"/>
      <c r="KMT10" s="2"/>
      <c r="KMU10" s="2"/>
      <c r="KMV10" s="2"/>
      <c r="KMW10" s="2"/>
      <c r="KMX10" s="2"/>
      <c r="KMY10" s="2"/>
      <c r="KMZ10" s="2"/>
      <c r="KNA10" s="2"/>
      <c r="KNB10" s="2"/>
      <c r="KNC10" s="2"/>
      <c r="KND10" s="2"/>
      <c r="KNE10" s="2"/>
      <c r="KNF10" s="2"/>
      <c r="KNG10" s="2"/>
      <c r="KNH10" s="2"/>
      <c r="KNI10" s="2"/>
      <c r="KNJ10" s="2"/>
      <c r="KNK10" s="2"/>
      <c r="KNL10" s="2"/>
      <c r="KNM10" s="2"/>
      <c r="KNN10" s="2"/>
      <c r="KNO10" s="2"/>
      <c r="KNP10" s="2"/>
      <c r="KNQ10" s="2"/>
      <c r="KNR10" s="2"/>
      <c r="KNS10" s="2"/>
      <c r="KNT10" s="2"/>
      <c r="KNU10" s="2"/>
      <c r="KNV10" s="2"/>
      <c r="KNW10" s="2"/>
      <c r="KNX10" s="2"/>
      <c r="KNY10" s="2"/>
      <c r="KNZ10" s="2"/>
      <c r="KOA10" s="2"/>
      <c r="KOB10" s="2"/>
      <c r="KOC10" s="2"/>
      <c r="KOD10" s="2"/>
      <c r="KOE10" s="2"/>
      <c r="KOF10" s="2"/>
      <c r="KOG10" s="2"/>
      <c r="KOH10" s="2"/>
      <c r="KOI10" s="2"/>
      <c r="KOJ10" s="2"/>
      <c r="KOK10" s="2"/>
      <c r="KOL10" s="2"/>
      <c r="KOM10" s="2"/>
      <c r="KON10" s="2"/>
      <c r="KOO10" s="2"/>
      <c r="KOP10" s="2"/>
      <c r="KOQ10" s="2"/>
      <c r="KOR10" s="2"/>
      <c r="KOS10" s="2"/>
      <c r="KOT10" s="2"/>
      <c r="KOU10" s="2"/>
      <c r="KOV10" s="2"/>
      <c r="KOW10" s="2"/>
      <c r="KOX10" s="2"/>
      <c r="KOY10" s="2"/>
      <c r="KOZ10" s="2"/>
      <c r="KPA10" s="2"/>
      <c r="KPB10" s="2"/>
      <c r="KPC10" s="2"/>
      <c r="KPD10" s="2"/>
      <c r="KPE10" s="2"/>
      <c r="KPF10" s="2"/>
      <c r="KPG10" s="2"/>
      <c r="KPH10" s="2"/>
      <c r="KPI10" s="2"/>
      <c r="KPJ10" s="2"/>
      <c r="KPK10" s="2"/>
      <c r="KPL10" s="2"/>
      <c r="KPM10" s="2"/>
      <c r="KPN10" s="2"/>
      <c r="KPO10" s="2"/>
      <c r="KPP10" s="2"/>
      <c r="KPQ10" s="2"/>
      <c r="KPR10" s="2"/>
      <c r="KPS10" s="2"/>
      <c r="KPT10" s="2"/>
      <c r="KPU10" s="2"/>
      <c r="KPV10" s="2"/>
      <c r="KPW10" s="2"/>
      <c r="KPX10" s="2"/>
      <c r="KPY10" s="2"/>
      <c r="KPZ10" s="2"/>
      <c r="KQA10" s="2"/>
      <c r="KQB10" s="2"/>
      <c r="KQC10" s="2"/>
      <c r="KQD10" s="2"/>
      <c r="KQE10" s="2"/>
      <c r="KQF10" s="2"/>
      <c r="KQG10" s="2"/>
      <c r="KQH10" s="2"/>
      <c r="KQI10" s="2"/>
      <c r="KQJ10" s="2"/>
      <c r="KQK10" s="2"/>
      <c r="KQL10" s="2"/>
      <c r="KQM10" s="2"/>
      <c r="KQN10" s="2"/>
      <c r="KQO10" s="2"/>
      <c r="KQP10" s="2"/>
      <c r="KQQ10" s="2"/>
      <c r="KQR10" s="2"/>
      <c r="KQS10" s="2"/>
      <c r="KQT10" s="2"/>
      <c r="KQU10" s="2"/>
      <c r="KQV10" s="2"/>
      <c r="KQW10" s="2"/>
      <c r="KQX10" s="2"/>
      <c r="KQY10" s="2"/>
      <c r="KQZ10" s="2"/>
      <c r="KRA10" s="2"/>
      <c r="KRB10" s="2"/>
      <c r="KRC10" s="2"/>
      <c r="KRD10" s="2"/>
      <c r="KRE10" s="2"/>
      <c r="KRF10" s="2"/>
      <c r="KRG10" s="2"/>
      <c r="KRH10" s="2"/>
      <c r="KRI10" s="2"/>
      <c r="KRJ10" s="2"/>
      <c r="KRK10" s="2"/>
      <c r="KRL10" s="2"/>
      <c r="KRM10" s="2"/>
      <c r="KRN10" s="2"/>
      <c r="KRO10" s="2"/>
      <c r="KRP10" s="2"/>
      <c r="KRQ10" s="2"/>
      <c r="KRR10" s="2"/>
      <c r="KRS10" s="2"/>
      <c r="KRT10" s="2"/>
      <c r="KRU10" s="2"/>
      <c r="KRV10" s="2"/>
      <c r="KRW10" s="2"/>
      <c r="KRX10" s="2"/>
      <c r="KRY10" s="2"/>
      <c r="KRZ10" s="2"/>
      <c r="KSA10" s="2"/>
      <c r="KSB10" s="2"/>
      <c r="KSC10" s="2"/>
      <c r="KSD10" s="2"/>
      <c r="KSE10" s="2"/>
      <c r="KSF10" s="2"/>
      <c r="KSG10" s="2"/>
      <c r="KSH10" s="2"/>
      <c r="KSI10" s="2"/>
      <c r="KSJ10" s="2"/>
      <c r="KSK10" s="2"/>
      <c r="KSL10" s="2"/>
      <c r="KSM10" s="2"/>
      <c r="KSN10" s="2"/>
      <c r="KSO10" s="2"/>
      <c r="KSP10" s="2"/>
      <c r="KSQ10" s="2"/>
      <c r="KSR10" s="2"/>
      <c r="KSS10" s="2"/>
      <c r="KST10" s="2"/>
      <c r="KSU10" s="2"/>
      <c r="KSV10" s="2"/>
      <c r="KSW10" s="2"/>
      <c r="KSX10" s="2"/>
      <c r="KSY10" s="2"/>
      <c r="KSZ10" s="2"/>
      <c r="KTA10" s="2"/>
      <c r="KTB10" s="2"/>
      <c r="KTC10" s="2"/>
      <c r="KTD10" s="2"/>
      <c r="KTE10" s="2"/>
      <c r="KTF10" s="2"/>
      <c r="KTG10" s="2"/>
      <c r="KTH10" s="2"/>
      <c r="KTI10" s="2"/>
      <c r="KTJ10" s="2"/>
      <c r="KTK10" s="2"/>
      <c r="KTL10" s="2"/>
      <c r="KTM10" s="2"/>
      <c r="KTN10" s="2"/>
      <c r="KTO10" s="2"/>
      <c r="KTP10" s="2"/>
      <c r="KTQ10" s="2"/>
      <c r="KTR10" s="2"/>
      <c r="KTS10" s="2"/>
      <c r="KTT10" s="2"/>
      <c r="KTU10" s="2"/>
      <c r="KTV10" s="2"/>
      <c r="KTW10" s="2"/>
      <c r="KTX10" s="2"/>
      <c r="KTY10" s="2"/>
      <c r="KTZ10" s="2"/>
      <c r="KUA10" s="2"/>
      <c r="KUB10" s="2"/>
      <c r="KUC10" s="2"/>
      <c r="KUD10" s="2"/>
      <c r="KUE10" s="2"/>
      <c r="KUF10" s="2"/>
      <c r="KUG10" s="2"/>
      <c r="KUH10" s="2"/>
      <c r="KUI10" s="2"/>
      <c r="KUJ10" s="2"/>
      <c r="KUK10" s="2"/>
      <c r="KUL10" s="2"/>
      <c r="KUM10" s="2"/>
      <c r="KUN10" s="2"/>
      <c r="KUO10" s="2"/>
      <c r="KUP10" s="2"/>
      <c r="KUQ10" s="2"/>
      <c r="KUR10" s="2"/>
      <c r="KUS10" s="2"/>
      <c r="KUT10" s="2"/>
      <c r="KUU10" s="2"/>
      <c r="KUV10" s="2"/>
      <c r="KUW10" s="2"/>
      <c r="KUX10" s="2"/>
      <c r="KUY10" s="2"/>
      <c r="KUZ10" s="2"/>
      <c r="KVA10" s="2"/>
      <c r="KVB10" s="2"/>
      <c r="KVC10" s="2"/>
      <c r="KVD10" s="2"/>
      <c r="KVE10" s="2"/>
      <c r="KVF10" s="2"/>
      <c r="KVG10" s="2"/>
      <c r="KVH10" s="2"/>
      <c r="KVI10" s="2"/>
      <c r="KVJ10" s="2"/>
      <c r="KVK10" s="2"/>
      <c r="KVL10" s="2"/>
      <c r="KVM10" s="2"/>
      <c r="KVN10" s="2"/>
      <c r="KVO10" s="2"/>
      <c r="KVP10" s="2"/>
      <c r="KVQ10" s="2"/>
      <c r="KVR10" s="2"/>
      <c r="KVS10" s="2"/>
      <c r="KVT10" s="2"/>
      <c r="KVU10" s="2"/>
      <c r="KVV10" s="2"/>
      <c r="KVW10" s="2"/>
      <c r="KVX10" s="2"/>
      <c r="KVY10" s="2"/>
      <c r="KVZ10" s="2"/>
      <c r="KWA10" s="2"/>
      <c r="KWB10" s="2"/>
      <c r="KWC10" s="2"/>
      <c r="KWD10" s="2"/>
      <c r="KWE10" s="2"/>
      <c r="KWF10" s="2"/>
      <c r="KWG10" s="2"/>
      <c r="KWH10" s="2"/>
      <c r="KWI10" s="2"/>
      <c r="KWJ10" s="2"/>
      <c r="KWK10" s="2"/>
      <c r="KWL10" s="2"/>
      <c r="KWM10" s="2"/>
      <c r="KWN10" s="2"/>
      <c r="KWO10" s="2"/>
      <c r="KWP10" s="2"/>
      <c r="KWQ10" s="2"/>
      <c r="KWR10" s="2"/>
      <c r="KWS10" s="2"/>
      <c r="KWT10" s="2"/>
      <c r="KWU10" s="2"/>
      <c r="KWV10" s="2"/>
      <c r="KWW10" s="2"/>
      <c r="KWX10" s="2"/>
      <c r="KWY10" s="2"/>
      <c r="KWZ10" s="2"/>
      <c r="KXA10" s="2"/>
      <c r="KXB10" s="2"/>
      <c r="KXC10" s="2"/>
      <c r="KXD10" s="2"/>
      <c r="KXE10" s="2"/>
      <c r="KXF10" s="2"/>
      <c r="KXG10" s="2"/>
      <c r="KXH10" s="2"/>
      <c r="KXI10" s="2"/>
      <c r="KXJ10" s="2"/>
      <c r="KXK10" s="2"/>
      <c r="KXL10" s="2"/>
      <c r="KXM10" s="2"/>
      <c r="KXN10" s="2"/>
      <c r="KXO10" s="2"/>
      <c r="KXP10" s="2"/>
      <c r="KXQ10" s="2"/>
      <c r="KXR10" s="2"/>
      <c r="KXS10" s="2"/>
      <c r="KXT10" s="2"/>
      <c r="KXU10" s="2"/>
      <c r="KXV10" s="2"/>
      <c r="KXW10" s="2"/>
      <c r="KXX10" s="2"/>
      <c r="KXY10" s="2"/>
      <c r="KXZ10" s="2"/>
      <c r="KYA10" s="2"/>
      <c r="KYB10" s="2"/>
      <c r="KYC10" s="2"/>
      <c r="KYD10" s="2"/>
      <c r="KYE10" s="2"/>
      <c r="KYF10" s="2"/>
      <c r="KYG10" s="2"/>
      <c r="KYH10" s="2"/>
      <c r="KYI10" s="2"/>
      <c r="KYJ10" s="2"/>
      <c r="KYK10" s="2"/>
      <c r="KYL10" s="2"/>
      <c r="KYM10" s="2"/>
      <c r="KYN10" s="2"/>
      <c r="KYO10" s="2"/>
      <c r="KYP10" s="2"/>
      <c r="KYQ10" s="2"/>
      <c r="KYR10" s="2"/>
      <c r="KYS10" s="2"/>
      <c r="KYT10" s="2"/>
      <c r="KYU10" s="2"/>
      <c r="KYV10" s="2"/>
      <c r="KYW10" s="2"/>
      <c r="KYX10" s="2"/>
      <c r="KYY10" s="2"/>
      <c r="KYZ10" s="2"/>
      <c r="KZA10" s="2"/>
      <c r="KZB10" s="2"/>
      <c r="KZC10" s="2"/>
      <c r="KZD10" s="2"/>
      <c r="KZE10" s="2"/>
      <c r="KZF10" s="2"/>
      <c r="KZG10" s="2"/>
      <c r="KZH10" s="2"/>
      <c r="KZI10" s="2"/>
      <c r="KZJ10" s="2"/>
      <c r="KZK10" s="2"/>
      <c r="KZL10" s="2"/>
      <c r="KZM10" s="2"/>
      <c r="KZN10" s="2"/>
      <c r="KZO10" s="2"/>
      <c r="KZP10" s="2"/>
      <c r="KZQ10" s="2"/>
      <c r="KZR10" s="2"/>
      <c r="KZS10" s="2"/>
      <c r="KZT10" s="2"/>
      <c r="KZU10" s="2"/>
      <c r="KZV10" s="2"/>
      <c r="KZW10" s="2"/>
      <c r="KZX10" s="2"/>
      <c r="KZY10" s="2"/>
      <c r="KZZ10" s="2"/>
      <c r="LAA10" s="2"/>
      <c r="LAB10" s="2"/>
      <c r="LAC10" s="2"/>
      <c r="LAD10" s="2"/>
      <c r="LAE10" s="2"/>
      <c r="LAF10" s="2"/>
      <c r="LAG10" s="2"/>
      <c r="LAH10" s="2"/>
      <c r="LAI10" s="2"/>
      <c r="LAJ10" s="2"/>
      <c r="LAK10" s="2"/>
      <c r="LAL10" s="2"/>
      <c r="LAM10" s="2"/>
      <c r="LAN10" s="2"/>
      <c r="LAO10" s="2"/>
      <c r="LAP10" s="2"/>
      <c r="LAQ10" s="2"/>
      <c r="LAR10" s="2"/>
      <c r="LAS10" s="2"/>
      <c r="LAT10" s="2"/>
      <c r="LAU10" s="2"/>
      <c r="LAV10" s="2"/>
      <c r="LAW10" s="2"/>
      <c r="LAX10" s="2"/>
      <c r="LAY10" s="2"/>
      <c r="LAZ10" s="2"/>
      <c r="LBA10" s="2"/>
      <c r="LBB10" s="2"/>
      <c r="LBC10" s="2"/>
      <c r="LBD10" s="2"/>
      <c r="LBE10" s="2"/>
      <c r="LBF10" s="2"/>
      <c r="LBG10" s="2"/>
      <c r="LBH10" s="2"/>
      <c r="LBI10" s="2"/>
      <c r="LBJ10" s="2"/>
      <c r="LBK10" s="2"/>
      <c r="LBL10" s="2"/>
      <c r="LBM10" s="2"/>
      <c r="LBN10" s="2"/>
      <c r="LBO10" s="2"/>
      <c r="LBP10" s="2"/>
      <c r="LBQ10" s="2"/>
      <c r="LBR10" s="2"/>
      <c r="LBS10" s="2"/>
      <c r="LBT10" s="2"/>
      <c r="LBU10" s="2"/>
      <c r="LBV10" s="2"/>
      <c r="LBW10" s="2"/>
      <c r="LBX10" s="2"/>
      <c r="LBY10" s="2"/>
      <c r="LBZ10" s="2"/>
      <c r="LCA10" s="2"/>
      <c r="LCB10" s="2"/>
      <c r="LCC10" s="2"/>
      <c r="LCD10" s="2"/>
      <c r="LCE10" s="2"/>
      <c r="LCF10" s="2"/>
      <c r="LCG10" s="2"/>
      <c r="LCH10" s="2"/>
      <c r="LCI10" s="2"/>
      <c r="LCJ10" s="2"/>
      <c r="LCK10" s="2"/>
      <c r="LCL10" s="2"/>
      <c r="LCM10" s="2"/>
      <c r="LCN10" s="2"/>
      <c r="LCO10" s="2"/>
      <c r="LCP10" s="2"/>
      <c r="LCQ10" s="2"/>
      <c r="LCR10" s="2"/>
      <c r="LCS10" s="2"/>
      <c r="LCT10" s="2"/>
      <c r="LCU10" s="2"/>
      <c r="LCV10" s="2"/>
      <c r="LCW10" s="2"/>
      <c r="LCX10" s="2"/>
      <c r="LCY10" s="2"/>
      <c r="LCZ10" s="2"/>
      <c r="LDA10" s="2"/>
      <c r="LDB10" s="2"/>
      <c r="LDC10" s="2"/>
      <c r="LDD10" s="2"/>
      <c r="LDE10" s="2"/>
      <c r="LDF10" s="2"/>
      <c r="LDG10" s="2"/>
      <c r="LDH10" s="2"/>
      <c r="LDI10" s="2"/>
      <c r="LDJ10" s="2"/>
      <c r="LDK10" s="2"/>
      <c r="LDL10" s="2"/>
      <c r="LDM10" s="2"/>
      <c r="LDN10" s="2"/>
      <c r="LDO10" s="2"/>
      <c r="LDP10" s="2"/>
      <c r="LDQ10" s="2"/>
      <c r="LDR10" s="2"/>
      <c r="LDS10" s="2"/>
      <c r="LDT10" s="2"/>
      <c r="LDU10" s="2"/>
      <c r="LDV10" s="2"/>
      <c r="LDW10" s="2"/>
      <c r="LDX10" s="2"/>
      <c r="LDY10" s="2"/>
      <c r="LDZ10" s="2"/>
      <c r="LEA10" s="2"/>
      <c r="LEB10" s="2"/>
      <c r="LEC10" s="2"/>
      <c r="LED10" s="2"/>
      <c r="LEE10" s="2"/>
      <c r="LEF10" s="2"/>
      <c r="LEG10" s="2"/>
      <c r="LEH10" s="2"/>
      <c r="LEI10" s="2"/>
      <c r="LEJ10" s="2"/>
      <c r="LEK10" s="2"/>
      <c r="LEL10" s="2"/>
      <c r="LEM10" s="2"/>
      <c r="LEN10" s="2"/>
      <c r="LEO10" s="2"/>
      <c r="LEP10" s="2"/>
      <c r="LEQ10" s="2"/>
      <c r="LER10" s="2"/>
      <c r="LES10" s="2"/>
      <c r="LET10" s="2"/>
      <c r="LEU10" s="2"/>
      <c r="LEV10" s="2"/>
      <c r="LEW10" s="2"/>
      <c r="LEX10" s="2"/>
      <c r="LEY10" s="2"/>
      <c r="LEZ10" s="2"/>
      <c r="LFA10" s="2"/>
      <c r="LFB10" s="2"/>
      <c r="LFC10" s="2"/>
      <c r="LFD10" s="2"/>
      <c r="LFE10" s="2"/>
      <c r="LFF10" s="2"/>
      <c r="LFG10" s="2"/>
      <c r="LFH10" s="2"/>
      <c r="LFI10" s="2"/>
      <c r="LFJ10" s="2"/>
      <c r="LFK10" s="2"/>
      <c r="LFL10" s="2"/>
      <c r="LFM10" s="2"/>
      <c r="LFN10" s="2"/>
      <c r="LFO10" s="2"/>
      <c r="LFP10" s="2"/>
      <c r="LFQ10" s="2"/>
      <c r="LFR10" s="2"/>
      <c r="LFS10" s="2"/>
      <c r="LFT10" s="2"/>
      <c r="LFU10" s="2"/>
      <c r="LFV10" s="2"/>
      <c r="LFW10" s="2"/>
      <c r="LFX10" s="2"/>
      <c r="LFY10" s="2"/>
      <c r="LFZ10" s="2"/>
      <c r="LGA10" s="2"/>
      <c r="LGB10" s="2"/>
      <c r="LGC10" s="2"/>
      <c r="LGD10" s="2"/>
      <c r="LGE10" s="2"/>
      <c r="LGF10" s="2"/>
      <c r="LGG10" s="2"/>
      <c r="LGH10" s="2"/>
      <c r="LGI10" s="2"/>
      <c r="LGJ10" s="2"/>
      <c r="LGK10" s="2"/>
      <c r="LGL10" s="2"/>
      <c r="LGM10" s="2"/>
      <c r="LGN10" s="2"/>
      <c r="LGO10" s="2"/>
      <c r="LGP10" s="2"/>
      <c r="LGQ10" s="2"/>
      <c r="LGR10" s="2"/>
      <c r="LGS10" s="2"/>
      <c r="LGT10" s="2"/>
      <c r="LGU10" s="2"/>
      <c r="LGV10" s="2"/>
      <c r="LGW10" s="2"/>
      <c r="LGX10" s="2"/>
      <c r="LGY10" s="2"/>
      <c r="LGZ10" s="2"/>
      <c r="LHA10" s="2"/>
      <c r="LHB10" s="2"/>
      <c r="LHC10" s="2"/>
      <c r="LHD10" s="2"/>
      <c r="LHE10" s="2"/>
      <c r="LHF10" s="2"/>
      <c r="LHG10" s="2"/>
      <c r="LHH10" s="2"/>
      <c r="LHI10" s="2"/>
      <c r="LHJ10" s="2"/>
      <c r="LHK10" s="2"/>
      <c r="LHL10" s="2"/>
      <c r="LHM10" s="2"/>
      <c r="LHN10" s="2"/>
      <c r="LHO10" s="2"/>
      <c r="LHP10" s="2"/>
      <c r="LHQ10" s="2"/>
      <c r="LHR10" s="2"/>
      <c r="LHS10" s="2"/>
      <c r="LHT10" s="2"/>
      <c r="LHU10" s="2"/>
      <c r="LHV10" s="2"/>
      <c r="LHW10" s="2"/>
      <c r="LHX10" s="2"/>
      <c r="LHY10" s="2"/>
      <c r="LHZ10" s="2"/>
      <c r="LIA10" s="2"/>
      <c r="LIB10" s="2"/>
      <c r="LIC10" s="2"/>
      <c r="LID10" s="2"/>
      <c r="LIE10" s="2"/>
      <c r="LIF10" s="2"/>
      <c r="LIG10" s="2"/>
      <c r="LIH10" s="2"/>
      <c r="LII10" s="2"/>
      <c r="LIJ10" s="2"/>
      <c r="LIK10" s="2"/>
      <c r="LIL10" s="2"/>
      <c r="LIM10" s="2"/>
      <c r="LIN10" s="2"/>
      <c r="LIO10" s="2"/>
      <c r="LIP10" s="2"/>
      <c r="LIQ10" s="2"/>
      <c r="LIR10" s="2"/>
      <c r="LIS10" s="2"/>
      <c r="LIT10" s="2"/>
      <c r="LIU10" s="2"/>
      <c r="LIV10" s="2"/>
      <c r="LIW10" s="2"/>
      <c r="LIX10" s="2"/>
      <c r="LIY10" s="2"/>
      <c r="LIZ10" s="2"/>
      <c r="LJA10" s="2"/>
      <c r="LJB10" s="2"/>
      <c r="LJC10" s="2"/>
      <c r="LJD10" s="2"/>
      <c r="LJE10" s="2"/>
      <c r="LJF10" s="2"/>
      <c r="LJG10" s="2"/>
      <c r="LJH10" s="2"/>
      <c r="LJI10" s="2"/>
      <c r="LJJ10" s="2"/>
      <c r="LJK10" s="2"/>
      <c r="LJL10" s="2"/>
      <c r="LJM10" s="2"/>
      <c r="LJN10" s="2"/>
      <c r="LJO10" s="2"/>
      <c r="LJP10" s="2"/>
      <c r="LJQ10" s="2"/>
      <c r="LJR10" s="2"/>
      <c r="LJS10" s="2"/>
      <c r="LJT10" s="2"/>
      <c r="LJU10" s="2"/>
      <c r="LJV10" s="2"/>
      <c r="LJW10" s="2"/>
      <c r="LJX10" s="2"/>
      <c r="LJY10" s="2"/>
      <c r="LJZ10" s="2"/>
      <c r="LKA10" s="2"/>
      <c r="LKB10" s="2"/>
      <c r="LKC10" s="2"/>
      <c r="LKD10" s="2"/>
      <c r="LKE10" s="2"/>
      <c r="LKF10" s="2"/>
      <c r="LKG10" s="2"/>
      <c r="LKH10" s="2"/>
      <c r="LKI10" s="2"/>
      <c r="LKJ10" s="2"/>
      <c r="LKK10" s="2"/>
      <c r="LKL10" s="2"/>
      <c r="LKM10" s="2"/>
      <c r="LKN10" s="2"/>
      <c r="LKO10" s="2"/>
      <c r="LKP10" s="2"/>
      <c r="LKQ10" s="2"/>
      <c r="LKR10" s="2"/>
      <c r="LKS10" s="2"/>
      <c r="LKT10" s="2"/>
      <c r="LKU10" s="2"/>
      <c r="LKV10" s="2"/>
      <c r="LKW10" s="2"/>
      <c r="LKX10" s="2"/>
      <c r="LKY10" s="2"/>
      <c r="LKZ10" s="2"/>
      <c r="LLA10" s="2"/>
      <c r="LLB10" s="2"/>
      <c r="LLC10" s="2"/>
      <c r="LLD10" s="2"/>
      <c r="LLE10" s="2"/>
      <c r="LLF10" s="2"/>
      <c r="LLG10" s="2"/>
      <c r="LLH10" s="2"/>
      <c r="LLI10" s="2"/>
      <c r="LLJ10" s="2"/>
      <c r="LLK10" s="2"/>
      <c r="LLL10" s="2"/>
      <c r="LLM10" s="2"/>
      <c r="LLN10" s="2"/>
      <c r="LLO10" s="2"/>
      <c r="LLP10" s="2"/>
      <c r="LLQ10" s="2"/>
      <c r="LLR10" s="2"/>
      <c r="LLS10" s="2"/>
      <c r="LLT10" s="2"/>
      <c r="LLU10" s="2"/>
      <c r="LLV10" s="2"/>
      <c r="LLW10" s="2"/>
      <c r="LLX10" s="2"/>
      <c r="LLY10" s="2"/>
      <c r="LLZ10" s="2"/>
      <c r="LMA10" s="2"/>
      <c r="LMB10" s="2"/>
      <c r="LMC10" s="2"/>
      <c r="LMD10" s="2"/>
      <c r="LME10" s="2"/>
      <c r="LMF10" s="2"/>
      <c r="LMG10" s="2"/>
      <c r="LMH10" s="2"/>
      <c r="LMI10" s="2"/>
      <c r="LMJ10" s="2"/>
      <c r="LMK10" s="2"/>
      <c r="LML10" s="2"/>
      <c r="LMM10" s="2"/>
      <c r="LMN10" s="2"/>
      <c r="LMO10" s="2"/>
      <c r="LMP10" s="2"/>
      <c r="LMQ10" s="2"/>
      <c r="LMR10" s="2"/>
      <c r="LMS10" s="2"/>
      <c r="LMT10" s="2"/>
      <c r="LMU10" s="2"/>
      <c r="LMV10" s="2"/>
      <c r="LMW10" s="2"/>
      <c r="LMX10" s="2"/>
      <c r="LMY10" s="2"/>
      <c r="LMZ10" s="2"/>
      <c r="LNA10" s="2"/>
      <c r="LNB10" s="2"/>
      <c r="LNC10" s="2"/>
      <c r="LND10" s="2"/>
      <c r="LNE10" s="2"/>
      <c r="LNF10" s="2"/>
      <c r="LNG10" s="2"/>
      <c r="LNH10" s="2"/>
      <c r="LNI10" s="2"/>
      <c r="LNJ10" s="2"/>
      <c r="LNK10" s="2"/>
      <c r="LNL10" s="2"/>
      <c r="LNM10" s="2"/>
      <c r="LNN10" s="2"/>
      <c r="LNO10" s="2"/>
      <c r="LNP10" s="2"/>
      <c r="LNQ10" s="2"/>
      <c r="LNR10" s="2"/>
      <c r="LNS10" s="2"/>
      <c r="LNT10" s="2"/>
      <c r="LNU10" s="2"/>
      <c r="LNV10" s="2"/>
      <c r="LNW10" s="2"/>
      <c r="LNX10" s="2"/>
      <c r="LNY10" s="2"/>
      <c r="LNZ10" s="2"/>
      <c r="LOA10" s="2"/>
      <c r="LOB10" s="2"/>
      <c r="LOC10" s="2"/>
      <c r="LOD10" s="2"/>
      <c r="LOE10" s="2"/>
      <c r="LOF10" s="2"/>
      <c r="LOG10" s="2"/>
      <c r="LOH10" s="2"/>
      <c r="LOI10" s="2"/>
      <c r="LOJ10" s="2"/>
      <c r="LOK10" s="2"/>
      <c r="LOL10" s="2"/>
      <c r="LOM10" s="2"/>
      <c r="LON10" s="2"/>
      <c r="LOO10" s="2"/>
      <c r="LOP10" s="2"/>
      <c r="LOQ10" s="2"/>
      <c r="LOR10" s="2"/>
      <c r="LOS10" s="2"/>
      <c r="LOT10" s="2"/>
      <c r="LOU10" s="2"/>
      <c r="LOV10" s="2"/>
      <c r="LOW10" s="2"/>
      <c r="LOX10" s="2"/>
      <c r="LOY10" s="2"/>
      <c r="LOZ10" s="2"/>
      <c r="LPA10" s="2"/>
      <c r="LPB10" s="2"/>
      <c r="LPC10" s="2"/>
      <c r="LPD10" s="2"/>
      <c r="LPE10" s="2"/>
      <c r="LPF10" s="2"/>
      <c r="LPG10" s="2"/>
      <c r="LPH10" s="2"/>
      <c r="LPI10" s="2"/>
      <c r="LPJ10" s="2"/>
      <c r="LPK10" s="2"/>
      <c r="LPL10" s="2"/>
      <c r="LPM10" s="2"/>
      <c r="LPN10" s="2"/>
      <c r="LPO10" s="2"/>
      <c r="LPP10" s="2"/>
      <c r="LPQ10" s="2"/>
      <c r="LPR10" s="2"/>
      <c r="LPS10" s="2"/>
      <c r="LPT10" s="2"/>
      <c r="LPU10" s="2"/>
      <c r="LPV10" s="2"/>
      <c r="LPW10" s="2"/>
      <c r="LPX10" s="2"/>
      <c r="LPY10" s="2"/>
      <c r="LPZ10" s="2"/>
      <c r="LQA10" s="2"/>
      <c r="LQB10" s="2"/>
      <c r="LQC10" s="2"/>
      <c r="LQD10" s="2"/>
      <c r="LQE10" s="2"/>
      <c r="LQF10" s="2"/>
      <c r="LQG10" s="2"/>
      <c r="LQH10" s="2"/>
      <c r="LQI10" s="2"/>
      <c r="LQJ10" s="2"/>
      <c r="LQK10" s="2"/>
      <c r="LQL10" s="2"/>
      <c r="LQM10" s="2"/>
      <c r="LQN10" s="2"/>
      <c r="LQO10" s="2"/>
      <c r="LQP10" s="2"/>
      <c r="LQQ10" s="2"/>
      <c r="LQR10" s="2"/>
      <c r="LQS10" s="2"/>
      <c r="LQT10" s="2"/>
      <c r="LQU10" s="2"/>
      <c r="LQV10" s="2"/>
      <c r="LQW10" s="2"/>
      <c r="LQX10" s="2"/>
      <c r="LQY10" s="2"/>
      <c r="LQZ10" s="2"/>
      <c r="LRA10" s="2"/>
      <c r="LRB10" s="2"/>
      <c r="LRC10" s="2"/>
      <c r="LRD10" s="2"/>
      <c r="LRE10" s="2"/>
      <c r="LRF10" s="2"/>
      <c r="LRG10" s="2"/>
      <c r="LRH10" s="2"/>
      <c r="LRI10" s="2"/>
      <c r="LRJ10" s="2"/>
      <c r="LRK10" s="2"/>
      <c r="LRL10" s="2"/>
      <c r="LRM10" s="2"/>
      <c r="LRN10" s="2"/>
      <c r="LRO10" s="2"/>
      <c r="LRP10" s="2"/>
      <c r="LRQ10" s="2"/>
      <c r="LRR10" s="2"/>
      <c r="LRS10" s="2"/>
      <c r="LRT10" s="2"/>
      <c r="LRU10" s="2"/>
      <c r="LRV10" s="2"/>
      <c r="LRW10" s="2"/>
      <c r="LRX10" s="2"/>
      <c r="LRY10" s="2"/>
      <c r="LRZ10" s="2"/>
      <c r="LSA10" s="2"/>
      <c r="LSB10" s="2"/>
      <c r="LSC10" s="2"/>
      <c r="LSD10" s="2"/>
      <c r="LSE10" s="2"/>
      <c r="LSF10" s="2"/>
      <c r="LSG10" s="2"/>
      <c r="LSH10" s="2"/>
      <c r="LSI10" s="2"/>
      <c r="LSJ10" s="2"/>
      <c r="LSK10" s="2"/>
      <c r="LSL10" s="2"/>
      <c r="LSM10" s="2"/>
      <c r="LSN10" s="2"/>
      <c r="LSO10" s="2"/>
      <c r="LSP10" s="2"/>
      <c r="LSQ10" s="2"/>
      <c r="LSR10" s="2"/>
      <c r="LSS10" s="2"/>
      <c r="LST10" s="2"/>
      <c r="LSU10" s="2"/>
      <c r="LSV10" s="2"/>
      <c r="LSW10" s="2"/>
      <c r="LSX10" s="2"/>
      <c r="LSY10" s="2"/>
      <c r="LSZ10" s="2"/>
      <c r="LTA10" s="2"/>
      <c r="LTB10" s="2"/>
      <c r="LTC10" s="2"/>
      <c r="LTD10" s="2"/>
      <c r="LTE10" s="2"/>
      <c r="LTF10" s="2"/>
      <c r="LTG10" s="2"/>
      <c r="LTH10" s="2"/>
      <c r="LTI10" s="2"/>
      <c r="LTJ10" s="2"/>
      <c r="LTK10" s="2"/>
      <c r="LTL10" s="2"/>
      <c r="LTM10" s="2"/>
      <c r="LTN10" s="2"/>
      <c r="LTO10" s="2"/>
      <c r="LTP10" s="2"/>
      <c r="LTQ10" s="2"/>
      <c r="LTR10" s="2"/>
      <c r="LTS10" s="2"/>
      <c r="LTT10" s="2"/>
      <c r="LTU10" s="2"/>
      <c r="LTV10" s="2"/>
      <c r="LTW10" s="2"/>
      <c r="LTX10" s="2"/>
      <c r="LTY10" s="2"/>
      <c r="LTZ10" s="2"/>
      <c r="LUA10" s="2"/>
      <c r="LUB10" s="2"/>
      <c r="LUC10" s="2"/>
      <c r="LUD10" s="2"/>
      <c r="LUE10" s="2"/>
      <c r="LUF10" s="2"/>
      <c r="LUG10" s="2"/>
      <c r="LUH10" s="2"/>
      <c r="LUI10" s="2"/>
      <c r="LUJ10" s="2"/>
      <c r="LUK10" s="2"/>
      <c r="LUL10" s="2"/>
      <c r="LUM10" s="2"/>
      <c r="LUN10" s="2"/>
      <c r="LUO10" s="2"/>
      <c r="LUP10" s="2"/>
      <c r="LUQ10" s="2"/>
      <c r="LUR10" s="2"/>
      <c r="LUS10" s="2"/>
      <c r="LUT10" s="2"/>
      <c r="LUU10" s="2"/>
      <c r="LUV10" s="2"/>
      <c r="LUW10" s="2"/>
      <c r="LUX10" s="2"/>
      <c r="LUY10" s="2"/>
      <c r="LUZ10" s="2"/>
      <c r="LVA10" s="2"/>
      <c r="LVB10" s="2"/>
      <c r="LVC10" s="2"/>
      <c r="LVD10" s="2"/>
      <c r="LVE10" s="2"/>
      <c r="LVF10" s="2"/>
      <c r="LVG10" s="2"/>
      <c r="LVH10" s="2"/>
      <c r="LVI10" s="2"/>
      <c r="LVJ10" s="2"/>
      <c r="LVK10" s="2"/>
      <c r="LVL10" s="2"/>
      <c r="LVM10" s="2"/>
      <c r="LVN10" s="2"/>
      <c r="LVO10" s="2"/>
      <c r="LVP10" s="2"/>
      <c r="LVQ10" s="2"/>
      <c r="LVR10" s="2"/>
      <c r="LVS10" s="2"/>
      <c r="LVT10" s="2"/>
      <c r="LVU10" s="2"/>
      <c r="LVV10" s="2"/>
      <c r="LVW10" s="2"/>
      <c r="LVX10" s="2"/>
      <c r="LVY10" s="2"/>
      <c r="LVZ10" s="2"/>
      <c r="LWA10" s="2"/>
      <c r="LWB10" s="2"/>
      <c r="LWC10" s="2"/>
      <c r="LWD10" s="2"/>
      <c r="LWE10" s="2"/>
      <c r="LWF10" s="2"/>
      <c r="LWG10" s="2"/>
      <c r="LWH10" s="2"/>
      <c r="LWI10" s="2"/>
      <c r="LWJ10" s="2"/>
      <c r="LWK10" s="2"/>
      <c r="LWL10" s="2"/>
      <c r="LWM10" s="2"/>
      <c r="LWN10" s="2"/>
      <c r="LWO10" s="2"/>
      <c r="LWP10" s="2"/>
      <c r="LWQ10" s="2"/>
      <c r="LWR10" s="2"/>
      <c r="LWS10" s="2"/>
      <c r="LWT10" s="2"/>
      <c r="LWU10" s="2"/>
      <c r="LWV10" s="2"/>
      <c r="LWW10" s="2"/>
      <c r="LWX10" s="2"/>
      <c r="LWY10" s="2"/>
      <c r="LWZ10" s="2"/>
      <c r="LXA10" s="2"/>
      <c r="LXB10" s="2"/>
      <c r="LXC10" s="2"/>
      <c r="LXD10" s="2"/>
      <c r="LXE10" s="2"/>
      <c r="LXF10" s="2"/>
      <c r="LXG10" s="2"/>
      <c r="LXH10" s="2"/>
      <c r="LXI10" s="2"/>
      <c r="LXJ10" s="2"/>
      <c r="LXK10" s="2"/>
      <c r="LXL10" s="2"/>
      <c r="LXM10" s="2"/>
      <c r="LXN10" s="2"/>
      <c r="LXO10" s="2"/>
      <c r="LXP10" s="2"/>
      <c r="LXQ10" s="2"/>
      <c r="LXR10" s="2"/>
      <c r="LXS10" s="2"/>
      <c r="LXT10" s="2"/>
      <c r="LXU10" s="2"/>
      <c r="LXV10" s="2"/>
      <c r="LXW10" s="2"/>
      <c r="LXX10" s="2"/>
      <c r="LXY10" s="2"/>
      <c r="LXZ10" s="2"/>
      <c r="LYA10" s="2"/>
      <c r="LYB10" s="2"/>
      <c r="LYC10" s="2"/>
      <c r="LYD10" s="2"/>
      <c r="LYE10" s="2"/>
      <c r="LYF10" s="2"/>
      <c r="LYG10" s="2"/>
      <c r="LYH10" s="2"/>
      <c r="LYI10" s="2"/>
      <c r="LYJ10" s="2"/>
      <c r="LYK10" s="2"/>
      <c r="LYL10" s="2"/>
      <c r="LYM10" s="2"/>
      <c r="LYN10" s="2"/>
      <c r="LYO10" s="2"/>
      <c r="LYP10" s="2"/>
      <c r="LYQ10" s="2"/>
      <c r="LYR10" s="2"/>
      <c r="LYS10" s="2"/>
      <c r="LYT10" s="2"/>
      <c r="LYU10" s="2"/>
      <c r="LYV10" s="2"/>
      <c r="LYW10" s="2"/>
      <c r="LYX10" s="2"/>
      <c r="LYY10" s="2"/>
      <c r="LYZ10" s="2"/>
      <c r="LZA10" s="2"/>
      <c r="LZB10" s="2"/>
      <c r="LZC10" s="2"/>
      <c r="LZD10" s="2"/>
      <c r="LZE10" s="2"/>
      <c r="LZF10" s="2"/>
      <c r="LZG10" s="2"/>
      <c r="LZH10" s="2"/>
      <c r="LZI10" s="2"/>
      <c r="LZJ10" s="2"/>
      <c r="LZK10" s="2"/>
      <c r="LZL10" s="2"/>
      <c r="LZM10" s="2"/>
      <c r="LZN10" s="2"/>
      <c r="LZO10" s="2"/>
      <c r="LZP10" s="2"/>
      <c r="LZQ10" s="2"/>
      <c r="LZR10" s="2"/>
      <c r="LZS10" s="2"/>
      <c r="LZT10" s="2"/>
      <c r="LZU10" s="2"/>
      <c r="LZV10" s="2"/>
      <c r="LZW10" s="2"/>
      <c r="LZX10" s="2"/>
      <c r="LZY10" s="2"/>
      <c r="LZZ10" s="2"/>
      <c r="MAA10" s="2"/>
      <c r="MAB10" s="2"/>
      <c r="MAC10" s="2"/>
      <c r="MAD10" s="2"/>
      <c r="MAE10" s="2"/>
      <c r="MAF10" s="2"/>
      <c r="MAG10" s="2"/>
      <c r="MAH10" s="2"/>
      <c r="MAI10" s="2"/>
      <c r="MAJ10" s="2"/>
      <c r="MAK10" s="2"/>
      <c r="MAL10" s="2"/>
      <c r="MAM10" s="2"/>
      <c r="MAN10" s="2"/>
      <c r="MAO10" s="2"/>
      <c r="MAP10" s="2"/>
      <c r="MAQ10" s="2"/>
      <c r="MAR10" s="2"/>
      <c r="MAS10" s="2"/>
      <c r="MAT10" s="2"/>
      <c r="MAU10" s="2"/>
      <c r="MAV10" s="2"/>
      <c r="MAW10" s="2"/>
      <c r="MAX10" s="2"/>
      <c r="MAY10" s="2"/>
      <c r="MAZ10" s="2"/>
      <c r="MBA10" s="2"/>
      <c r="MBB10" s="2"/>
      <c r="MBC10" s="2"/>
      <c r="MBD10" s="2"/>
      <c r="MBE10" s="2"/>
      <c r="MBF10" s="2"/>
      <c r="MBG10" s="2"/>
      <c r="MBH10" s="2"/>
      <c r="MBI10" s="2"/>
      <c r="MBJ10" s="2"/>
      <c r="MBK10" s="2"/>
      <c r="MBL10" s="2"/>
      <c r="MBM10" s="2"/>
      <c r="MBN10" s="2"/>
      <c r="MBO10" s="2"/>
      <c r="MBP10" s="2"/>
      <c r="MBQ10" s="2"/>
      <c r="MBR10" s="2"/>
      <c r="MBS10" s="2"/>
      <c r="MBT10" s="2"/>
      <c r="MBU10" s="2"/>
      <c r="MBV10" s="2"/>
      <c r="MBW10" s="2"/>
      <c r="MBX10" s="2"/>
      <c r="MBY10" s="2"/>
      <c r="MBZ10" s="2"/>
      <c r="MCA10" s="2"/>
      <c r="MCB10" s="2"/>
      <c r="MCC10" s="2"/>
      <c r="MCD10" s="2"/>
      <c r="MCE10" s="2"/>
      <c r="MCF10" s="2"/>
      <c r="MCG10" s="2"/>
      <c r="MCH10" s="2"/>
      <c r="MCI10" s="2"/>
      <c r="MCJ10" s="2"/>
      <c r="MCK10" s="2"/>
      <c r="MCL10" s="2"/>
      <c r="MCM10" s="2"/>
      <c r="MCN10" s="2"/>
      <c r="MCO10" s="2"/>
      <c r="MCP10" s="2"/>
      <c r="MCQ10" s="2"/>
      <c r="MCR10" s="2"/>
      <c r="MCS10" s="2"/>
      <c r="MCT10" s="2"/>
      <c r="MCU10" s="2"/>
      <c r="MCV10" s="2"/>
      <c r="MCW10" s="2"/>
      <c r="MCX10" s="2"/>
      <c r="MCY10" s="2"/>
      <c r="MCZ10" s="2"/>
      <c r="MDA10" s="2"/>
      <c r="MDB10" s="2"/>
      <c r="MDC10" s="2"/>
      <c r="MDD10" s="2"/>
      <c r="MDE10" s="2"/>
      <c r="MDF10" s="2"/>
      <c r="MDG10" s="2"/>
      <c r="MDH10" s="2"/>
      <c r="MDI10" s="2"/>
      <c r="MDJ10" s="2"/>
      <c r="MDK10" s="2"/>
      <c r="MDL10" s="2"/>
      <c r="MDM10" s="2"/>
      <c r="MDN10" s="2"/>
      <c r="MDO10" s="2"/>
      <c r="MDP10" s="2"/>
      <c r="MDQ10" s="2"/>
      <c r="MDR10" s="2"/>
      <c r="MDS10" s="2"/>
      <c r="MDT10" s="2"/>
      <c r="MDU10" s="2"/>
      <c r="MDV10" s="2"/>
      <c r="MDW10" s="2"/>
      <c r="MDX10" s="2"/>
      <c r="MDY10" s="2"/>
      <c r="MDZ10" s="2"/>
      <c r="MEA10" s="2"/>
      <c r="MEB10" s="2"/>
      <c r="MEC10" s="2"/>
      <c r="MED10" s="2"/>
      <c r="MEE10" s="2"/>
      <c r="MEF10" s="2"/>
      <c r="MEG10" s="2"/>
      <c r="MEH10" s="2"/>
      <c r="MEI10" s="2"/>
      <c r="MEJ10" s="2"/>
      <c r="MEK10" s="2"/>
      <c r="MEL10" s="2"/>
      <c r="MEM10" s="2"/>
      <c r="MEN10" s="2"/>
      <c r="MEO10" s="2"/>
      <c r="MEP10" s="2"/>
      <c r="MEQ10" s="2"/>
      <c r="MER10" s="2"/>
      <c r="MES10" s="2"/>
      <c r="MET10" s="2"/>
      <c r="MEU10" s="2"/>
      <c r="MEV10" s="2"/>
      <c r="MEW10" s="2"/>
      <c r="MEX10" s="2"/>
      <c r="MEY10" s="2"/>
      <c r="MEZ10" s="2"/>
      <c r="MFA10" s="2"/>
      <c r="MFB10" s="2"/>
      <c r="MFC10" s="2"/>
      <c r="MFD10" s="2"/>
      <c r="MFE10" s="2"/>
      <c r="MFF10" s="2"/>
      <c r="MFG10" s="2"/>
      <c r="MFH10" s="2"/>
      <c r="MFI10" s="2"/>
      <c r="MFJ10" s="2"/>
      <c r="MFK10" s="2"/>
      <c r="MFL10" s="2"/>
      <c r="MFM10" s="2"/>
      <c r="MFN10" s="2"/>
      <c r="MFO10" s="2"/>
      <c r="MFP10" s="2"/>
      <c r="MFQ10" s="2"/>
      <c r="MFR10" s="2"/>
      <c r="MFS10" s="2"/>
      <c r="MFT10" s="2"/>
      <c r="MFU10" s="2"/>
      <c r="MFV10" s="2"/>
      <c r="MFW10" s="2"/>
      <c r="MFX10" s="2"/>
      <c r="MFY10" s="2"/>
      <c r="MFZ10" s="2"/>
      <c r="MGA10" s="2"/>
      <c r="MGB10" s="2"/>
      <c r="MGC10" s="2"/>
      <c r="MGD10" s="2"/>
      <c r="MGE10" s="2"/>
      <c r="MGF10" s="2"/>
      <c r="MGG10" s="2"/>
      <c r="MGH10" s="2"/>
      <c r="MGI10" s="2"/>
      <c r="MGJ10" s="2"/>
      <c r="MGK10" s="2"/>
      <c r="MGL10" s="2"/>
      <c r="MGM10" s="2"/>
      <c r="MGN10" s="2"/>
      <c r="MGO10" s="2"/>
      <c r="MGP10" s="2"/>
      <c r="MGQ10" s="2"/>
      <c r="MGR10" s="2"/>
      <c r="MGS10" s="2"/>
      <c r="MGT10" s="2"/>
      <c r="MGU10" s="2"/>
      <c r="MGV10" s="2"/>
      <c r="MGW10" s="2"/>
      <c r="MGX10" s="2"/>
      <c r="MGY10" s="2"/>
      <c r="MGZ10" s="2"/>
      <c r="MHA10" s="2"/>
      <c r="MHB10" s="2"/>
      <c r="MHC10" s="2"/>
      <c r="MHD10" s="2"/>
      <c r="MHE10" s="2"/>
      <c r="MHF10" s="2"/>
      <c r="MHG10" s="2"/>
      <c r="MHH10" s="2"/>
      <c r="MHI10" s="2"/>
      <c r="MHJ10" s="2"/>
      <c r="MHK10" s="2"/>
      <c r="MHL10" s="2"/>
      <c r="MHM10" s="2"/>
      <c r="MHN10" s="2"/>
      <c r="MHO10" s="2"/>
      <c r="MHP10" s="2"/>
      <c r="MHQ10" s="2"/>
      <c r="MHR10" s="2"/>
      <c r="MHS10" s="2"/>
      <c r="MHT10" s="2"/>
      <c r="MHU10" s="2"/>
      <c r="MHV10" s="2"/>
      <c r="MHW10" s="2"/>
      <c r="MHX10" s="2"/>
      <c r="MHY10" s="2"/>
      <c r="MHZ10" s="2"/>
      <c r="MIA10" s="2"/>
      <c r="MIB10" s="2"/>
      <c r="MIC10" s="2"/>
      <c r="MID10" s="2"/>
      <c r="MIE10" s="2"/>
      <c r="MIF10" s="2"/>
      <c r="MIG10" s="2"/>
      <c r="MIH10" s="2"/>
      <c r="MII10" s="2"/>
      <c r="MIJ10" s="2"/>
      <c r="MIK10" s="2"/>
      <c r="MIL10" s="2"/>
      <c r="MIM10" s="2"/>
      <c r="MIN10" s="2"/>
      <c r="MIO10" s="2"/>
      <c r="MIP10" s="2"/>
      <c r="MIQ10" s="2"/>
      <c r="MIR10" s="2"/>
      <c r="MIS10" s="2"/>
      <c r="MIT10" s="2"/>
      <c r="MIU10" s="2"/>
      <c r="MIV10" s="2"/>
      <c r="MIW10" s="2"/>
      <c r="MIX10" s="2"/>
      <c r="MIY10" s="2"/>
      <c r="MIZ10" s="2"/>
      <c r="MJA10" s="2"/>
      <c r="MJB10" s="2"/>
      <c r="MJC10" s="2"/>
      <c r="MJD10" s="2"/>
      <c r="MJE10" s="2"/>
      <c r="MJF10" s="2"/>
      <c r="MJG10" s="2"/>
      <c r="MJH10" s="2"/>
      <c r="MJI10" s="2"/>
      <c r="MJJ10" s="2"/>
      <c r="MJK10" s="2"/>
      <c r="MJL10" s="2"/>
      <c r="MJM10" s="2"/>
      <c r="MJN10" s="2"/>
      <c r="MJO10" s="2"/>
      <c r="MJP10" s="2"/>
      <c r="MJQ10" s="2"/>
      <c r="MJR10" s="2"/>
      <c r="MJS10" s="2"/>
      <c r="MJT10" s="2"/>
      <c r="MJU10" s="2"/>
      <c r="MJV10" s="2"/>
      <c r="MJW10" s="2"/>
      <c r="MJX10" s="2"/>
      <c r="MJY10" s="2"/>
      <c r="MJZ10" s="2"/>
      <c r="MKA10" s="2"/>
      <c r="MKB10" s="2"/>
      <c r="MKC10" s="2"/>
      <c r="MKD10" s="2"/>
      <c r="MKE10" s="2"/>
      <c r="MKF10" s="2"/>
      <c r="MKG10" s="2"/>
      <c r="MKH10" s="2"/>
      <c r="MKI10" s="2"/>
      <c r="MKJ10" s="2"/>
      <c r="MKK10" s="2"/>
      <c r="MKL10" s="2"/>
      <c r="MKM10" s="2"/>
      <c r="MKN10" s="2"/>
      <c r="MKO10" s="2"/>
      <c r="MKP10" s="2"/>
      <c r="MKQ10" s="2"/>
      <c r="MKR10" s="2"/>
      <c r="MKS10" s="2"/>
      <c r="MKT10" s="2"/>
      <c r="MKU10" s="2"/>
      <c r="MKV10" s="2"/>
      <c r="MKW10" s="2"/>
      <c r="MKX10" s="2"/>
      <c r="MKY10" s="2"/>
      <c r="MKZ10" s="2"/>
      <c r="MLA10" s="2"/>
      <c r="MLB10" s="2"/>
      <c r="MLC10" s="2"/>
      <c r="MLD10" s="2"/>
      <c r="MLE10" s="2"/>
      <c r="MLF10" s="2"/>
      <c r="MLG10" s="2"/>
      <c r="MLH10" s="2"/>
      <c r="MLI10" s="2"/>
      <c r="MLJ10" s="2"/>
      <c r="MLK10" s="2"/>
      <c r="MLL10" s="2"/>
      <c r="MLM10" s="2"/>
      <c r="MLN10" s="2"/>
      <c r="MLO10" s="2"/>
      <c r="MLP10" s="2"/>
      <c r="MLQ10" s="2"/>
      <c r="MLR10" s="2"/>
      <c r="MLS10" s="2"/>
      <c r="MLT10" s="2"/>
      <c r="MLU10" s="2"/>
      <c r="MLV10" s="2"/>
      <c r="MLW10" s="2"/>
      <c r="MLX10" s="2"/>
      <c r="MLY10" s="2"/>
      <c r="MLZ10" s="2"/>
      <c r="MMA10" s="2"/>
      <c r="MMB10" s="2"/>
      <c r="MMC10" s="2"/>
      <c r="MMD10" s="2"/>
      <c r="MME10" s="2"/>
      <c r="MMF10" s="2"/>
      <c r="MMG10" s="2"/>
      <c r="MMH10" s="2"/>
      <c r="MMI10" s="2"/>
      <c r="MMJ10" s="2"/>
      <c r="MMK10" s="2"/>
      <c r="MML10" s="2"/>
      <c r="MMM10" s="2"/>
      <c r="MMN10" s="2"/>
      <c r="MMO10" s="2"/>
      <c r="MMP10" s="2"/>
      <c r="MMQ10" s="2"/>
      <c r="MMR10" s="2"/>
      <c r="MMS10" s="2"/>
      <c r="MMT10" s="2"/>
      <c r="MMU10" s="2"/>
      <c r="MMV10" s="2"/>
      <c r="MMW10" s="2"/>
      <c r="MMX10" s="2"/>
      <c r="MMY10" s="2"/>
      <c r="MMZ10" s="2"/>
      <c r="MNA10" s="2"/>
      <c r="MNB10" s="2"/>
      <c r="MNC10" s="2"/>
      <c r="MND10" s="2"/>
      <c r="MNE10" s="2"/>
      <c r="MNF10" s="2"/>
      <c r="MNG10" s="2"/>
      <c r="MNH10" s="2"/>
      <c r="MNI10" s="2"/>
      <c r="MNJ10" s="2"/>
      <c r="MNK10" s="2"/>
      <c r="MNL10" s="2"/>
      <c r="MNM10" s="2"/>
      <c r="MNN10" s="2"/>
      <c r="MNO10" s="2"/>
      <c r="MNP10" s="2"/>
      <c r="MNQ10" s="2"/>
      <c r="MNR10" s="2"/>
      <c r="MNS10" s="2"/>
      <c r="MNT10" s="2"/>
      <c r="MNU10" s="2"/>
      <c r="MNV10" s="2"/>
      <c r="MNW10" s="2"/>
      <c r="MNX10" s="2"/>
      <c r="MNY10" s="2"/>
      <c r="MNZ10" s="2"/>
      <c r="MOA10" s="2"/>
      <c r="MOB10" s="2"/>
      <c r="MOC10" s="2"/>
      <c r="MOD10" s="2"/>
      <c r="MOE10" s="2"/>
      <c r="MOF10" s="2"/>
      <c r="MOG10" s="2"/>
      <c r="MOH10" s="2"/>
      <c r="MOI10" s="2"/>
      <c r="MOJ10" s="2"/>
      <c r="MOK10" s="2"/>
      <c r="MOL10" s="2"/>
      <c r="MOM10" s="2"/>
      <c r="MON10" s="2"/>
      <c r="MOO10" s="2"/>
      <c r="MOP10" s="2"/>
      <c r="MOQ10" s="2"/>
      <c r="MOR10" s="2"/>
      <c r="MOS10" s="2"/>
      <c r="MOT10" s="2"/>
      <c r="MOU10" s="2"/>
      <c r="MOV10" s="2"/>
      <c r="MOW10" s="2"/>
      <c r="MOX10" s="2"/>
      <c r="MOY10" s="2"/>
      <c r="MOZ10" s="2"/>
      <c r="MPA10" s="2"/>
      <c r="MPB10" s="2"/>
      <c r="MPC10" s="2"/>
      <c r="MPD10" s="2"/>
      <c r="MPE10" s="2"/>
      <c r="MPF10" s="2"/>
      <c r="MPG10" s="2"/>
      <c r="MPH10" s="2"/>
      <c r="MPI10" s="2"/>
      <c r="MPJ10" s="2"/>
      <c r="MPK10" s="2"/>
      <c r="MPL10" s="2"/>
      <c r="MPM10" s="2"/>
      <c r="MPN10" s="2"/>
      <c r="MPO10" s="2"/>
      <c r="MPP10" s="2"/>
      <c r="MPQ10" s="2"/>
      <c r="MPR10" s="2"/>
      <c r="MPS10" s="2"/>
      <c r="MPT10" s="2"/>
      <c r="MPU10" s="2"/>
      <c r="MPV10" s="2"/>
      <c r="MPW10" s="2"/>
      <c r="MPX10" s="2"/>
      <c r="MPY10" s="2"/>
      <c r="MPZ10" s="2"/>
      <c r="MQA10" s="2"/>
      <c r="MQB10" s="2"/>
      <c r="MQC10" s="2"/>
      <c r="MQD10" s="2"/>
      <c r="MQE10" s="2"/>
      <c r="MQF10" s="2"/>
      <c r="MQG10" s="2"/>
      <c r="MQH10" s="2"/>
      <c r="MQI10" s="2"/>
      <c r="MQJ10" s="2"/>
      <c r="MQK10" s="2"/>
      <c r="MQL10" s="2"/>
      <c r="MQM10" s="2"/>
      <c r="MQN10" s="2"/>
      <c r="MQO10" s="2"/>
      <c r="MQP10" s="2"/>
      <c r="MQQ10" s="2"/>
      <c r="MQR10" s="2"/>
      <c r="MQS10" s="2"/>
      <c r="MQT10" s="2"/>
      <c r="MQU10" s="2"/>
      <c r="MQV10" s="2"/>
      <c r="MQW10" s="2"/>
      <c r="MQX10" s="2"/>
      <c r="MQY10" s="2"/>
      <c r="MQZ10" s="2"/>
      <c r="MRA10" s="2"/>
      <c r="MRB10" s="2"/>
      <c r="MRC10" s="2"/>
      <c r="MRD10" s="2"/>
      <c r="MRE10" s="2"/>
      <c r="MRF10" s="2"/>
      <c r="MRG10" s="2"/>
      <c r="MRH10" s="2"/>
      <c r="MRI10" s="2"/>
      <c r="MRJ10" s="2"/>
      <c r="MRK10" s="2"/>
      <c r="MRL10" s="2"/>
      <c r="MRM10" s="2"/>
      <c r="MRN10" s="2"/>
      <c r="MRO10" s="2"/>
      <c r="MRP10" s="2"/>
      <c r="MRQ10" s="2"/>
      <c r="MRR10" s="2"/>
      <c r="MRS10" s="2"/>
      <c r="MRT10" s="2"/>
      <c r="MRU10" s="2"/>
      <c r="MRV10" s="2"/>
      <c r="MRW10" s="2"/>
      <c r="MRX10" s="2"/>
      <c r="MRY10" s="2"/>
      <c r="MRZ10" s="2"/>
      <c r="MSA10" s="2"/>
      <c r="MSB10" s="2"/>
      <c r="MSC10" s="2"/>
      <c r="MSD10" s="2"/>
      <c r="MSE10" s="2"/>
      <c r="MSF10" s="2"/>
      <c r="MSG10" s="2"/>
      <c r="MSH10" s="2"/>
      <c r="MSI10" s="2"/>
      <c r="MSJ10" s="2"/>
      <c r="MSK10" s="2"/>
      <c r="MSL10" s="2"/>
      <c r="MSM10" s="2"/>
      <c r="MSN10" s="2"/>
      <c r="MSO10" s="2"/>
      <c r="MSP10" s="2"/>
      <c r="MSQ10" s="2"/>
      <c r="MSR10" s="2"/>
      <c r="MSS10" s="2"/>
      <c r="MST10" s="2"/>
      <c r="MSU10" s="2"/>
      <c r="MSV10" s="2"/>
      <c r="MSW10" s="2"/>
      <c r="MSX10" s="2"/>
      <c r="MSY10" s="2"/>
      <c r="MSZ10" s="2"/>
      <c r="MTA10" s="2"/>
      <c r="MTB10" s="2"/>
      <c r="MTC10" s="2"/>
      <c r="MTD10" s="2"/>
      <c r="MTE10" s="2"/>
      <c r="MTF10" s="2"/>
      <c r="MTG10" s="2"/>
      <c r="MTH10" s="2"/>
      <c r="MTI10" s="2"/>
      <c r="MTJ10" s="2"/>
      <c r="MTK10" s="2"/>
      <c r="MTL10" s="2"/>
      <c r="MTM10" s="2"/>
      <c r="MTN10" s="2"/>
      <c r="MTO10" s="2"/>
      <c r="MTP10" s="2"/>
      <c r="MTQ10" s="2"/>
      <c r="MTR10" s="2"/>
      <c r="MTS10" s="2"/>
      <c r="MTT10" s="2"/>
      <c r="MTU10" s="2"/>
      <c r="MTV10" s="2"/>
      <c r="MTW10" s="2"/>
      <c r="MTX10" s="2"/>
      <c r="MTY10" s="2"/>
      <c r="MTZ10" s="2"/>
      <c r="MUA10" s="2"/>
      <c r="MUB10" s="2"/>
      <c r="MUC10" s="2"/>
      <c r="MUD10" s="2"/>
      <c r="MUE10" s="2"/>
      <c r="MUF10" s="2"/>
      <c r="MUG10" s="2"/>
      <c r="MUH10" s="2"/>
      <c r="MUI10" s="2"/>
      <c r="MUJ10" s="2"/>
      <c r="MUK10" s="2"/>
      <c r="MUL10" s="2"/>
      <c r="MUM10" s="2"/>
      <c r="MUN10" s="2"/>
      <c r="MUO10" s="2"/>
      <c r="MUP10" s="2"/>
      <c r="MUQ10" s="2"/>
      <c r="MUR10" s="2"/>
      <c r="MUS10" s="2"/>
      <c r="MUT10" s="2"/>
      <c r="MUU10" s="2"/>
      <c r="MUV10" s="2"/>
      <c r="MUW10" s="2"/>
      <c r="MUX10" s="2"/>
      <c r="MUY10" s="2"/>
      <c r="MUZ10" s="2"/>
      <c r="MVA10" s="2"/>
      <c r="MVB10" s="2"/>
      <c r="MVC10" s="2"/>
      <c r="MVD10" s="2"/>
      <c r="MVE10" s="2"/>
      <c r="MVF10" s="2"/>
      <c r="MVG10" s="2"/>
      <c r="MVH10" s="2"/>
      <c r="MVI10" s="2"/>
      <c r="MVJ10" s="2"/>
      <c r="MVK10" s="2"/>
      <c r="MVL10" s="2"/>
      <c r="MVM10" s="2"/>
      <c r="MVN10" s="2"/>
      <c r="MVO10" s="2"/>
      <c r="MVP10" s="2"/>
      <c r="MVQ10" s="2"/>
      <c r="MVR10" s="2"/>
      <c r="MVS10" s="2"/>
      <c r="MVT10" s="2"/>
      <c r="MVU10" s="2"/>
      <c r="MVV10" s="2"/>
      <c r="MVW10" s="2"/>
      <c r="MVX10" s="2"/>
      <c r="MVY10" s="2"/>
      <c r="MVZ10" s="2"/>
      <c r="MWA10" s="2"/>
      <c r="MWB10" s="2"/>
      <c r="MWC10" s="2"/>
      <c r="MWD10" s="2"/>
      <c r="MWE10" s="2"/>
      <c r="MWF10" s="2"/>
      <c r="MWG10" s="2"/>
      <c r="MWH10" s="2"/>
      <c r="MWI10" s="2"/>
      <c r="MWJ10" s="2"/>
      <c r="MWK10" s="2"/>
      <c r="MWL10" s="2"/>
      <c r="MWM10" s="2"/>
      <c r="MWN10" s="2"/>
      <c r="MWO10" s="2"/>
      <c r="MWP10" s="2"/>
      <c r="MWQ10" s="2"/>
      <c r="MWR10" s="2"/>
      <c r="MWS10" s="2"/>
      <c r="MWT10" s="2"/>
      <c r="MWU10" s="2"/>
      <c r="MWV10" s="2"/>
      <c r="MWW10" s="2"/>
      <c r="MWX10" s="2"/>
      <c r="MWY10" s="2"/>
      <c r="MWZ10" s="2"/>
      <c r="MXA10" s="2"/>
      <c r="MXB10" s="2"/>
      <c r="MXC10" s="2"/>
      <c r="MXD10" s="2"/>
      <c r="MXE10" s="2"/>
      <c r="MXF10" s="2"/>
      <c r="MXG10" s="2"/>
      <c r="MXH10" s="2"/>
      <c r="MXI10" s="2"/>
      <c r="MXJ10" s="2"/>
      <c r="MXK10" s="2"/>
      <c r="MXL10" s="2"/>
      <c r="MXM10" s="2"/>
      <c r="MXN10" s="2"/>
      <c r="MXO10" s="2"/>
      <c r="MXP10" s="2"/>
      <c r="MXQ10" s="2"/>
      <c r="MXR10" s="2"/>
      <c r="MXS10" s="2"/>
      <c r="MXT10" s="2"/>
      <c r="MXU10" s="2"/>
      <c r="MXV10" s="2"/>
      <c r="MXW10" s="2"/>
      <c r="MXX10" s="2"/>
      <c r="MXY10" s="2"/>
      <c r="MXZ10" s="2"/>
      <c r="MYA10" s="2"/>
      <c r="MYB10" s="2"/>
      <c r="MYC10" s="2"/>
      <c r="MYD10" s="2"/>
      <c r="MYE10" s="2"/>
      <c r="MYF10" s="2"/>
      <c r="MYG10" s="2"/>
      <c r="MYH10" s="2"/>
      <c r="MYI10" s="2"/>
      <c r="MYJ10" s="2"/>
      <c r="MYK10" s="2"/>
      <c r="MYL10" s="2"/>
      <c r="MYM10" s="2"/>
      <c r="MYN10" s="2"/>
      <c r="MYO10" s="2"/>
      <c r="MYP10" s="2"/>
      <c r="MYQ10" s="2"/>
      <c r="MYR10" s="2"/>
      <c r="MYS10" s="2"/>
      <c r="MYT10" s="2"/>
      <c r="MYU10" s="2"/>
      <c r="MYV10" s="2"/>
      <c r="MYW10" s="2"/>
      <c r="MYX10" s="2"/>
      <c r="MYY10" s="2"/>
      <c r="MYZ10" s="2"/>
      <c r="MZA10" s="2"/>
      <c r="MZB10" s="2"/>
      <c r="MZC10" s="2"/>
      <c r="MZD10" s="2"/>
      <c r="MZE10" s="2"/>
      <c r="MZF10" s="2"/>
      <c r="MZG10" s="2"/>
      <c r="MZH10" s="2"/>
      <c r="MZI10" s="2"/>
      <c r="MZJ10" s="2"/>
      <c r="MZK10" s="2"/>
      <c r="MZL10" s="2"/>
      <c r="MZM10" s="2"/>
      <c r="MZN10" s="2"/>
      <c r="MZO10" s="2"/>
      <c r="MZP10" s="2"/>
      <c r="MZQ10" s="2"/>
      <c r="MZR10" s="2"/>
      <c r="MZS10" s="2"/>
      <c r="MZT10" s="2"/>
      <c r="MZU10" s="2"/>
      <c r="MZV10" s="2"/>
      <c r="MZW10" s="2"/>
      <c r="MZX10" s="2"/>
      <c r="MZY10" s="2"/>
      <c r="MZZ10" s="2"/>
      <c r="NAA10" s="2"/>
      <c r="NAB10" s="2"/>
      <c r="NAC10" s="2"/>
      <c r="NAD10" s="2"/>
      <c r="NAE10" s="2"/>
      <c r="NAF10" s="2"/>
      <c r="NAG10" s="2"/>
      <c r="NAH10" s="2"/>
      <c r="NAI10" s="2"/>
      <c r="NAJ10" s="2"/>
      <c r="NAK10" s="2"/>
      <c r="NAL10" s="2"/>
      <c r="NAM10" s="2"/>
      <c r="NAN10" s="2"/>
      <c r="NAO10" s="2"/>
      <c r="NAP10" s="2"/>
      <c r="NAQ10" s="2"/>
      <c r="NAR10" s="2"/>
      <c r="NAS10" s="2"/>
      <c r="NAT10" s="2"/>
      <c r="NAU10" s="2"/>
      <c r="NAV10" s="2"/>
      <c r="NAW10" s="2"/>
      <c r="NAX10" s="2"/>
      <c r="NAY10" s="2"/>
      <c r="NAZ10" s="2"/>
      <c r="NBA10" s="2"/>
      <c r="NBB10" s="2"/>
      <c r="NBC10" s="2"/>
      <c r="NBD10" s="2"/>
      <c r="NBE10" s="2"/>
      <c r="NBF10" s="2"/>
      <c r="NBG10" s="2"/>
      <c r="NBH10" s="2"/>
      <c r="NBI10" s="2"/>
      <c r="NBJ10" s="2"/>
      <c r="NBK10" s="2"/>
      <c r="NBL10" s="2"/>
      <c r="NBM10" s="2"/>
      <c r="NBN10" s="2"/>
      <c r="NBO10" s="2"/>
      <c r="NBP10" s="2"/>
      <c r="NBQ10" s="2"/>
      <c r="NBR10" s="2"/>
      <c r="NBS10" s="2"/>
      <c r="NBT10" s="2"/>
      <c r="NBU10" s="2"/>
      <c r="NBV10" s="2"/>
      <c r="NBW10" s="2"/>
      <c r="NBX10" s="2"/>
      <c r="NBY10" s="2"/>
      <c r="NBZ10" s="2"/>
      <c r="NCA10" s="2"/>
      <c r="NCB10" s="2"/>
      <c r="NCC10" s="2"/>
      <c r="NCD10" s="2"/>
      <c r="NCE10" s="2"/>
      <c r="NCF10" s="2"/>
      <c r="NCG10" s="2"/>
      <c r="NCH10" s="2"/>
      <c r="NCI10" s="2"/>
      <c r="NCJ10" s="2"/>
      <c r="NCK10" s="2"/>
      <c r="NCL10" s="2"/>
      <c r="NCM10" s="2"/>
      <c r="NCN10" s="2"/>
      <c r="NCO10" s="2"/>
      <c r="NCP10" s="2"/>
      <c r="NCQ10" s="2"/>
      <c r="NCR10" s="2"/>
      <c r="NCS10" s="2"/>
      <c r="NCT10" s="2"/>
      <c r="NCU10" s="2"/>
      <c r="NCV10" s="2"/>
      <c r="NCW10" s="2"/>
      <c r="NCX10" s="2"/>
      <c r="NCY10" s="2"/>
      <c r="NCZ10" s="2"/>
      <c r="NDA10" s="2"/>
      <c r="NDB10" s="2"/>
      <c r="NDC10" s="2"/>
      <c r="NDD10" s="2"/>
      <c r="NDE10" s="2"/>
      <c r="NDF10" s="2"/>
      <c r="NDG10" s="2"/>
      <c r="NDH10" s="2"/>
      <c r="NDI10" s="2"/>
      <c r="NDJ10" s="2"/>
      <c r="NDK10" s="2"/>
      <c r="NDL10" s="2"/>
      <c r="NDM10" s="2"/>
      <c r="NDN10" s="2"/>
      <c r="NDO10" s="2"/>
      <c r="NDP10" s="2"/>
      <c r="NDQ10" s="2"/>
      <c r="NDR10" s="2"/>
      <c r="NDS10" s="2"/>
      <c r="NDT10" s="2"/>
      <c r="NDU10" s="2"/>
      <c r="NDV10" s="2"/>
      <c r="NDW10" s="2"/>
      <c r="NDX10" s="2"/>
      <c r="NDY10" s="2"/>
      <c r="NDZ10" s="2"/>
      <c r="NEA10" s="2"/>
      <c r="NEB10" s="2"/>
      <c r="NEC10" s="2"/>
      <c r="NED10" s="2"/>
      <c r="NEE10" s="2"/>
      <c r="NEF10" s="2"/>
      <c r="NEG10" s="2"/>
      <c r="NEH10" s="2"/>
      <c r="NEI10" s="2"/>
      <c r="NEJ10" s="2"/>
      <c r="NEK10" s="2"/>
      <c r="NEL10" s="2"/>
      <c r="NEM10" s="2"/>
      <c r="NEN10" s="2"/>
      <c r="NEO10" s="2"/>
      <c r="NEP10" s="2"/>
      <c r="NEQ10" s="2"/>
      <c r="NER10" s="2"/>
      <c r="NES10" s="2"/>
      <c r="NET10" s="2"/>
      <c r="NEU10" s="2"/>
      <c r="NEV10" s="2"/>
      <c r="NEW10" s="2"/>
      <c r="NEX10" s="2"/>
      <c r="NEY10" s="2"/>
      <c r="NEZ10" s="2"/>
      <c r="NFA10" s="2"/>
      <c r="NFB10" s="2"/>
      <c r="NFC10" s="2"/>
      <c r="NFD10" s="2"/>
      <c r="NFE10" s="2"/>
      <c r="NFF10" s="2"/>
      <c r="NFG10" s="2"/>
      <c r="NFH10" s="2"/>
      <c r="NFI10" s="2"/>
      <c r="NFJ10" s="2"/>
      <c r="NFK10" s="2"/>
      <c r="NFL10" s="2"/>
      <c r="NFM10" s="2"/>
      <c r="NFN10" s="2"/>
      <c r="NFO10" s="2"/>
      <c r="NFP10" s="2"/>
      <c r="NFQ10" s="2"/>
      <c r="NFR10" s="2"/>
      <c r="NFS10" s="2"/>
      <c r="NFT10" s="2"/>
      <c r="NFU10" s="2"/>
      <c r="NFV10" s="2"/>
      <c r="NFW10" s="2"/>
      <c r="NFX10" s="2"/>
      <c r="NFY10" s="2"/>
      <c r="NFZ10" s="2"/>
      <c r="NGA10" s="2"/>
      <c r="NGB10" s="2"/>
      <c r="NGC10" s="2"/>
      <c r="NGD10" s="2"/>
      <c r="NGE10" s="2"/>
      <c r="NGF10" s="2"/>
      <c r="NGG10" s="2"/>
      <c r="NGH10" s="2"/>
      <c r="NGI10" s="2"/>
      <c r="NGJ10" s="2"/>
      <c r="NGK10" s="2"/>
      <c r="NGL10" s="2"/>
      <c r="NGM10" s="2"/>
      <c r="NGN10" s="2"/>
      <c r="NGO10" s="2"/>
      <c r="NGP10" s="2"/>
      <c r="NGQ10" s="2"/>
      <c r="NGR10" s="2"/>
      <c r="NGS10" s="2"/>
      <c r="NGT10" s="2"/>
      <c r="NGU10" s="2"/>
      <c r="NGV10" s="2"/>
      <c r="NGW10" s="2"/>
      <c r="NGX10" s="2"/>
      <c r="NGY10" s="2"/>
      <c r="NGZ10" s="2"/>
      <c r="NHA10" s="2"/>
      <c r="NHB10" s="2"/>
      <c r="NHC10" s="2"/>
      <c r="NHD10" s="2"/>
      <c r="NHE10" s="2"/>
      <c r="NHF10" s="2"/>
      <c r="NHG10" s="2"/>
      <c r="NHH10" s="2"/>
      <c r="NHI10" s="2"/>
      <c r="NHJ10" s="2"/>
      <c r="NHK10" s="2"/>
      <c r="NHL10" s="2"/>
      <c r="NHM10" s="2"/>
      <c r="NHN10" s="2"/>
      <c r="NHO10" s="2"/>
      <c r="NHP10" s="2"/>
      <c r="NHQ10" s="2"/>
      <c r="NHR10" s="2"/>
      <c r="NHS10" s="2"/>
      <c r="NHT10" s="2"/>
      <c r="NHU10" s="2"/>
      <c r="NHV10" s="2"/>
      <c r="NHW10" s="2"/>
      <c r="NHX10" s="2"/>
      <c r="NHY10" s="2"/>
      <c r="NHZ10" s="2"/>
      <c r="NIA10" s="2"/>
      <c r="NIB10" s="2"/>
      <c r="NIC10" s="2"/>
      <c r="NID10" s="2"/>
      <c r="NIE10" s="2"/>
      <c r="NIF10" s="2"/>
      <c r="NIG10" s="2"/>
      <c r="NIH10" s="2"/>
      <c r="NII10" s="2"/>
      <c r="NIJ10" s="2"/>
      <c r="NIK10" s="2"/>
      <c r="NIL10" s="2"/>
      <c r="NIM10" s="2"/>
      <c r="NIN10" s="2"/>
      <c r="NIO10" s="2"/>
      <c r="NIP10" s="2"/>
      <c r="NIQ10" s="2"/>
      <c r="NIR10" s="2"/>
      <c r="NIS10" s="2"/>
      <c r="NIT10" s="2"/>
      <c r="NIU10" s="2"/>
      <c r="NIV10" s="2"/>
      <c r="NIW10" s="2"/>
      <c r="NIX10" s="2"/>
      <c r="NIY10" s="2"/>
      <c r="NIZ10" s="2"/>
      <c r="NJA10" s="2"/>
      <c r="NJB10" s="2"/>
      <c r="NJC10" s="2"/>
      <c r="NJD10" s="2"/>
      <c r="NJE10" s="2"/>
      <c r="NJF10" s="2"/>
      <c r="NJG10" s="2"/>
      <c r="NJH10" s="2"/>
      <c r="NJI10" s="2"/>
      <c r="NJJ10" s="2"/>
      <c r="NJK10" s="2"/>
      <c r="NJL10" s="2"/>
      <c r="NJM10" s="2"/>
      <c r="NJN10" s="2"/>
      <c r="NJO10" s="2"/>
      <c r="NJP10" s="2"/>
      <c r="NJQ10" s="2"/>
      <c r="NJR10" s="2"/>
      <c r="NJS10" s="2"/>
      <c r="NJT10" s="2"/>
      <c r="NJU10" s="2"/>
      <c r="NJV10" s="2"/>
      <c r="NJW10" s="2"/>
      <c r="NJX10" s="2"/>
      <c r="NJY10" s="2"/>
      <c r="NJZ10" s="2"/>
      <c r="NKA10" s="2"/>
      <c r="NKB10" s="2"/>
      <c r="NKC10" s="2"/>
      <c r="NKD10" s="2"/>
      <c r="NKE10" s="2"/>
      <c r="NKF10" s="2"/>
      <c r="NKG10" s="2"/>
      <c r="NKH10" s="2"/>
      <c r="NKI10" s="2"/>
      <c r="NKJ10" s="2"/>
      <c r="NKK10" s="2"/>
      <c r="NKL10" s="2"/>
      <c r="NKM10" s="2"/>
      <c r="NKN10" s="2"/>
      <c r="NKO10" s="2"/>
      <c r="NKP10" s="2"/>
      <c r="NKQ10" s="2"/>
      <c r="NKR10" s="2"/>
      <c r="NKS10" s="2"/>
      <c r="NKT10" s="2"/>
      <c r="NKU10" s="2"/>
      <c r="NKV10" s="2"/>
      <c r="NKW10" s="2"/>
      <c r="NKX10" s="2"/>
      <c r="NKY10" s="2"/>
      <c r="NKZ10" s="2"/>
      <c r="NLA10" s="2"/>
      <c r="NLB10" s="2"/>
      <c r="NLC10" s="2"/>
      <c r="NLD10" s="2"/>
      <c r="NLE10" s="2"/>
      <c r="NLF10" s="2"/>
      <c r="NLG10" s="2"/>
      <c r="NLH10" s="2"/>
      <c r="NLI10" s="2"/>
      <c r="NLJ10" s="2"/>
      <c r="NLK10" s="2"/>
      <c r="NLL10" s="2"/>
      <c r="NLM10" s="2"/>
      <c r="NLN10" s="2"/>
      <c r="NLO10" s="2"/>
      <c r="NLP10" s="2"/>
      <c r="NLQ10" s="2"/>
      <c r="NLR10" s="2"/>
      <c r="NLS10" s="2"/>
      <c r="NLT10" s="2"/>
      <c r="NLU10" s="2"/>
      <c r="NLV10" s="2"/>
      <c r="NLW10" s="2"/>
      <c r="NLX10" s="2"/>
      <c r="NLY10" s="2"/>
      <c r="NLZ10" s="2"/>
      <c r="NMA10" s="2"/>
      <c r="NMB10" s="2"/>
      <c r="NMC10" s="2"/>
      <c r="NMD10" s="2"/>
      <c r="NME10" s="2"/>
      <c r="NMF10" s="2"/>
      <c r="NMG10" s="2"/>
      <c r="NMH10" s="2"/>
      <c r="NMI10" s="2"/>
      <c r="NMJ10" s="2"/>
      <c r="NMK10" s="2"/>
      <c r="NML10" s="2"/>
      <c r="NMM10" s="2"/>
      <c r="NMN10" s="2"/>
      <c r="NMO10" s="2"/>
      <c r="NMP10" s="2"/>
      <c r="NMQ10" s="2"/>
      <c r="NMR10" s="2"/>
      <c r="NMS10" s="2"/>
      <c r="NMT10" s="2"/>
      <c r="NMU10" s="2"/>
      <c r="NMV10" s="2"/>
      <c r="NMW10" s="2"/>
      <c r="NMX10" s="2"/>
      <c r="NMY10" s="2"/>
      <c r="NMZ10" s="2"/>
      <c r="NNA10" s="2"/>
      <c r="NNB10" s="2"/>
      <c r="NNC10" s="2"/>
      <c r="NND10" s="2"/>
      <c r="NNE10" s="2"/>
      <c r="NNF10" s="2"/>
      <c r="NNG10" s="2"/>
      <c r="NNH10" s="2"/>
      <c r="NNI10" s="2"/>
      <c r="NNJ10" s="2"/>
      <c r="NNK10" s="2"/>
      <c r="NNL10" s="2"/>
      <c r="NNM10" s="2"/>
      <c r="NNN10" s="2"/>
      <c r="NNO10" s="2"/>
      <c r="NNP10" s="2"/>
      <c r="NNQ10" s="2"/>
      <c r="NNR10" s="2"/>
      <c r="NNS10" s="2"/>
      <c r="NNT10" s="2"/>
      <c r="NNU10" s="2"/>
      <c r="NNV10" s="2"/>
      <c r="NNW10" s="2"/>
      <c r="NNX10" s="2"/>
      <c r="NNY10" s="2"/>
      <c r="NNZ10" s="2"/>
      <c r="NOA10" s="2"/>
      <c r="NOB10" s="2"/>
      <c r="NOC10" s="2"/>
      <c r="NOD10" s="2"/>
      <c r="NOE10" s="2"/>
      <c r="NOF10" s="2"/>
      <c r="NOG10" s="2"/>
      <c r="NOH10" s="2"/>
      <c r="NOI10" s="2"/>
      <c r="NOJ10" s="2"/>
      <c r="NOK10" s="2"/>
      <c r="NOL10" s="2"/>
      <c r="NOM10" s="2"/>
      <c r="NON10" s="2"/>
      <c r="NOO10" s="2"/>
      <c r="NOP10" s="2"/>
      <c r="NOQ10" s="2"/>
      <c r="NOR10" s="2"/>
      <c r="NOS10" s="2"/>
      <c r="NOT10" s="2"/>
      <c r="NOU10" s="2"/>
      <c r="NOV10" s="2"/>
      <c r="NOW10" s="2"/>
      <c r="NOX10" s="2"/>
      <c r="NOY10" s="2"/>
      <c r="NOZ10" s="2"/>
      <c r="NPA10" s="2"/>
      <c r="NPB10" s="2"/>
      <c r="NPC10" s="2"/>
      <c r="NPD10" s="2"/>
      <c r="NPE10" s="2"/>
      <c r="NPF10" s="2"/>
      <c r="NPG10" s="2"/>
      <c r="NPH10" s="2"/>
      <c r="NPI10" s="2"/>
      <c r="NPJ10" s="2"/>
      <c r="NPK10" s="2"/>
      <c r="NPL10" s="2"/>
      <c r="NPM10" s="2"/>
      <c r="NPN10" s="2"/>
      <c r="NPO10" s="2"/>
      <c r="NPP10" s="2"/>
      <c r="NPQ10" s="2"/>
      <c r="NPR10" s="2"/>
      <c r="NPS10" s="2"/>
      <c r="NPT10" s="2"/>
      <c r="NPU10" s="2"/>
      <c r="NPV10" s="2"/>
      <c r="NPW10" s="2"/>
      <c r="NPX10" s="2"/>
      <c r="NPY10" s="2"/>
      <c r="NPZ10" s="2"/>
      <c r="NQA10" s="2"/>
      <c r="NQB10" s="2"/>
      <c r="NQC10" s="2"/>
      <c r="NQD10" s="2"/>
      <c r="NQE10" s="2"/>
      <c r="NQF10" s="2"/>
      <c r="NQG10" s="2"/>
      <c r="NQH10" s="2"/>
      <c r="NQI10" s="2"/>
      <c r="NQJ10" s="2"/>
      <c r="NQK10" s="2"/>
      <c r="NQL10" s="2"/>
      <c r="NQM10" s="2"/>
      <c r="NQN10" s="2"/>
      <c r="NQO10" s="2"/>
      <c r="NQP10" s="2"/>
      <c r="NQQ10" s="2"/>
      <c r="NQR10" s="2"/>
      <c r="NQS10" s="2"/>
      <c r="NQT10" s="2"/>
      <c r="NQU10" s="2"/>
      <c r="NQV10" s="2"/>
      <c r="NQW10" s="2"/>
      <c r="NQX10" s="2"/>
      <c r="NQY10" s="2"/>
      <c r="NQZ10" s="2"/>
      <c r="NRA10" s="2"/>
      <c r="NRB10" s="2"/>
      <c r="NRC10" s="2"/>
      <c r="NRD10" s="2"/>
      <c r="NRE10" s="2"/>
      <c r="NRF10" s="2"/>
      <c r="NRG10" s="2"/>
      <c r="NRH10" s="2"/>
      <c r="NRI10" s="2"/>
      <c r="NRJ10" s="2"/>
      <c r="NRK10" s="2"/>
      <c r="NRL10" s="2"/>
      <c r="NRM10" s="2"/>
      <c r="NRN10" s="2"/>
      <c r="NRO10" s="2"/>
      <c r="NRP10" s="2"/>
      <c r="NRQ10" s="2"/>
      <c r="NRR10" s="2"/>
      <c r="NRS10" s="2"/>
      <c r="NRT10" s="2"/>
      <c r="NRU10" s="2"/>
      <c r="NRV10" s="2"/>
      <c r="NRW10" s="2"/>
      <c r="NRX10" s="2"/>
      <c r="NRY10" s="2"/>
      <c r="NRZ10" s="2"/>
      <c r="NSA10" s="2"/>
      <c r="NSB10" s="2"/>
      <c r="NSC10" s="2"/>
      <c r="NSD10" s="2"/>
      <c r="NSE10" s="2"/>
      <c r="NSF10" s="2"/>
      <c r="NSG10" s="2"/>
      <c r="NSH10" s="2"/>
      <c r="NSI10" s="2"/>
      <c r="NSJ10" s="2"/>
      <c r="NSK10" s="2"/>
      <c r="NSL10" s="2"/>
      <c r="NSM10" s="2"/>
      <c r="NSN10" s="2"/>
      <c r="NSO10" s="2"/>
      <c r="NSP10" s="2"/>
      <c r="NSQ10" s="2"/>
      <c r="NSR10" s="2"/>
      <c r="NSS10" s="2"/>
      <c r="NST10" s="2"/>
      <c r="NSU10" s="2"/>
      <c r="NSV10" s="2"/>
      <c r="NSW10" s="2"/>
      <c r="NSX10" s="2"/>
      <c r="NSY10" s="2"/>
      <c r="NSZ10" s="2"/>
      <c r="NTA10" s="2"/>
      <c r="NTB10" s="2"/>
      <c r="NTC10" s="2"/>
      <c r="NTD10" s="2"/>
      <c r="NTE10" s="2"/>
      <c r="NTF10" s="2"/>
      <c r="NTG10" s="2"/>
      <c r="NTH10" s="2"/>
      <c r="NTI10" s="2"/>
      <c r="NTJ10" s="2"/>
      <c r="NTK10" s="2"/>
      <c r="NTL10" s="2"/>
      <c r="NTM10" s="2"/>
      <c r="NTN10" s="2"/>
      <c r="NTO10" s="2"/>
      <c r="NTP10" s="2"/>
      <c r="NTQ10" s="2"/>
      <c r="NTR10" s="2"/>
      <c r="NTS10" s="2"/>
      <c r="NTT10" s="2"/>
      <c r="NTU10" s="2"/>
      <c r="NTV10" s="2"/>
      <c r="NTW10" s="2"/>
      <c r="NTX10" s="2"/>
      <c r="NTY10" s="2"/>
      <c r="NTZ10" s="2"/>
      <c r="NUA10" s="2"/>
      <c r="NUB10" s="2"/>
      <c r="NUC10" s="2"/>
      <c r="NUD10" s="2"/>
      <c r="NUE10" s="2"/>
      <c r="NUF10" s="2"/>
      <c r="NUG10" s="2"/>
      <c r="NUH10" s="2"/>
      <c r="NUI10" s="2"/>
      <c r="NUJ10" s="2"/>
      <c r="NUK10" s="2"/>
      <c r="NUL10" s="2"/>
      <c r="NUM10" s="2"/>
      <c r="NUN10" s="2"/>
      <c r="NUO10" s="2"/>
      <c r="NUP10" s="2"/>
      <c r="NUQ10" s="2"/>
      <c r="NUR10" s="2"/>
      <c r="NUS10" s="2"/>
      <c r="NUT10" s="2"/>
      <c r="NUU10" s="2"/>
      <c r="NUV10" s="2"/>
      <c r="NUW10" s="2"/>
      <c r="NUX10" s="2"/>
      <c r="NUY10" s="2"/>
      <c r="NUZ10" s="2"/>
      <c r="NVA10" s="2"/>
      <c r="NVB10" s="2"/>
      <c r="NVC10" s="2"/>
      <c r="NVD10" s="2"/>
      <c r="NVE10" s="2"/>
      <c r="NVF10" s="2"/>
      <c r="NVG10" s="2"/>
      <c r="NVH10" s="2"/>
      <c r="NVI10" s="2"/>
      <c r="NVJ10" s="2"/>
      <c r="NVK10" s="2"/>
      <c r="NVL10" s="2"/>
      <c r="NVM10" s="2"/>
      <c r="NVN10" s="2"/>
      <c r="NVO10" s="2"/>
      <c r="NVP10" s="2"/>
      <c r="NVQ10" s="2"/>
      <c r="NVR10" s="2"/>
      <c r="NVS10" s="2"/>
      <c r="NVT10" s="2"/>
      <c r="NVU10" s="2"/>
      <c r="NVV10" s="2"/>
      <c r="NVW10" s="2"/>
      <c r="NVX10" s="2"/>
      <c r="NVY10" s="2"/>
      <c r="NVZ10" s="2"/>
      <c r="NWA10" s="2"/>
      <c r="NWB10" s="2"/>
      <c r="NWC10" s="2"/>
      <c r="NWD10" s="2"/>
      <c r="NWE10" s="2"/>
      <c r="NWF10" s="2"/>
      <c r="NWG10" s="2"/>
      <c r="NWH10" s="2"/>
      <c r="NWI10" s="2"/>
      <c r="NWJ10" s="2"/>
      <c r="NWK10" s="2"/>
      <c r="NWL10" s="2"/>
      <c r="NWM10" s="2"/>
      <c r="NWN10" s="2"/>
      <c r="NWO10" s="2"/>
      <c r="NWP10" s="2"/>
      <c r="NWQ10" s="2"/>
      <c r="NWR10" s="2"/>
      <c r="NWS10" s="2"/>
      <c r="NWT10" s="2"/>
      <c r="NWU10" s="2"/>
      <c r="NWV10" s="2"/>
      <c r="NWW10" s="2"/>
      <c r="NWX10" s="2"/>
      <c r="NWY10" s="2"/>
      <c r="NWZ10" s="2"/>
      <c r="NXA10" s="2"/>
      <c r="NXB10" s="2"/>
      <c r="NXC10" s="2"/>
      <c r="NXD10" s="2"/>
      <c r="NXE10" s="2"/>
      <c r="NXF10" s="2"/>
      <c r="NXG10" s="2"/>
      <c r="NXH10" s="2"/>
      <c r="NXI10" s="2"/>
      <c r="NXJ10" s="2"/>
      <c r="NXK10" s="2"/>
      <c r="NXL10" s="2"/>
      <c r="NXM10" s="2"/>
      <c r="NXN10" s="2"/>
      <c r="NXO10" s="2"/>
      <c r="NXP10" s="2"/>
      <c r="NXQ10" s="2"/>
      <c r="NXR10" s="2"/>
      <c r="NXS10" s="2"/>
      <c r="NXT10" s="2"/>
      <c r="NXU10" s="2"/>
      <c r="NXV10" s="2"/>
      <c r="NXW10" s="2"/>
      <c r="NXX10" s="2"/>
      <c r="NXY10" s="2"/>
      <c r="NXZ10" s="2"/>
      <c r="NYA10" s="2"/>
      <c r="NYB10" s="2"/>
      <c r="NYC10" s="2"/>
      <c r="NYD10" s="2"/>
      <c r="NYE10" s="2"/>
      <c r="NYF10" s="2"/>
      <c r="NYG10" s="2"/>
      <c r="NYH10" s="2"/>
      <c r="NYI10" s="2"/>
      <c r="NYJ10" s="2"/>
      <c r="NYK10" s="2"/>
      <c r="NYL10" s="2"/>
      <c r="NYM10" s="2"/>
      <c r="NYN10" s="2"/>
      <c r="NYO10" s="2"/>
      <c r="NYP10" s="2"/>
      <c r="NYQ10" s="2"/>
      <c r="NYR10" s="2"/>
      <c r="NYS10" s="2"/>
      <c r="NYT10" s="2"/>
      <c r="NYU10" s="2"/>
      <c r="NYV10" s="2"/>
      <c r="NYW10" s="2"/>
      <c r="NYX10" s="2"/>
      <c r="NYY10" s="2"/>
      <c r="NYZ10" s="2"/>
      <c r="NZA10" s="2"/>
      <c r="NZB10" s="2"/>
      <c r="NZC10" s="2"/>
      <c r="NZD10" s="2"/>
      <c r="NZE10" s="2"/>
      <c r="NZF10" s="2"/>
      <c r="NZG10" s="2"/>
      <c r="NZH10" s="2"/>
      <c r="NZI10" s="2"/>
      <c r="NZJ10" s="2"/>
      <c r="NZK10" s="2"/>
      <c r="NZL10" s="2"/>
      <c r="NZM10" s="2"/>
      <c r="NZN10" s="2"/>
      <c r="NZO10" s="2"/>
      <c r="NZP10" s="2"/>
      <c r="NZQ10" s="2"/>
      <c r="NZR10" s="2"/>
      <c r="NZS10" s="2"/>
      <c r="NZT10" s="2"/>
      <c r="NZU10" s="2"/>
      <c r="NZV10" s="2"/>
      <c r="NZW10" s="2"/>
      <c r="NZX10" s="2"/>
      <c r="NZY10" s="2"/>
      <c r="NZZ10" s="2"/>
      <c r="OAA10" s="2"/>
      <c r="OAB10" s="2"/>
      <c r="OAC10" s="2"/>
      <c r="OAD10" s="2"/>
      <c r="OAE10" s="2"/>
      <c r="OAF10" s="2"/>
      <c r="OAG10" s="2"/>
      <c r="OAH10" s="2"/>
      <c r="OAI10" s="2"/>
      <c r="OAJ10" s="2"/>
      <c r="OAK10" s="2"/>
      <c r="OAL10" s="2"/>
      <c r="OAM10" s="2"/>
      <c r="OAN10" s="2"/>
      <c r="OAO10" s="2"/>
      <c r="OAP10" s="2"/>
      <c r="OAQ10" s="2"/>
      <c r="OAR10" s="2"/>
      <c r="OAS10" s="2"/>
      <c r="OAT10" s="2"/>
      <c r="OAU10" s="2"/>
      <c r="OAV10" s="2"/>
      <c r="OAW10" s="2"/>
      <c r="OAX10" s="2"/>
      <c r="OAY10" s="2"/>
      <c r="OAZ10" s="2"/>
      <c r="OBA10" s="2"/>
      <c r="OBB10" s="2"/>
      <c r="OBC10" s="2"/>
      <c r="OBD10" s="2"/>
      <c r="OBE10" s="2"/>
      <c r="OBF10" s="2"/>
      <c r="OBG10" s="2"/>
      <c r="OBH10" s="2"/>
      <c r="OBI10" s="2"/>
      <c r="OBJ10" s="2"/>
      <c r="OBK10" s="2"/>
      <c r="OBL10" s="2"/>
      <c r="OBM10" s="2"/>
      <c r="OBN10" s="2"/>
      <c r="OBO10" s="2"/>
      <c r="OBP10" s="2"/>
      <c r="OBQ10" s="2"/>
      <c r="OBR10" s="2"/>
      <c r="OBS10" s="2"/>
      <c r="OBT10" s="2"/>
      <c r="OBU10" s="2"/>
      <c r="OBV10" s="2"/>
      <c r="OBW10" s="2"/>
      <c r="OBX10" s="2"/>
      <c r="OBY10" s="2"/>
      <c r="OBZ10" s="2"/>
      <c r="OCA10" s="2"/>
      <c r="OCB10" s="2"/>
      <c r="OCC10" s="2"/>
      <c r="OCD10" s="2"/>
      <c r="OCE10" s="2"/>
      <c r="OCF10" s="2"/>
      <c r="OCG10" s="2"/>
      <c r="OCH10" s="2"/>
      <c r="OCI10" s="2"/>
      <c r="OCJ10" s="2"/>
      <c r="OCK10" s="2"/>
      <c r="OCL10" s="2"/>
      <c r="OCM10" s="2"/>
      <c r="OCN10" s="2"/>
      <c r="OCO10" s="2"/>
      <c r="OCP10" s="2"/>
      <c r="OCQ10" s="2"/>
      <c r="OCR10" s="2"/>
      <c r="OCS10" s="2"/>
      <c r="OCT10" s="2"/>
      <c r="OCU10" s="2"/>
      <c r="OCV10" s="2"/>
      <c r="OCW10" s="2"/>
      <c r="OCX10" s="2"/>
      <c r="OCY10" s="2"/>
      <c r="OCZ10" s="2"/>
      <c r="ODA10" s="2"/>
      <c r="ODB10" s="2"/>
      <c r="ODC10" s="2"/>
      <c r="ODD10" s="2"/>
      <c r="ODE10" s="2"/>
      <c r="ODF10" s="2"/>
      <c r="ODG10" s="2"/>
      <c r="ODH10" s="2"/>
      <c r="ODI10" s="2"/>
      <c r="ODJ10" s="2"/>
      <c r="ODK10" s="2"/>
      <c r="ODL10" s="2"/>
      <c r="ODM10" s="2"/>
      <c r="ODN10" s="2"/>
      <c r="ODO10" s="2"/>
      <c r="ODP10" s="2"/>
      <c r="ODQ10" s="2"/>
      <c r="ODR10" s="2"/>
      <c r="ODS10" s="2"/>
      <c r="ODT10" s="2"/>
      <c r="ODU10" s="2"/>
      <c r="ODV10" s="2"/>
      <c r="ODW10" s="2"/>
      <c r="ODX10" s="2"/>
      <c r="ODY10" s="2"/>
      <c r="ODZ10" s="2"/>
      <c r="OEA10" s="2"/>
      <c r="OEB10" s="2"/>
      <c r="OEC10" s="2"/>
      <c r="OED10" s="2"/>
      <c r="OEE10" s="2"/>
      <c r="OEF10" s="2"/>
      <c r="OEG10" s="2"/>
      <c r="OEH10" s="2"/>
      <c r="OEI10" s="2"/>
      <c r="OEJ10" s="2"/>
      <c r="OEK10" s="2"/>
      <c r="OEL10" s="2"/>
      <c r="OEM10" s="2"/>
      <c r="OEN10" s="2"/>
      <c r="OEO10" s="2"/>
      <c r="OEP10" s="2"/>
      <c r="OEQ10" s="2"/>
      <c r="OER10" s="2"/>
      <c r="OES10" s="2"/>
      <c r="OET10" s="2"/>
      <c r="OEU10" s="2"/>
      <c r="OEV10" s="2"/>
      <c r="OEW10" s="2"/>
      <c r="OEX10" s="2"/>
      <c r="OEY10" s="2"/>
      <c r="OEZ10" s="2"/>
      <c r="OFA10" s="2"/>
      <c r="OFB10" s="2"/>
      <c r="OFC10" s="2"/>
      <c r="OFD10" s="2"/>
      <c r="OFE10" s="2"/>
      <c r="OFF10" s="2"/>
      <c r="OFG10" s="2"/>
      <c r="OFH10" s="2"/>
      <c r="OFI10" s="2"/>
      <c r="OFJ10" s="2"/>
      <c r="OFK10" s="2"/>
      <c r="OFL10" s="2"/>
      <c r="OFM10" s="2"/>
      <c r="OFN10" s="2"/>
      <c r="OFO10" s="2"/>
      <c r="OFP10" s="2"/>
      <c r="OFQ10" s="2"/>
      <c r="OFR10" s="2"/>
      <c r="OFS10" s="2"/>
      <c r="OFT10" s="2"/>
      <c r="OFU10" s="2"/>
      <c r="OFV10" s="2"/>
      <c r="OFW10" s="2"/>
      <c r="OFX10" s="2"/>
      <c r="OFY10" s="2"/>
      <c r="OFZ10" s="2"/>
      <c r="OGA10" s="2"/>
      <c r="OGB10" s="2"/>
      <c r="OGC10" s="2"/>
      <c r="OGD10" s="2"/>
      <c r="OGE10" s="2"/>
      <c r="OGF10" s="2"/>
      <c r="OGG10" s="2"/>
      <c r="OGH10" s="2"/>
      <c r="OGI10" s="2"/>
      <c r="OGJ10" s="2"/>
      <c r="OGK10" s="2"/>
      <c r="OGL10" s="2"/>
      <c r="OGM10" s="2"/>
      <c r="OGN10" s="2"/>
      <c r="OGO10" s="2"/>
      <c r="OGP10" s="2"/>
      <c r="OGQ10" s="2"/>
      <c r="OGR10" s="2"/>
      <c r="OGS10" s="2"/>
      <c r="OGT10" s="2"/>
      <c r="OGU10" s="2"/>
      <c r="OGV10" s="2"/>
      <c r="OGW10" s="2"/>
      <c r="OGX10" s="2"/>
      <c r="OGY10" s="2"/>
      <c r="OGZ10" s="2"/>
      <c r="OHA10" s="2"/>
      <c r="OHB10" s="2"/>
      <c r="OHC10" s="2"/>
      <c r="OHD10" s="2"/>
      <c r="OHE10" s="2"/>
      <c r="OHF10" s="2"/>
      <c r="OHG10" s="2"/>
      <c r="OHH10" s="2"/>
      <c r="OHI10" s="2"/>
      <c r="OHJ10" s="2"/>
      <c r="OHK10" s="2"/>
      <c r="OHL10" s="2"/>
      <c r="OHM10" s="2"/>
      <c r="OHN10" s="2"/>
      <c r="OHO10" s="2"/>
      <c r="OHP10" s="2"/>
      <c r="OHQ10" s="2"/>
      <c r="OHR10" s="2"/>
      <c r="OHS10" s="2"/>
      <c r="OHT10" s="2"/>
      <c r="OHU10" s="2"/>
      <c r="OHV10" s="2"/>
      <c r="OHW10" s="2"/>
      <c r="OHX10" s="2"/>
      <c r="OHY10" s="2"/>
      <c r="OHZ10" s="2"/>
      <c r="OIA10" s="2"/>
      <c r="OIB10" s="2"/>
      <c r="OIC10" s="2"/>
      <c r="OID10" s="2"/>
      <c r="OIE10" s="2"/>
      <c r="OIF10" s="2"/>
      <c r="OIG10" s="2"/>
      <c r="OIH10" s="2"/>
      <c r="OII10" s="2"/>
      <c r="OIJ10" s="2"/>
      <c r="OIK10" s="2"/>
      <c r="OIL10" s="2"/>
      <c r="OIM10" s="2"/>
      <c r="OIN10" s="2"/>
      <c r="OIO10" s="2"/>
      <c r="OIP10" s="2"/>
      <c r="OIQ10" s="2"/>
      <c r="OIR10" s="2"/>
      <c r="OIS10" s="2"/>
      <c r="OIT10" s="2"/>
      <c r="OIU10" s="2"/>
      <c r="OIV10" s="2"/>
      <c r="OIW10" s="2"/>
      <c r="OIX10" s="2"/>
      <c r="OIY10" s="2"/>
      <c r="OIZ10" s="2"/>
      <c r="OJA10" s="2"/>
      <c r="OJB10" s="2"/>
      <c r="OJC10" s="2"/>
      <c r="OJD10" s="2"/>
      <c r="OJE10" s="2"/>
      <c r="OJF10" s="2"/>
      <c r="OJG10" s="2"/>
      <c r="OJH10" s="2"/>
      <c r="OJI10" s="2"/>
      <c r="OJJ10" s="2"/>
      <c r="OJK10" s="2"/>
      <c r="OJL10" s="2"/>
      <c r="OJM10" s="2"/>
      <c r="OJN10" s="2"/>
      <c r="OJO10" s="2"/>
      <c r="OJP10" s="2"/>
      <c r="OJQ10" s="2"/>
      <c r="OJR10" s="2"/>
      <c r="OJS10" s="2"/>
      <c r="OJT10" s="2"/>
      <c r="OJU10" s="2"/>
      <c r="OJV10" s="2"/>
      <c r="OJW10" s="2"/>
      <c r="OJX10" s="2"/>
      <c r="OJY10" s="2"/>
      <c r="OJZ10" s="2"/>
      <c r="OKA10" s="2"/>
      <c r="OKB10" s="2"/>
      <c r="OKC10" s="2"/>
      <c r="OKD10" s="2"/>
      <c r="OKE10" s="2"/>
      <c r="OKF10" s="2"/>
      <c r="OKG10" s="2"/>
      <c r="OKH10" s="2"/>
      <c r="OKI10" s="2"/>
      <c r="OKJ10" s="2"/>
      <c r="OKK10" s="2"/>
      <c r="OKL10" s="2"/>
      <c r="OKM10" s="2"/>
      <c r="OKN10" s="2"/>
      <c r="OKO10" s="2"/>
      <c r="OKP10" s="2"/>
      <c r="OKQ10" s="2"/>
      <c r="OKR10" s="2"/>
      <c r="OKS10" s="2"/>
      <c r="OKT10" s="2"/>
      <c r="OKU10" s="2"/>
      <c r="OKV10" s="2"/>
      <c r="OKW10" s="2"/>
      <c r="OKX10" s="2"/>
      <c r="OKY10" s="2"/>
      <c r="OKZ10" s="2"/>
      <c r="OLA10" s="2"/>
      <c r="OLB10" s="2"/>
      <c r="OLC10" s="2"/>
      <c r="OLD10" s="2"/>
      <c r="OLE10" s="2"/>
      <c r="OLF10" s="2"/>
      <c r="OLG10" s="2"/>
      <c r="OLH10" s="2"/>
      <c r="OLI10" s="2"/>
      <c r="OLJ10" s="2"/>
      <c r="OLK10" s="2"/>
      <c r="OLL10" s="2"/>
      <c r="OLM10" s="2"/>
      <c r="OLN10" s="2"/>
      <c r="OLO10" s="2"/>
      <c r="OLP10" s="2"/>
      <c r="OLQ10" s="2"/>
      <c r="OLR10" s="2"/>
      <c r="OLS10" s="2"/>
      <c r="OLT10" s="2"/>
      <c r="OLU10" s="2"/>
      <c r="OLV10" s="2"/>
      <c r="OLW10" s="2"/>
      <c r="OLX10" s="2"/>
      <c r="OLY10" s="2"/>
      <c r="OLZ10" s="2"/>
      <c r="OMA10" s="2"/>
      <c r="OMB10" s="2"/>
      <c r="OMC10" s="2"/>
      <c r="OMD10" s="2"/>
      <c r="OME10" s="2"/>
      <c r="OMF10" s="2"/>
      <c r="OMG10" s="2"/>
      <c r="OMH10" s="2"/>
      <c r="OMI10" s="2"/>
      <c r="OMJ10" s="2"/>
      <c r="OMK10" s="2"/>
      <c r="OML10" s="2"/>
      <c r="OMM10" s="2"/>
      <c r="OMN10" s="2"/>
      <c r="OMO10" s="2"/>
      <c r="OMP10" s="2"/>
      <c r="OMQ10" s="2"/>
      <c r="OMR10" s="2"/>
      <c r="OMS10" s="2"/>
      <c r="OMT10" s="2"/>
      <c r="OMU10" s="2"/>
      <c r="OMV10" s="2"/>
      <c r="OMW10" s="2"/>
      <c r="OMX10" s="2"/>
      <c r="OMY10" s="2"/>
      <c r="OMZ10" s="2"/>
      <c r="ONA10" s="2"/>
      <c r="ONB10" s="2"/>
      <c r="ONC10" s="2"/>
      <c r="OND10" s="2"/>
      <c r="ONE10" s="2"/>
      <c r="ONF10" s="2"/>
      <c r="ONG10" s="2"/>
      <c r="ONH10" s="2"/>
      <c r="ONI10" s="2"/>
      <c r="ONJ10" s="2"/>
      <c r="ONK10" s="2"/>
      <c r="ONL10" s="2"/>
      <c r="ONM10" s="2"/>
      <c r="ONN10" s="2"/>
      <c r="ONO10" s="2"/>
      <c r="ONP10" s="2"/>
      <c r="ONQ10" s="2"/>
      <c r="ONR10" s="2"/>
      <c r="ONS10" s="2"/>
      <c r="ONT10" s="2"/>
      <c r="ONU10" s="2"/>
      <c r="ONV10" s="2"/>
      <c r="ONW10" s="2"/>
      <c r="ONX10" s="2"/>
      <c r="ONY10" s="2"/>
      <c r="ONZ10" s="2"/>
      <c r="OOA10" s="2"/>
      <c r="OOB10" s="2"/>
      <c r="OOC10" s="2"/>
      <c r="OOD10" s="2"/>
      <c r="OOE10" s="2"/>
      <c r="OOF10" s="2"/>
      <c r="OOG10" s="2"/>
      <c r="OOH10" s="2"/>
      <c r="OOI10" s="2"/>
      <c r="OOJ10" s="2"/>
      <c r="OOK10" s="2"/>
      <c r="OOL10" s="2"/>
      <c r="OOM10" s="2"/>
      <c r="OON10" s="2"/>
      <c r="OOO10" s="2"/>
      <c r="OOP10" s="2"/>
      <c r="OOQ10" s="2"/>
      <c r="OOR10" s="2"/>
      <c r="OOS10" s="2"/>
      <c r="OOT10" s="2"/>
      <c r="OOU10" s="2"/>
      <c r="OOV10" s="2"/>
      <c r="OOW10" s="2"/>
      <c r="OOX10" s="2"/>
      <c r="OOY10" s="2"/>
      <c r="OOZ10" s="2"/>
      <c r="OPA10" s="2"/>
      <c r="OPB10" s="2"/>
      <c r="OPC10" s="2"/>
      <c r="OPD10" s="2"/>
      <c r="OPE10" s="2"/>
      <c r="OPF10" s="2"/>
      <c r="OPG10" s="2"/>
      <c r="OPH10" s="2"/>
      <c r="OPI10" s="2"/>
      <c r="OPJ10" s="2"/>
      <c r="OPK10" s="2"/>
      <c r="OPL10" s="2"/>
      <c r="OPM10" s="2"/>
      <c r="OPN10" s="2"/>
      <c r="OPO10" s="2"/>
      <c r="OPP10" s="2"/>
      <c r="OPQ10" s="2"/>
      <c r="OPR10" s="2"/>
      <c r="OPS10" s="2"/>
      <c r="OPT10" s="2"/>
      <c r="OPU10" s="2"/>
      <c r="OPV10" s="2"/>
      <c r="OPW10" s="2"/>
      <c r="OPX10" s="2"/>
      <c r="OPY10" s="2"/>
      <c r="OPZ10" s="2"/>
      <c r="OQA10" s="2"/>
      <c r="OQB10" s="2"/>
      <c r="OQC10" s="2"/>
      <c r="OQD10" s="2"/>
      <c r="OQE10" s="2"/>
      <c r="OQF10" s="2"/>
      <c r="OQG10" s="2"/>
      <c r="OQH10" s="2"/>
      <c r="OQI10" s="2"/>
      <c r="OQJ10" s="2"/>
      <c r="OQK10" s="2"/>
      <c r="OQL10" s="2"/>
      <c r="OQM10" s="2"/>
      <c r="OQN10" s="2"/>
      <c r="OQO10" s="2"/>
      <c r="OQP10" s="2"/>
      <c r="OQQ10" s="2"/>
      <c r="OQR10" s="2"/>
      <c r="OQS10" s="2"/>
      <c r="OQT10" s="2"/>
      <c r="OQU10" s="2"/>
      <c r="OQV10" s="2"/>
      <c r="OQW10" s="2"/>
      <c r="OQX10" s="2"/>
      <c r="OQY10" s="2"/>
      <c r="OQZ10" s="2"/>
      <c r="ORA10" s="2"/>
      <c r="ORB10" s="2"/>
      <c r="ORC10" s="2"/>
      <c r="ORD10" s="2"/>
      <c r="ORE10" s="2"/>
      <c r="ORF10" s="2"/>
      <c r="ORG10" s="2"/>
      <c r="ORH10" s="2"/>
      <c r="ORI10" s="2"/>
      <c r="ORJ10" s="2"/>
      <c r="ORK10" s="2"/>
      <c r="ORL10" s="2"/>
      <c r="ORM10" s="2"/>
      <c r="ORN10" s="2"/>
      <c r="ORO10" s="2"/>
      <c r="ORP10" s="2"/>
      <c r="ORQ10" s="2"/>
      <c r="ORR10" s="2"/>
      <c r="ORS10" s="2"/>
      <c r="ORT10" s="2"/>
      <c r="ORU10" s="2"/>
      <c r="ORV10" s="2"/>
      <c r="ORW10" s="2"/>
      <c r="ORX10" s="2"/>
      <c r="ORY10" s="2"/>
      <c r="ORZ10" s="2"/>
      <c r="OSA10" s="2"/>
      <c r="OSB10" s="2"/>
      <c r="OSC10" s="2"/>
      <c r="OSD10" s="2"/>
      <c r="OSE10" s="2"/>
      <c r="OSF10" s="2"/>
      <c r="OSG10" s="2"/>
      <c r="OSH10" s="2"/>
      <c r="OSI10" s="2"/>
      <c r="OSJ10" s="2"/>
      <c r="OSK10" s="2"/>
      <c r="OSL10" s="2"/>
      <c r="OSM10" s="2"/>
      <c r="OSN10" s="2"/>
      <c r="OSO10" s="2"/>
      <c r="OSP10" s="2"/>
      <c r="OSQ10" s="2"/>
      <c r="OSR10" s="2"/>
      <c r="OSS10" s="2"/>
      <c r="OST10" s="2"/>
      <c r="OSU10" s="2"/>
      <c r="OSV10" s="2"/>
      <c r="OSW10" s="2"/>
      <c r="OSX10" s="2"/>
      <c r="OSY10" s="2"/>
      <c r="OSZ10" s="2"/>
      <c r="OTA10" s="2"/>
      <c r="OTB10" s="2"/>
      <c r="OTC10" s="2"/>
      <c r="OTD10" s="2"/>
      <c r="OTE10" s="2"/>
      <c r="OTF10" s="2"/>
      <c r="OTG10" s="2"/>
      <c r="OTH10" s="2"/>
      <c r="OTI10" s="2"/>
      <c r="OTJ10" s="2"/>
      <c r="OTK10" s="2"/>
      <c r="OTL10" s="2"/>
      <c r="OTM10" s="2"/>
      <c r="OTN10" s="2"/>
      <c r="OTO10" s="2"/>
      <c r="OTP10" s="2"/>
      <c r="OTQ10" s="2"/>
      <c r="OTR10" s="2"/>
      <c r="OTS10" s="2"/>
      <c r="OTT10" s="2"/>
      <c r="OTU10" s="2"/>
      <c r="OTV10" s="2"/>
      <c r="OTW10" s="2"/>
      <c r="OTX10" s="2"/>
      <c r="OTY10" s="2"/>
      <c r="OTZ10" s="2"/>
      <c r="OUA10" s="2"/>
      <c r="OUB10" s="2"/>
      <c r="OUC10" s="2"/>
      <c r="OUD10" s="2"/>
      <c r="OUE10" s="2"/>
      <c r="OUF10" s="2"/>
      <c r="OUG10" s="2"/>
      <c r="OUH10" s="2"/>
      <c r="OUI10" s="2"/>
      <c r="OUJ10" s="2"/>
      <c r="OUK10" s="2"/>
      <c r="OUL10" s="2"/>
      <c r="OUM10" s="2"/>
      <c r="OUN10" s="2"/>
      <c r="OUO10" s="2"/>
      <c r="OUP10" s="2"/>
      <c r="OUQ10" s="2"/>
      <c r="OUR10" s="2"/>
      <c r="OUS10" s="2"/>
      <c r="OUT10" s="2"/>
      <c r="OUU10" s="2"/>
      <c r="OUV10" s="2"/>
      <c r="OUW10" s="2"/>
      <c r="OUX10" s="2"/>
      <c r="OUY10" s="2"/>
      <c r="OUZ10" s="2"/>
      <c r="OVA10" s="2"/>
      <c r="OVB10" s="2"/>
      <c r="OVC10" s="2"/>
      <c r="OVD10" s="2"/>
      <c r="OVE10" s="2"/>
      <c r="OVF10" s="2"/>
      <c r="OVG10" s="2"/>
      <c r="OVH10" s="2"/>
      <c r="OVI10" s="2"/>
      <c r="OVJ10" s="2"/>
      <c r="OVK10" s="2"/>
      <c r="OVL10" s="2"/>
      <c r="OVM10" s="2"/>
      <c r="OVN10" s="2"/>
      <c r="OVO10" s="2"/>
      <c r="OVP10" s="2"/>
      <c r="OVQ10" s="2"/>
      <c r="OVR10" s="2"/>
      <c r="OVS10" s="2"/>
      <c r="OVT10" s="2"/>
      <c r="OVU10" s="2"/>
      <c r="OVV10" s="2"/>
      <c r="OVW10" s="2"/>
      <c r="OVX10" s="2"/>
      <c r="OVY10" s="2"/>
      <c r="OVZ10" s="2"/>
      <c r="OWA10" s="2"/>
      <c r="OWB10" s="2"/>
      <c r="OWC10" s="2"/>
      <c r="OWD10" s="2"/>
      <c r="OWE10" s="2"/>
      <c r="OWF10" s="2"/>
      <c r="OWG10" s="2"/>
      <c r="OWH10" s="2"/>
      <c r="OWI10" s="2"/>
      <c r="OWJ10" s="2"/>
      <c r="OWK10" s="2"/>
      <c r="OWL10" s="2"/>
      <c r="OWM10" s="2"/>
      <c r="OWN10" s="2"/>
      <c r="OWO10" s="2"/>
      <c r="OWP10" s="2"/>
      <c r="OWQ10" s="2"/>
      <c r="OWR10" s="2"/>
      <c r="OWS10" s="2"/>
      <c r="OWT10" s="2"/>
      <c r="OWU10" s="2"/>
      <c r="OWV10" s="2"/>
      <c r="OWW10" s="2"/>
      <c r="OWX10" s="2"/>
      <c r="OWY10" s="2"/>
      <c r="OWZ10" s="2"/>
      <c r="OXA10" s="2"/>
      <c r="OXB10" s="2"/>
      <c r="OXC10" s="2"/>
      <c r="OXD10" s="2"/>
      <c r="OXE10" s="2"/>
      <c r="OXF10" s="2"/>
      <c r="OXG10" s="2"/>
      <c r="OXH10" s="2"/>
      <c r="OXI10" s="2"/>
      <c r="OXJ10" s="2"/>
      <c r="OXK10" s="2"/>
      <c r="OXL10" s="2"/>
      <c r="OXM10" s="2"/>
      <c r="OXN10" s="2"/>
      <c r="OXO10" s="2"/>
      <c r="OXP10" s="2"/>
      <c r="OXQ10" s="2"/>
      <c r="OXR10" s="2"/>
      <c r="OXS10" s="2"/>
      <c r="OXT10" s="2"/>
      <c r="OXU10" s="2"/>
      <c r="OXV10" s="2"/>
      <c r="OXW10" s="2"/>
      <c r="OXX10" s="2"/>
      <c r="OXY10" s="2"/>
      <c r="OXZ10" s="2"/>
      <c r="OYA10" s="2"/>
      <c r="OYB10" s="2"/>
      <c r="OYC10" s="2"/>
      <c r="OYD10" s="2"/>
      <c r="OYE10" s="2"/>
      <c r="OYF10" s="2"/>
      <c r="OYG10" s="2"/>
      <c r="OYH10" s="2"/>
      <c r="OYI10" s="2"/>
      <c r="OYJ10" s="2"/>
      <c r="OYK10" s="2"/>
      <c r="OYL10" s="2"/>
      <c r="OYM10" s="2"/>
      <c r="OYN10" s="2"/>
      <c r="OYO10" s="2"/>
      <c r="OYP10" s="2"/>
      <c r="OYQ10" s="2"/>
      <c r="OYR10" s="2"/>
      <c r="OYS10" s="2"/>
      <c r="OYT10" s="2"/>
      <c r="OYU10" s="2"/>
      <c r="OYV10" s="2"/>
      <c r="OYW10" s="2"/>
      <c r="OYX10" s="2"/>
      <c r="OYY10" s="2"/>
      <c r="OYZ10" s="2"/>
      <c r="OZA10" s="2"/>
      <c r="OZB10" s="2"/>
      <c r="OZC10" s="2"/>
      <c r="OZD10" s="2"/>
      <c r="OZE10" s="2"/>
      <c r="OZF10" s="2"/>
      <c r="OZG10" s="2"/>
      <c r="OZH10" s="2"/>
      <c r="OZI10" s="2"/>
      <c r="OZJ10" s="2"/>
      <c r="OZK10" s="2"/>
      <c r="OZL10" s="2"/>
      <c r="OZM10" s="2"/>
      <c r="OZN10" s="2"/>
      <c r="OZO10" s="2"/>
      <c r="OZP10" s="2"/>
      <c r="OZQ10" s="2"/>
      <c r="OZR10" s="2"/>
      <c r="OZS10" s="2"/>
      <c r="OZT10" s="2"/>
      <c r="OZU10" s="2"/>
      <c r="OZV10" s="2"/>
      <c r="OZW10" s="2"/>
      <c r="OZX10" s="2"/>
      <c r="OZY10" s="2"/>
      <c r="OZZ10" s="2"/>
      <c r="PAA10" s="2"/>
      <c r="PAB10" s="2"/>
      <c r="PAC10" s="2"/>
      <c r="PAD10" s="2"/>
      <c r="PAE10" s="2"/>
      <c r="PAF10" s="2"/>
      <c r="PAG10" s="2"/>
      <c r="PAH10" s="2"/>
      <c r="PAI10" s="2"/>
      <c r="PAJ10" s="2"/>
      <c r="PAK10" s="2"/>
      <c r="PAL10" s="2"/>
      <c r="PAM10" s="2"/>
      <c r="PAN10" s="2"/>
      <c r="PAO10" s="2"/>
      <c r="PAP10" s="2"/>
      <c r="PAQ10" s="2"/>
      <c r="PAR10" s="2"/>
      <c r="PAS10" s="2"/>
      <c r="PAT10" s="2"/>
      <c r="PAU10" s="2"/>
      <c r="PAV10" s="2"/>
      <c r="PAW10" s="2"/>
      <c r="PAX10" s="2"/>
      <c r="PAY10" s="2"/>
      <c r="PAZ10" s="2"/>
      <c r="PBA10" s="2"/>
      <c r="PBB10" s="2"/>
      <c r="PBC10" s="2"/>
      <c r="PBD10" s="2"/>
      <c r="PBE10" s="2"/>
      <c r="PBF10" s="2"/>
      <c r="PBG10" s="2"/>
      <c r="PBH10" s="2"/>
      <c r="PBI10" s="2"/>
      <c r="PBJ10" s="2"/>
      <c r="PBK10" s="2"/>
      <c r="PBL10" s="2"/>
      <c r="PBM10" s="2"/>
      <c r="PBN10" s="2"/>
      <c r="PBO10" s="2"/>
      <c r="PBP10" s="2"/>
      <c r="PBQ10" s="2"/>
      <c r="PBR10" s="2"/>
      <c r="PBS10" s="2"/>
      <c r="PBT10" s="2"/>
      <c r="PBU10" s="2"/>
      <c r="PBV10" s="2"/>
      <c r="PBW10" s="2"/>
      <c r="PBX10" s="2"/>
      <c r="PBY10" s="2"/>
      <c r="PBZ10" s="2"/>
      <c r="PCA10" s="2"/>
      <c r="PCB10" s="2"/>
      <c r="PCC10" s="2"/>
      <c r="PCD10" s="2"/>
      <c r="PCE10" s="2"/>
      <c r="PCF10" s="2"/>
      <c r="PCG10" s="2"/>
      <c r="PCH10" s="2"/>
      <c r="PCI10" s="2"/>
      <c r="PCJ10" s="2"/>
      <c r="PCK10" s="2"/>
      <c r="PCL10" s="2"/>
      <c r="PCM10" s="2"/>
      <c r="PCN10" s="2"/>
      <c r="PCO10" s="2"/>
      <c r="PCP10" s="2"/>
      <c r="PCQ10" s="2"/>
      <c r="PCR10" s="2"/>
      <c r="PCS10" s="2"/>
      <c r="PCT10" s="2"/>
      <c r="PCU10" s="2"/>
      <c r="PCV10" s="2"/>
      <c r="PCW10" s="2"/>
      <c r="PCX10" s="2"/>
      <c r="PCY10" s="2"/>
      <c r="PCZ10" s="2"/>
      <c r="PDA10" s="2"/>
      <c r="PDB10" s="2"/>
      <c r="PDC10" s="2"/>
      <c r="PDD10" s="2"/>
      <c r="PDE10" s="2"/>
      <c r="PDF10" s="2"/>
      <c r="PDG10" s="2"/>
      <c r="PDH10" s="2"/>
      <c r="PDI10" s="2"/>
      <c r="PDJ10" s="2"/>
      <c r="PDK10" s="2"/>
      <c r="PDL10" s="2"/>
      <c r="PDM10" s="2"/>
      <c r="PDN10" s="2"/>
      <c r="PDO10" s="2"/>
      <c r="PDP10" s="2"/>
      <c r="PDQ10" s="2"/>
      <c r="PDR10" s="2"/>
      <c r="PDS10" s="2"/>
      <c r="PDT10" s="2"/>
      <c r="PDU10" s="2"/>
      <c r="PDV10" s="2"/>
      <c r="PDW10" s="2"/>
      <c r="PDX10" s="2"/>
      <c r="PDY10" s="2"/>
      <c r="PDZ10" s="2"/>
      <c r="PEA10" s="2"/>
      <c r="PEB10" s="2"/>
      <c r="PEC10" s="2"/>
      <c r="PED10" s="2"/>
      <c r="PEE10" s="2"/>
      <c r="PEF10" s="2"/>
      <c r="PEG10" s="2"/>
      <c r="PEH10" s="2"/>
      <c r="PEI10" s="2"/>
      <c r="PEJ10" s="2"/>
      <c r="PEK10" s="2"/>
      <c r="PEL10" s="2"/>
      <c r="PEM10" s="2"/>
      <c r="PEN10" s="2"/>
      <c r="PEO10" s="2"/>
      <c r="PEP10" s="2"/>
      <c r="PEQ10" s="2"/>
      <c r="PER10" s="2"/>
      <c r="PES10" s="2"/>
      <c r="PET10" s="2"/>
      <c r="PEU10" s="2"/>
      <c r="PEV10" s="2"/>
      <c r="PEW10" s="2"/>
      <c r="PEX10" s="2"/>
      <c r="PEY10" s="2"/>
      <c r="PEZ10" s="2"/>
      <c r="PFA10" s="2"/>
      <c r="PFB10" s="2"/>
      <c r="PFC10" s="2"/>
      <c r="PFD10" s="2"/>
      <c r="PFE10" s="2"/>
      <c r="PFF10" s="2"/>
      <c r="PFG10" s="2"/>
      <c r="PFH10" s="2"/>
      <c r="PFI10" s="2"/>
      <c r="PFJ10" s="2"/>
      <c r="PFK10" s="2"/>
      <c r="PFL10" s="2"/>
      <c r="PFM10" s="2"/>
      <c r="PFN10" s="2"/>
      <c r="PFO10" s="2"/>
      <c r="PFP10" s="2"/>
      <c r="PFQ10" s="2"/>
      <c r="PFR10" s="2"/>
      <c r="PFS10" s="2"/>
      <c r="PFT10" s="2"/>
      <c r="PFU10" s="2"/>
      <c r="PFV10" s="2"/>
      <c r="PFW10" s="2"/>
      <c r="PFX10" s="2"/>
      <c r="PFY10" s="2"/>
      <c r="PFZ10" s="2"/>
      <c r="PGA10" s="2"/>
      <c r="PGB10" s="2"/>
      <c r="PGC10" s="2"/>
      <c r="PGD10" s="2"/>
      <c r="PGE10" s="2"/>
      <c r="PGF10" s="2"/>
      <c r="PGG10" s="2"/>
      <c r="PGH10" s="2"/>
      <c r="PGI10" s="2"/>
      <c r="PGJ10" s="2"/>
      <c r="PGK10" s="2"/>
      <c r="PGL10" s="2"/>
      <c r="PGM10" s="2"/>
      <c r="PGN10" s="2"/>
      <c r="PGO10" s="2"/>
      <c r="PGP10" s="2"/>
      <c r="PGQ10" s="2"/>
      <c r="PGR10" s="2"/>
      <c r="PGS10" s="2"/>
      <c r="PGT10" s="2"/>
      <c r="PGU10" s="2"/>
      <c r="PGV10" s="2"/>
      <c r="PGW10" s="2"/>
      <c r="PGX10" s="2"/>
      <c r="PGY10" s="2"/>
      <c r="PGZ10" s="2"/>
      <c r="PHA10" s="2"/>
      <c r="PHB10" s="2"/>
      <c r="PHC10" s="2"/>
      <c r="PHD10" s="2"/>
      <c r="PHE10" s="2"/>
      <c r="PHF10" s="2"/>
      <c r="PHG10" s="2"/>
      <c r="PHH10" s="2"/>
      <c r="PHI10" s="2"/>
      <c r="PHJ10" s="2"/>
      <c r="PHK10" s="2"/>
      <c r="PHL10" s="2"/>
      <c r="PHM10" s="2"/>
      <c r="PHN10" s="2"/>
      <c r="PHO10" s="2"/>
      <c r="PHP10" s="2"/>
      <c r="PHQ10" s="2"/>
      <c r="PHR10" s="2"/>
      <c r="PHS10" s="2"/>
      <c r="PHT10" s="2"/>
      <c r="PHU10" s="2"/>
      <c r="PHV10" s="2"/>
      <c r="PHW10" s="2"/>
      <c r="PHX10" s="2"/>
      <c r="PHY10" s="2"/>
      <c r="PHZ10" s="2"/>
      <c r="PIA10" s="2"/>
      <c r="PIB10" s="2"/>
      <c r="PIC10" s="2"/>
      <c r="PID10" s="2"/>
      <c r="PIE10" s="2"/>
      <c r="PIF10" s="2"/>
      <c r="PIG10" s="2"/>
      <c r="PIH10" s="2"/>
      <c r="PII10" s="2"/>
      <c r="PIJ10" s="2"/>
      <c r="PIK10" s="2"/>
      <c r="PIL10" s="2"/>
      <c r="PIM10" s="2"/>
      <c r="PIN10" s="2"/>
      <c r="PIO10" s="2"/>
      <c r="PIP10" s="2"/>
      <c r="PIQ10" s="2"/>
      <c r="PIR10" s="2"/>
      <c r="PIS10" s="2"/>
      <c r="PIT10" s="2"/>
      <c r="PIU10" s="2"/>
      <c r="PIV10" s="2"/>
      <c r="PIW10" s="2"/>
      <c r="PIX10" s="2"/>
      <c r="PIY10" s="2"/>
      <c r="PIZ10" s="2"/>
      <c r="PJA10" s="2"/>
      <c r="PJB10" s="2"/>
      <c r="PJC10" s="2"/>
      <c r="PJD10" s="2"/>
      <c r="PJE10" s="2"/>
      <c r="PJF10" s="2"/>
      <c r="PJG10" s="2"/>
      <c r="PJH10" s="2"/>
      <c r="PJI10" s="2"/>
      <c r="PJJ10" s="2"/>
      <c r="PJK10" s="2"/>
      <c r="PJL10" s="2"/>
      <c r="PJM10" s="2"/>
      <c r="PJN10" s="2"/>
      <c r="PJO10" s="2"/>
      <c r="PJP10" s="2"/>
      <c r="PJQ10" s="2"/>
      <c r="PJR10" s="2"/>
      <c r="PJS10" s="2"/>
      <c r="PJT10" s="2"/>
      <c r="PJU10" s="2"/>
      <c r="PJV10" s="2"/>
      <c r="PJW10" s="2"/>
      <c r="PJX10" s="2"/>
      <c r="PJY10" s="2"/>
      <c r="PJZ10" s="2"/>
      <c r="PKA10" s="2"/>
      <c r="PKB10" s="2"/>
      <c r="PKC10" s="2"/>
      <c r="PKD10" s="2"/>
      <c r="PKE10" s="2"/>
      <c r="PKF10" s="2"/>
      <c r="PKG10" s="2"/>
      <c r="PKH10" s="2"/>
      <c r="PKI10" s="2"/>
      <c r="PKJ10" s="2"/>
      <c r="PKK10" s="2"/>
      <c r="PKL10" s="2"/>
      <c r="PKM10" s="2"/>
      <c r="PKN10" s="2"/>
      <c r="PKO10" s="2"/>
      <c r="PKP10" s="2"/>
      <c r="PKQ10" s="2"/>
      <c r="PKR10" s="2"/>
      <c r="PKS10" s="2"/>
      <c r="PKT10" s="2"/>
      <c r="PKU10" s="2"/>
      <c r="PKV10" s="2"/>
      <c r="PKW10" s="2"/>
      <c r="PKX10" s="2"/>
      <c r="PKY10" s="2"/>
      <c r="PKZ10" s="2"/>
      <c r="PLA10" s="2"/>
      <c r="PLB10" s="2"/>
      <c r="PLC10" s="2"/>
      <c r="PLD10" s="2"/>
      <c r="PLE10" s="2"/>
      <c r="PLF10" s="2"/>
      <c r="PLG10" s="2"/>
      <c r="PLH10" s="2"/>
      <c r="PLI10" s="2"/>
      <c r="PLJ10" s="2"/>
      <c r="PLK10" s="2"/>
      <c r="PLL10" s="2"/>
      <c r="PLM10" s="2"/>
      <c r="PLN10" s="2"/>
      <c r="PLO10" s="2"/>
      <c r="PLP10" s="2"/>
      <c r="PLQ10" s="2"/>
      <c r="PLR10" s="2"/>
      <c r="PLS10" s="2"/>
      <c r="PLT10" s="2"/>
      <c r="PLU10" s="2"/>
      <c r="PLV10" s="2"/>
      <c r="PLW10" s="2"/>
      <c r="PLX10" s="2"/>
      <c r="PLY10" s="2"/>
      <c r="PLZ10" s="2"/>
      <c r="PMA10" s="2"/>
      <c r="PMB10" s="2"/>
      <c r="PMC10" s="2"/>
      <c r="PMD10" s="2"/>
      <c r="PME10" s="2"/>
      <c r="PMF10" s="2"/>
      <c r="PMG10" s="2"/>
      <c r="PMH10" s="2"/>
      <c r="PMI10" s="2"/>
      <c r="PMJ10" s="2"/>
      <c r="PMK10" s="2"/>
      <c r="PML10" s="2"/>
      <c r="PMM10" s="2"/>
      <c r="PMN10" s="2"/>
      <c r="PMO10" s="2"/>
      <c r="PMP10" s="2"/>
      <c r="PMQ10" s="2"/>
      <c r="PMR10" s="2"/>
      <c r="PMS10" s="2"/>
      <c r="PMT10" s="2"/>
      <c r="PMU10" s="2"/>
      <c r="PMV10" s="2"/>
      <c r="PMW10" s="2"/>
      <c r="PMX10" s="2"/>
      <c r="PMY10" s="2"/>
      <c r="PMZ10" s="2"/>
      <c r="PNA10" s="2"/>
      <c r="PNB10" s="2"/>
      <c r="PNC10" s="2"/>
      <c r="PND10" s="2"/>
      <c r="PNE10" s="2"/>
      <c r="PNF10" s="2"/>
      <c r="PNG10" s="2"/>
      <c r="PNH10" s="2"/>
      <c r="PNI10" s="2"/>
      <c r="PNJ10" s="2"/>
      <c r="PNK10" s="2"/>
      <c r="PNL10" s="2"/>
      <c r="PNM10" s="2"/>
      <c r="PNN10" s="2"/>
      <c r="PNO10" s="2"/>
      <c r="PNP10" s="2"/>
      <c r="PNQ10" s="2"/>
      <c r="PNR10" s="2"/>
      <c r="PNS10" s="2"/>
      <c r="PNT10" s="2"/>
      <c r="PNU10" s="2"/>
      <c r="PNV10" s="2"/>
      <c r="PNW10" s="2"/>
      <c r="PNX10" s="2"/>
      <c r="PNY10" s="2"/>
      <c r="PNZ10" s="2"/>
      <c r="POA10" s="2"/>
      <c r="POB10" s="2"/>
      <c r="POC10" s="2"/>
      <c r="POD10" s="2"/>
      <c r="POE10" s="2"/>
      <c r="POF10" s="2"/>
      <c r="POG10" s="2"/>
      <c r="POH10" s="2"/>
      <c r="POI10" s="2"/>
      <c r="POJ10" s="2"/>
      <c r="POK10" s="2"/>
      <c r="POL10" s="2"/>
      <c r="POM10" s="2"/>
      <c r="PON10" s="2"/>
      <c r="POO10" s="2"/>
      <c r="POP10" s="2"/>
      <c r="POQ10" s="2"/>
      <c r="POR10" s="2"/>
      <c r="POS10" s="2"/>
      <c r="POT10" s="2"/>
      <c r="POU10" s="2"/>
      <c r="POV10" s="2"/>
      <c r="POW10" s="2"/>
      <c r="POX10" s="2"/>
      <c r="POY10" s="2"/>
      <c r="POZ10" s="2"/>
      <c r="PPA10" s="2"/>
      <c r="PPB10" s="2"/>
      <c r="PPC10" s="2"/>
      <c r="PPD10" s="2"/>
      <c r="PPE10" s="2"/>
      <c r="PPF10" s="2"/>
      <c r="PPG10" s="2"/>
      <c r="PPH10" s="2"/>
      <c r="PPI10" s="2"/>
      <c r="PPJ10" s="2"/>
      <c r="PPK10" s="2"/>
      <c r="PPL10" s="2"/>
      <c r="PPM10" s="2"/>
      <c r="PPN10" s="2"/>
      <c r="PPO10" s="2"/>
      <c r="PPP10" s="2"/>
      <c r="PPQ10" s="2"/>
      <c r="PPR10" s="2"/>
      <c r="PPS10" s="2"/>
      <c r="PPT10" s="2"/>
      <c r="PPU10" s="2"/>
      <c r="PPV10" s="2"/>
      <c r="PPW10" s="2"/>
      <c r="PPX10" s="2"/>
      <c r="PPY10" s="2"/>
      <c r="PPZ10" s="2"/>
      <c r="PQA10" s="2"/>
      <c r="PQB10" s="2"/>
      <c r="PQC10" s="2"/>
      <c r="PQD10" s="2"/>
      <c r="PQE10" s="2"/>
      <c r="PQF10" s="2"/>
      <c r="PQG10" s="2"/>
      <c r="PQH10" s="2"/>
      <c r="PQI10" s="2"/>
      <c r="PQJ10" s="2"/>
      <c r="PQK10" s="2"/>
      <c r="PQL10" s="2"/>
      <c r="PQM10" s="2"/>
      <c r="PQN10" s="2"/>
      <c r="PQO10" s="2"/>
      <c r="PQP10" s="2"/>
      <c r="PQQ10" s="2"/>
      <c r="PQR10" s="2"/>
      <c r="PQS10" s="2"/>
      <c r="PQT10" s="2"/>
      <c r="PQU10" s="2"/>
      <c r="PQV10" s="2"/>
      <c r="PQW10" s="2"/>
      <c r="PQX10" s="2"/>
      <c r="PQY10" s="2"/>
      <c r="PQZ10" s="2"/>
      <c r="PRA10" s="2"/>
      <c r="PRB10" s="2"/>
      <c r="PRC10" s="2"/>
      <c r="PRD10" s="2"/>
      <c r="PRE10" s="2"/>
      <c r="PRF10" s="2"/>
      <c r="PRG10" s="2"/>
      <c r="PRH10" s="2"/>
      <c r="PRI10" s="2"/>
      <c r="PRJ10" s="2"/>
      <c r="PRK10" s="2"/>
      <c r="PRL10" s="2"/>
      <c r="PRM10" s="2"/>
      <c r="PRN10" s="2"/>
      <c r="PRO10" s="2"/>
      <c r="PRP10" s="2"/>
      <c r="PRQ10" s="2"/>
      <c r="PRR10" s="2"/>
      <c r="PRS10" s="2"/>
      <c r="PRT10" s="2"/>
      <c r="PRU10" s="2"/>
      <c r="PRV10" s="2"/>
      <c r="PRW10" s="2"/>
      <c r="PRX10" s="2"/>
      <c r="PRY10" s="2"/>
      <c r="PRZ10" s="2"/>
      <c r="PSA10" s="2"/>
      <c r="PSB10" s="2"/>
      <c r="PSC10" s="2"/>
      <c r="PSD10" s="2"/>
      <c r="PSE10" s="2"/>
      <c r="PSF10" s="2"/>
      <c r="PSG10" s="2"/>
      <c r="PSH10" s="2"/>
      <c r="PSI10" s="2"/>
      <c r="PSJ10" s="2"/>
      <c r="PSK10" s="2"/>
      <c r="PSL10" s="2"/>
      <c r="PSM10" s="2"/>
      <c r="PSN10" s="2"/>
      <c r="PSO10" s="2"/>
      <c r="PSP10" s="2"/>
      <c r="PSQ10" s="2"/>
      <c r="PSR10" s="2"/>
      <c r="PSS10" s="2"/>
      <c r="PST10" s="2"/>
      <c r="PSU10" s="2"/>
      <c r="PSV10" s="2"/>
      <c r="PSW10" s="2"/>
      <c r="PSX10" s="2"/>
      <c r="PSY10" s="2"/>
      <c r="PSZ10" s="2"/>
      <c r="PTA10" s="2"/>
      <c r="PTB10" s="2"/>
      <c r="PTC10" s="2"/>
      <c r="PTD10" s="2"/>
      <c r="PTE10" s="2"/>
      <c r="PTF10" s="2"/>
      <c r="PTG10" s="2"/>
      <c r="PTH10" s="2"/>
      <c r="PTI10" s="2"/>
      <c r="PTJ10" s="2"/>
      <c r="PTK10" s="2"/>
      <c r="PTL10" s="2"/>
      <c r="PTM10" s="2"/>
      <c r="PTN10" s="2"/>
      <c r="PTO10" s="2"/>
      <c r="PTP10" s="2"/>
      <c r="PTQ10" s="2"/>
      <c r="PTR10" s="2"/>
      <c r="PTS10" s="2"/>
      <c r="PTT10" s="2"/>
      <c r="PTU10" s="2"/>
      <c r="PTV10" s="2"/>
      <c r="PTW10" s="2"/>
      <c r="PTX10" s="2"/>
      <c r="PTY10" s="2"/>
      <c r="PTZ10" s="2"/>
      <c r="PUA10" s="2"/>
      <c r="PUB10" s="2"/>
      <c r="PUC10" s="2"/>
      <c r="PUD10" s="2"/>
      <c r="PUE10" s="2"/>
      <c r="PUF10" s="2"/>
      <c r="PUG10" s="2"/>
      <c r="PUH10" s="2"/>
      <c r="PUI10" s="2"/>
      <c r="PUJ10" s="2"/>
      <c r="PUK10" s="2"/>
      <c r="PUL10" s="2"/>
      <c r="PUM10" s="2"/>
      <c r="PUN10" s="2"/>
      <c r="PUO10" s="2"/>
      <c r="PUP10" s="2"/>
      <c r="PUQ10" s="2"/>
      <c r="PUR10" s="2"/>
      <c r="PUS10" s="2"/>
      <c r="PUT10" s="2"/>
      <c r="PUU10" s="2"/>
      <c r="PUV10" s="2"/>
      <c r="PUW10" s="2"/>
      <c r="PUX10" s="2"/>
      <c r="PUY10" s="2"/>
      <c r="PUZ10" s="2"/>
      <c r="PVA10" s="2"/>
      <c r="PVB10" s="2"/>
      <c r="PVC10" s="2"/>
      <c r="PVD10" s="2"/>
      <c r="PVE10" s="2"/>
      <c r="PVF10" s="2"/>
      <c r="PVG10" s="2"/>
      <c r="PVH10" s="2"/>
      <c r="PVI10" s="2"/>
      <c r="PVJ10" s="2"/>
      <c r="PVK10" s="2"/>
      <c r="PVL10" s="2"/>
      <c r="PVM10" s="2"/>
      <c r="PVN10" s="2"/>
      <c r="PVO10" s="2"/>
      <c r="PVP10" s="2"/>
      <c r="PVQ10" s="2"/>
      <c r="PVR10" s="2"/>
      <c r="PVS10" s="2"/>
      <c r="PVT10" s="2"/>
      <c r="PVU10" s="2"/>
      <c r="PVV10" s="2"/>
      <c r="PVW10" s="2"/>
      <c r="PVX10" s="2"/>
      <c r="PVY10" s="2"/>
      <c r="PVZ10" s="2"/>
      <c r="PWA10" s="2"/>
      <c r="PWB10" s="2"/>
      <c r="PWC10" s="2"/>
      <c r="PWD10" s="2"/>
      <c r="PWE10" s="2"/>
      <c r="PWF10" s="2"/>
      <c r="PWG10" s="2"/>
      <c r="PWH10" s="2"/>
      <c r="PWI10" s="2"/>
      <c r="PWJ10" s="2"/>
      <c r="PWK10" s="2"/>
      <c r="PWL10" s="2"/>
      <c r="PWM10" s="2"/>
      <c r="PWN10" s="2"/>
      <c r="PWO10" s="2"/>
      <c r="PWP10" s="2"/>
      <c r="PWQ10" s="2"/>
      <c r="PWR10" s="2"/>
      <c r="PWS10" s="2"/>
      <c r="PWT10" s="2"/>
      <c r="PWU10" s="2"/>
      <c r="PWV10" s="2"/>
      <c r="PWW10" s="2"/>
      <c r="PWX10" s="2"/>
      <c r="PWY10" s="2"/>
      <c r="PWZ10" s="2"/>
      <c r="PXA10" s="2"/>
      <c r="PXB10" s="2"/>
      <c r="PXC10" s="2"/>
      <c r="PXD10" s="2"/>
      <c r="PXE10" s="2"/>
      <c r="PXF10" s="2"/>
      <c r="PXG10" s="2"/>
      <c r="PXH10" s="2"/>
      <c r="PXI10" s="2"/>
      <c r="PXJ10" s="2"/>
      <c r="PXK10" s="2"/>
      <c r="PXL10" s="2"/>
      <c r="PXM10" s="2"/>
      <c r="PXN10" s="2"/>
      <c r="PXO10" s="2"/>
      <c r="PXP10" s="2"/>
      <c r="PXQ10" s="2"/>
      <c r="PXR10" s="2"/>
      <c r="PXS10" s="2"/>
      <c r="PXT10" s="2"/>
      <c r="PXU10" s="2"/>
      <c r="PXV10" s="2"/>
      <c r="PXW10" s="2"/>
      <c r="PXX10" s="2"/>
      <c r="PXY10" s="2"/>
      <c r="PXZ10" s="2"/>
      <c r="PYA10" s="2"/>
      <c r="PYB10" s="2"/>
      <c r="PYC10" s="2"/>
      <c r="PYD10" s="2"/>
      <c r="PYE10" s="2"/>
      <c r="PYF10" s="2"/>
      <c r="PYG10" s="2"/>
      <c r="PYH10" s="2"/>
      <c r="PYI10" s="2"/>
      <c r="PYJ10" s="2"/>
      <c r="PYK10" s="2"/>
      <c r="PYL10" s="2"/>
      <c r="PYM10" s="2"/>
      <c r="PYN10" s="2"/>
      <c r="PYO10" s="2"/>
      <c r="PYP10" s="2"/>
      <c r="PYQ10" s="2"/>
      <c r="PYR10" s="2"/>
      <c r="PYS10" s="2"/>
      <c r="PYT10" s="2"/>
      <c r="PYU10" s="2"/>
      <c r="PYV10" s="2"/>
      <c r="PYW10" s="2"/>
      <c r="PYX10" s="2"/>
      <c r="PYY10" s="2"/>
      <c r="PYZ10" s="2"/>
      <c r="PZA10" s="2"/>
      <c r="PZB10" s="2"/>
      <c r="PZC10" s="2"/>
      <c r="PZD10" s="2"/>
      <c r="PZE10" s="2"/>
      <c r="PZF10" s="2"/>
      <c r="PZG10" s="2"/>
      <c r="PZH10" s="2"/>
      <c r="PZI10" s="2"/>
      <c r="PZJ10" s="2"/>
      <c r="PZK10" s="2"/>
      <c r="PZL10" s="2"/>
      <c r="PZM10" s="2"/>
      <c r="PZN10" s="2"/>
      <c r="PZO10" s="2"/>
      <c r="PZP10" s="2"/>
      <c r="PZQ10" s="2"/>
      <c r="PZR10" s="2"/>
      <c r="PZS10" s="2"/>
      <c r="PZT10" s="2"/>
      <c r="PZU10" s="2"/>
      <c r="PZV10" s="2"/>
      <c r="PZW10" s="2"/>
      <c r="PZX10" s="2"/>
      <c r="PZY10" s="2"/>
      <c r="PZZ10" s="2"/>
      <c r="QAA10" s="2"/>
      <c r="QAB10" s="2"/>
      <c r="QAC10" s="2"/>
      <c r="QAD10" s="2"/>
      <c r="QAE10" s="2"/>
      <c r="QAF10" s="2"/>
      <c r="QAG10" s="2"/>
      <c r="QAH10" s="2"/>
      <c r="QAI10" s="2"/>
      <c r="QAJ10" s="2"/>
      <c r="QAK10" s="2"/>
      <c r="QAL10" s="2"/>
      <c r="QAM10" s="2"/>
      <c r="QAN10" s="2"/>
      <c r="QAO10" s="2"/>
      <c r="QAP10" s="2"/>
      <c r="QAQ10" s="2"/>
      <c r="QAR10" s="2"/>
      <c r="QAS10" s="2"/>
      <c r="QAT10" s="2"/>
      <c r="QAU10" s="2"/>
      <c r="QAV10" s="2"/>
      <c r="QAW10" s="2"/>
      <c r="QAX10" s="2"/>
      <c r="QAY10" s="2"/>
      <c r="QAZ10" s="2"/>
      <c r="QBA10" s="2"/>
      <c r="QBB10" s="2"/>
      <c r="QBC10" s="2"/>
      <c r="QBD10" s="2"/>
      <c r="QBE10" s="2"/>
      <c r="QBF10" s="2"/>
      <c r="QBG10" s="2"/>
      <c r="QBH10" s="2"/>
      <c r="QBI10" s="2"/>
      <c r="QBJ10" s="2"/>
      <c r="QBK10" s="2"/>
      <c r="QBL10" s="2"/>
      <c r="QBM10" s="2"/>
      <c r="QBN10" s="2"/>
      <c r="QBO10" s="2"/>
      <c r="QBP10" s="2"/>
      <c r="QBQ10" s="2"/>
      <c r="QBR10" s="2"/>
      <c r="QBS10" s="2"/>
      <c r="QBT10" s="2"/>
      <c r="QBU10" s="2"/>
      <c r="QBV10" s="2"/>
      <c r="QBW10" s="2"/>
      <c r="QBX10" s="2"/>
      <c r="QBY10" s="2"/>
      <c r="QBZ10" s="2"/>
      <c r="QCA10" s="2"/>
      <c r="QCB10" s="2"/>
      <c r="QCC10" s="2"/>
      <c r="QCD10" s="2"/>
      <c r="QCE10" s="2"/>
      <c r="QCF10" s="2"/>
      <c r="QCG10" s="2"/>
      <c r="QCH10" s="2"/>
      <c r="QCI10" s="2"/>
      <c r="QCJ10" s="2"/>
      <c r="QCK10" s="2"/>
      <c r="QCL10" s="2"/>
      <c r="QCM10" s="2"/>
      <c r="QCN10" s="2"/>
      <c r="QCO10" s="2"/>
      <c r="QCP10" s="2"/>
      <c r="QCQ10" s="2"/>
      <c r="QCR10" s="2"/>
      <c r="QCS10" s="2"/>
      <c r="QCT10" s="2"/>
      <c r="QCU10" s="2"/>
      <c r="QCV10" s="2"/>
      <c r="QCW10" s="2"/>
      <c r="QCX10" s="2"/>
      <c r="QCY10" s="2"/>
      <c r="QCZ10" s="2"/>
      <c r="QDA10" s="2"/>
      <c r="QDB10" s="2"/>
      <c r="QDC10" s="2"/>
      <c r="QDD10" s="2"/>
      <c r="QDE10" s="2"/>
      <c r="QDF10" s="2"/>
      <c r="QDG10" s="2"/>
      <c r="QDH10" s="2"/>
      <c r="QDI10" s="2"/>
      <c r="QDJ10" s="2"/>
      <c r="QDK10" s="2"/>
      <c r="QDL10" s="2"/>
      <c r="QDM10" s="2"/>
      <c r="QDN10" s="2"/>
      <c r="QDO10" s="2"/>
      <c r="QDP10" s="2"/>
      <c r="QDQ10" s="2"/>
      <c r="QDR10" s="2"/>
      <c r="QDS10" s="2"/>
      <c r="QDT10" s="2"/>
      <c r="QDU10" s="2"/>
      <c r="QDV10" s="2"/>
      <c r="QDW10" s="2"/>
      <c r="QDX10" s="2"/>
      <c r="QDY10" s="2"/>
      <c r="QDZ10" s="2"/>
      <c r="QEA10" s="2"/>
      <c r="QEB10" s="2"/>
      <c r="QEC10" s="2"/>
      <c r="QED10" s="2"/>
      <c r="QEE10" s="2"/>
      <c r="QEF10" s="2"/>
      <c r="QEG10" s="2"/>
      <c r="QEH10" s="2"/>
      <c r="QEI10" s="2"/>
      <c r="QEJ10" s="2"/>
      <c r="QEK10" s="2"/>
      <c r="QEL10" s="2"/>
      <c r="QEM10" s="2"/>
      <c r="QEN10" s="2"/>
      <c r="QEO10" s="2"/>
      <c r="QEP10" s="2"/>
      <c r="QEQ10" s="2"/>
      <c r="QER10" s="2"/>
      <c r="QES10" s="2"/>
      <c r="QET10" s="2"/>
      <c r="QEU10" s="2"/>
      <c r="QEV10" s="2"/>
      <c r="QEW10" s="2"/>
      <c r="QEX10" s="2"/>
      <c r="QEY10" s="2"/>
      <c r="QEZ10" s="2"/>
      <c r="QFA10" s="2"/>
      <c r="QFB10" s="2"/>
      <c r="QFC10" s="2"/>
      <c r="QFD10" s="2"/>
      <c r="QFE10" s="2"/>
      <c r="QFF10" s="2"/>
      <c r="QFG10" s="2"/>
      <c r="QFH10" s="2"/>
      <c r="QFI10" s="2"/>
      <c r="QFJ10" s="2"/>
      <c r="QFK10" s="2"/>
      <c r="QFL10" s="2"/>
      <c r="QFM10" s="2"/>
      <c r="QFN10" s="2"/>
      <c r="QFO10" s="2"/>
      <c r="QFP10" s="2"/>
      <c r="QFQ10" s="2"/>
      <c r="QFR10" s="2"/>
      <c r="QFS10" s="2"/>
      <c r="QFT10" s="2"/>
      <c r="QFU10" s="2"/>
      <c r="QFV10" s="2"/>
      <c r="QFW10" s="2"/>
      <c r="QFX10" s="2"/>
      <c r="QFY10" s="2"/>
      <c r="QFZ10" s="2"/>
      <c r="QGA10" s="2"/>
      <c r="QGB10" s="2"/>
      <c r="QGC10" s="2"/>
      <c r="QGD10" s="2"/>
      <c r="QGE10" s="2"/>
      <c r="QGF10" s="2"/>
      <c r="QGG10" s="2"/>
      <c r="QGH10" s="2"/>
      <c r="QGI10" s="2"/>
      <c r="QGJ10" s="2"/>
      <c r="QGK10" s="2"/>
      <c r="QGL10" s="2"/>
      <c r="QGM10" s="2"/>
      <c r="QGN10" s="2"/>
      <c r="QGO10" s="2"/>
      <c r="QGP10" s="2"/>
      <c r="QGQ10" s="2"/>
      <c r="QGR10" s="2"/>
      <c r="QGS10" s="2"/>
      <c r="QGT10" s="2"/>
      <c r="QGU10" s="2"/>
      <c r="QGV10" s="2"/>
      <c r="QGW10" s="2"/>
      <c r="QGX10" s="2"/>
      <c r="QGY10" s="2"/>
      <c r="QGZ10" s="2"/>
      <c r="QHA10" s="2"/>
      <c r="QHB10" s="2"/>
      <c r="QHC10" s="2"/>
      <c r="QHD10" s="2"/>
      <c r="QHE10" s="2"/>
      <c r="QHF10" s="2"/>
      <c r="QHG10" s="2"/>
      <c r="QHH10" s="2"/>
      <c r="QHI10" s="2"/>
      <c r="QHJ10" s="2"/>
      <c r="QHK10" s="2"/>
      <c r="QHL10" s="2"/>
      <c r="QHM10" s="2"/>
      <c r="QHN10" s="2"/>
      <c r="QHO10" s="2"/>
      <c r="QHP10" s="2"/>
      <c r="QHQ10" s="2"/>
      <c r="QHR10" s="2"/>
      <c r="QHS10" s="2"/>
      <c r="QHT10" s="2"/>
      <c r="QHU10" s="2"/>
      <c r="QHV10" s="2"/>
      <c r="QHW10" s="2"/>
      <c r="QHX10" s="2"/>
      <c r="QHY10" s="2"/>
      <c r="QHZ10" s="2"/>
      <c r="QIA10" s="2"/>
      <c r="QIB10" s="2"/>
      <c r="QIC10" s="2"/>
      <c r="QID10" s="2"/>
      <c r="QIE10" s="2"/>
      <c r="QIF10" s="2"/>
      <c r="QIG10" s="2"/>
      <c r="QIH10" s="2"/>
      <c r="QII10" s="2"/>
      <c r="QIJ10" s="2"/>
      <c r="QIK10" s="2"/>
      <c r="QIL10" s="2"/>
      <c r="QIM10" s="2"/>
      <c r="QIN10" s="2"/>
      <c r="QIO10" s="2"/>
      <c r="QIP10" s="2"/>
      <c r="QIQ10" s="2"/>
      <c r="QIR10" s="2"/>
      <c r="QIS10" s="2"/>
      <c r="QIT10" s="2"/>
      <c r="QIU10" s="2"/>
      <c r="QIV10" s="2"/>
      <c r="QIW10" s="2"/>
      <c r="QIX10" s="2"/>
      <c r="QIY10" s="2"/>
      <c r="QIZ10" s="2"/>
      <c r="QJA10" s="2"/>
      <c r="QJB10" s="2"/>
      <c r="QJC10" s="2"/>
      <c r="QJD10" s="2"/>
      <c r="QJE10" s="2"/>
      <c r="QJF10" s="2"/>
      <c r="QJG10" s="2"/>
      <c r="QJH10" s="2"/>
      <c r="QJI10" s="2"/>
      <c r="QJJ10" s="2"/>
      <c r="QJK10" s="2"/>
      <c r="QJL10" s="2"/>
      <c r="QJM10" s="2"/>
      <c r="QJN10" s="2"/>
      <c r="QJO10" s="2"/>
      <c r="QJP10" s="2"/>
      <c r="QJQ10" s="2"/>
      <c r="QJR10" s="2"/>
      <c r="QJS10" s="2"/>
      <c r="QJT10" s="2"/>
      <c r="QJU10" s="2"/>
      <c r="QJV10" s="2"/>
      <c r="QJW10" s="2"/>
      <c r="QJX10" s="2"/>
      <c r="QJY10" s="2"/>
      <c r="QJZ10" s="2"/>
      <c r="QKA10" s="2"/>
      <c r="QKB10" s="2"/>
      <c r="QKC10" s="2"/>
      <c r="QKD10" s="2"/>
      <c r="QKE10" s="2"/>
      <c r="QKF10" s="2"/>
      <c r="QKG10" s="2"/>
      <c r="QKH10" s="2"/>
      <c r="QKI10" s="2"/>
      <c r="QKJ10" s="2"/>
      <c r="QKK10" s="2"/>
      <c r="QKL10" s="2"/>
      <c r="QKM10" s="2"/>
      <c r="QKN10" s="2"/>
      <c r="QKO10" s="2"/>
      <c r="QKP10" s="2"/>
      <c r="QKQ10" s="2"/>
      <c r="QKR10" s="2"/>
      <c r="QKS10" s="2"/>
      <c r="QKT10" s="2"/>
      <c r="QKU10" s="2"/>
      <c r="QKV10" s="2"/>
      <c r="QKW10" s="2"/>
      <c r="QKX10" s="2"/>
      <c r="QKY10" s="2"/>
      <c r="QKZ10" s="2"/>
      <c r="QLA10" s="2"/>
      <c r="QLB10" s="2"/>
      <c r="QLC10" s="2"/>
      <c r="QLD10" s="2"/>
      <c r="QLE10" s="2"/>
      <c r="QLF10" s="2"/>
      <c r="QLG10" s="2"/>
      <c r="QLH10" s="2"/>
      <c r="QLI10" s="2"/>
      <c r="QLJ10" s="2"/>
      <c r="QLK10" s="2"/>
      <c r="QLL10" s="2"/>
      <c r="QLM10" s="2"/>
      <c r="QLN10" s="2"/>
      <c r="QLO10" s="2"/>
      <c r="QLP10" s="2"/>
      <c r="QLQ10" s="2"/>
      <c r="QLR10" s="2"/>
      <c r="QLS10" s="2"/>
      <c r="QLT10" s="2"/>
      <c r="QLU10" s="2"/>
      <c r="QLV10" s="2"/>
      <c r="QLW10" s="2"/>
      <c r="QLX10" s="2"/>
      <c r="QLY10" s="2"/>
      <c r="QLZ10" s="2"/>
      <c r="QMA10" s="2"/>
      <c r="QMB10" s="2"/>
      <c r="QMC10" s="2"/>
      <c r="QMD10" s="2"/>
      <c r="QME10" s="2"/>
      <c r="QMF10" s="2"/>
      <c r="QMG10" s="2"/>
      <c r="QMH10" s="2"/>
      <c r="QMI10" s="2"/>
      <c r="QMJ10" s="2"/>
      <c r="QMK10" s="2"/>
      <c r="QML10" s="2"/>
      <c r="QMM10" s="2"/>
      <c r="QMN10" s="2"/>
      <c r="QMO10" s="2"/>
      <c r="QMP10" s="2"/>
      <c r="QMQ10" s="2"/>
      <c r="QMR10" s="2"/>
      <c r="QMS10" s="2"/>
      <c r="QMT10" s="2"/>
      <c r="QMU10" s="2"/>
      <c r="QMV10" s="2"/>
      <c r="QMW10" s="2"/>
      <c r="QMX10" s="2"/>
      <c r="QMY10" s="2"/>
      <c r="QMZ10" s="2"/>
      <c r="QNA10" s="2"/>
      <c r="QNB10" s="2"/>
      <c r="QNC10" s="2"/>
      <c r="QND10" s="2"/>
      <c r="QNE10" s="2"/>
      <c r="QNF10" s="2"/>
      <c r="QNG10" s="2"/>
      <c r="QNH10" s="2"/>
      <c r="QNI10" s="2"/>
      <c r="QNJ10" s="2"/>
      <c r="QNK10" s="2"/>
      <c r="QNL10" s="2"/>
      <c r="QNM10" s="2"/>
      <c r="QNN10" s="2"/>
      <c r="QNO10" s="2"/>
      <c r="QNP10" s="2"/>
      <c r="QNQ10" s="2"/>
      <c r="QNR10" s="2"/>
      <c r="QNS10" s="2"/>
      <c r="QNT10" s="2"/>
      <c r="QNU10" s="2"/>
      <c r="QNV10" s="2"/>
      <c r="QNW10" s="2"/>
      <c r="QNX10" s="2"/>
      <c r="QNY10" s="2"/>
      <c r="QNZ10" s="2"/>
      <c r="QOA10" s="2"/>
      <c r="QOB10" s="2"/>
      <c r="QOC10" s="2"/>
      <c r="QOD10" s="2"/>
      <c r="QOE10" s="2"/>
      <c r="QOF10" s="2"/>
      <c r="QOG10" s="2"/>
      <c r="QOH10" s="2"/>
      <c r="QOI10" s="2"/>
      <c r="QOJ10" s="2"/>
      <c r="QOK10" s="2"/>
      <c r="QOL10" s="2"/>
      <c r="QOM10" s="2"/>
      <c r="QON10" s="2"/>
      <c r="QOO10" s="2"/>
      <c r="QOP10" s="2"/>
      <c r="QOQ10" s="2"/>
      <c r="QOR10" s="2"/>
      <c r="QOS10" s="2"/>
      <c r="QOT10" s="2"/>
      <c r="QOU10" s="2"/>
      <c r="QOV10" s="2"/>
      <c r="QOW10" s="2"/>
      <c r="QOX10" s="2"/>
      <c r="QOY10" s="2"/>
      <c r="QOZ10" s="2"/>
      <c r="QPA10" s="2"/>
      <c r="QPB10" s="2"/>
      <c r="QPC10" s="2"/>
      <c r="QPD10" s="2"/>
      <c r="QPE10" s="2"/>
      <c r="QPF10" s="2"/>
      <c r="QPG10" s="2"/>
      <c r="QPH10" s="2"/>
      <c r="QPI10" s="2"/>
      <c r="QPJ10" s="2"/>
      <c r="QPK10" s="2"/>
      <c r="QPL10" s="2"/>
      <c r="QPM10" s="2"/>
      <c r="QPN10" s="2"/>
      <c r="QPO10" s="2"/>
      <c r="QPP10" s="2"/>
      <c r="QPQ10" s="2"/>
      <c r="QPR10" s="2"/>
      <c r="QPS10" s="2"/>
      <c r="QPT10" s="2"/>
      <c r="QPU10" s="2"/>
      <c r="QPV10" s="2"/>
      <c r="QPW10" s="2"/>
      <c r="QPX10" s="2"/>
      <c r="QPY10" s="2"/>
      <c r="QPZ10" s="2"/>
      <c r="QQA10" s="2"/>
      <c r="QQB10" s="2"/>
      <c r="QQC10" s="2"/>
      <c r="QQD10" s="2"/>
      <c r="QQE10" s="2"/>
      <c r="QQF10" s="2"/>
      <c r="QQG10" s="2"/>
      <c r="QQH10" s="2"/>
      <c r="QQI10" s="2"/>
      <c r="QQJ10" s="2"/>
      <c r="QQK10" s="2"/>
      <c r="QQL10" s="2"/>
      <c r="QQM10" s="2"/>
      <c r="QQN10" s="2"/>
      <c r="QQO10" s="2"/>
      <c r="QQP10" s="2"/>
      <c r="QQQ10" s="2"/>
      <c r="QQR10" s="2"/>
      <c r="QQS10" s="2"/>
      <c r="QQT10" s="2"/>
      <c r="QQU10" s="2"/>
      <c r="QQV10" s="2"/>
      <c r="QQW10" s="2"/>
      <c r="QQX10" s="2"/>
      <c r="QQY10" s="2"/>
      <c r="QQZ10" s="2"/>
      <c r="QRA10" s="2"/>
      <c r="QRB10" s="2"/>
      <c r="QRC10" s="2"/>
      <c r="QRD10" s="2"/>
      <c r="QRE10" s="2"/>
      <c r="QRF10" s="2"/>
      <c r="QRG10" s="2"/>
      <c r="QRH10" s="2"/>
      <c r="QRI10" s="2"/>
      <c r="QRJ10" s="2"/>
      <c r="QRK10" s="2"/>
      <c r="QRL10" s="2"/>
      <c r="QRM10" s="2"/>
      <c r="QRN10" s="2"/>
      <c r="QRO10" s="2"/>
      <c r="QRP10" s="2"/>
      <c r="QRQ10" s="2"/>
      <c r="QRR10" s="2"/>
      <c r="QRS10" s="2"/>
      <c r="QRT10" s="2"/>
      <c r="QRU10" s="2"/>
      <c r="QRV10" s="2"/>
      <c r="QRW10" s="2"/>
      <c r="QRX10" s="2"/>
      <c r="QRY10" s="2"/>
      <c r="QRZ10" s="2"/>
      <c r="QSA10" s="2"/>
      <c r="QSB10" s="2"/>
      <c r="QSC10" s="2"/>
      <c r="QSD10" s="2"/>
      <c r="QSE10" s="2"/>
      <c r="QSF10" s="2"/>
      <c r="QSG10" s="2"/>
      <c r="QSH10" s="2"/>
      <c r="QSI10" s="2"/>
      <c r="QSJ10" s="2"/>
      <c r="QSK10" s="2"/>
      <c r="QSL10" s="2"/>
      <c r="QSM10" s="2"/>
      <c r="QSN10" s="2"/>
      <c r="QSO10" s="2"/>
      <c r="QSP10" s="2"/>
      <c r="QSQ10" s="2"/>
      <c r="QSR10" s="2"/>
      <c r="QSS10" s="2"/>
      <c r="QST10" s="2"/>
      <c r="QSU10" s="2"/>
      <c r="QSV10" s="2"/>
      <c r="QSW10" s="2"/>
      <c r="QSX10" s="2"/>
      <c r="QSY10" s="2"/>
      <c r="QSZ10" s="2"/>
      <c r="QTA10" s="2"/>
      <c r="QTB10" s="2"/>
      <c r="QTC10" s="2"/>
      <c r="QTD10" s="2"/>
      <c r="QTE10" s="2"/>
      <c r="QTF10" s="2"/>
      <c r="QTG10" s="2"/>
      <c r="QTH10" s="2"/>
      <c r="QTI10" s="2"/>
      <c r="QTJ10" s="2"/>
      <c r="QTK10" s="2"/>
      <c r="QTL10" s="2"/>
      <c r="QTM10" s="2"/>
      <c r="QTN10" s="2"/>
      <c r="QTO10" s="2"/>
      <c r="QTP10" s="2"/>
      <c r="QTQ10" s="2"/>
      <c r="QTR10" s="2"/>
      <c r="QTS10" s="2"/>
      <c r="QTT10" s="2"/>
      <c r="QTU10" s="2"/>
      <c r="QTV10" s="2"/>
      <c r="QTW10" s="2"/>
      <c r="QTX10" s="2"/>
      <c r="QTY10" s="2"/>
      <c r="QTZ10" s="2"/>
      <c r="QUA10" s="2"/>
      <c r="QUB10" s="2"/>
      <c r="QUC10" s="2"/>
      <c r="QUD10" s="2"/>
      <c r="QUE10" s="2"/>
      <c r="QUF10" s="2"/>
      <c r="QUG10" s="2"/>
      <c r="QUH10" s="2"/>
      <c r="QUI10" s="2"/>
      <c r="QUJ10" s="2"/>
      <c r="QUK10" s="2"/>
      <c r="QUL10" s="2"/>
      <c r="QUM10" s="2"/>
      <c r="QUN10" s="2"/>
      <c r="QUO10" s="2"/>
      <c r="QUP10" s="2"/>
      <c r="QUQ10" s="2"/>
      <c r="QUR10" s="2"/>
      <c r="QUS10" s="2"/>
      <c r="QUT10" s="2"/>
      <c r="QUU10" s="2"/>
      <c r="QUV10" s="2"/>
      <c r="QUW10" s="2"/>
      <c r="QUX10" s="2"/>
      <c r="QUY10" s="2"/>
      <c r="QUZ10" s="2"/>
      <c r="QVA10" s="2"/>
      <c r="QVB10" s="2"/>
      <c r="QVC10" s="2"/>
      <c r="QVD10" s="2"/>
      <c r="QVE10" s="2"/>
      <c r="QVF10" s="2"/>
      <c r="QVG10" s="2"/>
      <c r="QVH10" s="2"/>
      <c r="QVI10" s="2"/>
      <c r="QVJ10" s="2"/>
      <c r="QVK10" s="2"/>
      <c r="QVL10" s="2"/>
      <c r="QVM10" s="2"/>
      <c r="QVN10" s="2"/>
      <c r="QVO10" s="2"/>
      <c r="QVP10" s="2"/>
      <c r="QVQ10" s="2"/>
      <c r="QVR10" s="2"/>
      <c r="QVS10" s="2"/>
      <c r="QVT10" s="2"/>
      <c r="QVU10" s="2"/>
      <c r="QVV10" s="2"/>
      <c r="QVW10" s="2"/>
      <c r="QVX10" s="2"/>
      <c r="QVY10" s="2"/>
      <c r="QVZ10" s="2"/>
      <c r="QWA10" s="2"/>
      <c r="QWB10" s="2"/>
      <c r="QWC10" s="2"/>
      <c r="QWD10" s="2"/>
      <c r="QWE10" s="2"/>
      <c r="QWF10" s="2"/>
      <c r="QWG10" s="2"/>
      <c r="QWH10" s="2"/>
      <c r="QWI10" s="2"/>
      <c r="QWJ10" s="2"/>
      <c r="QWK10" s="2"/>
      <c r="QWL10" s="2"/>
      <c r="QWM10" s="2"/>
      <c r="QWN10" s="2"/>
      <c r="QWO10" s="2"/>
      <c r="QWP10" s="2"/>
      <c r="QWQ10" s="2"/>
      <c r="QWR10" s="2"/>
      <c r="QWS10" s="2"/>
      <c r="QWT10" s="2"/>
      <c r="QWU10" s="2"/>
      <c r="QWV10" s="2"/>
      <c r="QWW10" s="2"/>
      <c r="QWX10" s="2"/>
      <c r="QWY10" s="2"/>
      <c r="QWZ10" s="2"/>
      <c r="QXA10" s="2"/>
      <c r="QXB10" s="2"/>
      <c r="QXC10" s="2"/>
      <c r="QXD10" s="2"/>
      <c r="QXE10" s="2"/>
      <c r="QXF10" s="2"/>
      <c r="QXG10" s="2"/>
      <c r="QXH10" s="2"/>
      <c r="QXI10" s="2"/>
      <c r="QXJ10" s="2"/>
      <c r="QXK10" s="2"/>
      <c r="QXL10" s="2"/>
      <c r="QXM10" s="2"/>
      <c r="QXN10" s="2"/>
      <c r="QXO10" s="2"/>
      <c r="QXP10" s="2"/>
      <c r="QXQ10" s="2"/>
      <c r="QXR10" s="2"/>
      <c r="QXS10" s="2"/>
      <c r="QXT10" s="2"/>
      <c r="QXU10" s="2"/>
      <c r="QXV10" s="2"/>
      <c r="QXW10" s="2"/>
      <c r="QXX10" s="2"/>
      <c r="QXY10" s="2"/>
      <c r="QXZ10" s="2"/>
      <c r="QYA10" s="2"/>
      <c r="QYB10" s="2"/>
      <c r="QYC10" s="2"/>
      <c r="QYD10" s="2"/>
      <c r="QYE10" s="2"/>
      <c r="QYF10" s="2"/>
      <c r="QYG10" s="2"/>
      <c r="QYH10" s="2"/>
      <c r="QYI10" s="2"/>
      <c r="QYJ10" s="2"/>
      <c r="QYK10" s="2"/>
      <c r="QYL10" s="2"/>
      <c r="QYM10" s="2"/>
      <c r="QYN10" s="2"/>
      <c r="QYO10" s="2"/>
      <c r="QYP10" s="2"/>
      <c r="QYQ10" s="2"/>
      <c r="QYR10" s="2"/>
      <c r="QYS10" s="2"/>
      <c r="QYT10" s="2"/>
      <c r="QYU10" s="2"/>
      <c r="QYV10" s="2"/>
      <c r="QYW10" s="2"/>
      <c r="QYX10" s="2"/>
      <c r="QYY10" s="2"/>
      <c r="QYZ10" s="2"/>
      <c r="QZA10" s="2"/>
      <c r="QZB10" s="2"/>
      <c r="QZC10" s="2"/>
      <c r="QZD10" s="2"/>
      <c r="QZE10" s="2"/>
      <c r="QZF10" s="2"/>
      <c r="QZG10" s="2"/>
      <c r="QZH10" s="2"/>
      <c r="QZI10" s="2"/>
      <c r="QZJ10" s="2"/>
      <c r="QZK10" s="2"/>
      <c r="QZL10" s="2"/>
      <c r="QZM10" s="2"/>
      <c r="QZN10" s="2"/>
      <c r="QZO10" s="2"/>
      <c r="QZP10" s="2"/>
      <c r="QZQ10" s="2"/>
      <c r="QZR10" s="2"/>
      <c r="QZS10" s="2"/>
      <c r="QZT10" s="2"/>
      <c r="QZU10" s="2"/>
      <c r="QZV10" s="2"/>
      <c r="QZW10" s="2"/>
      <c r="QZX10" s="2"/>
      <c r="QZY10" s="2"/>
      <c r="QZZ10" s="2"/>
      <c r="RAA10" s="2"/>
      <c r="RAB10" s="2"/>
      <c r="RAC10" s="2"/>
      <c r="RAD10" s="2"/>
      <c r="RAE10" s="2"/>
      <c r="RAF10" s="2"/>
      <c r="RAG10" s="2"/>
      <c r="RAH10" s="2"/>
      <c r="RAI10" s="2"/>
      <c r="RAJ10" s="2"/>
      <c r="RAK10" s="2"/>
      <c r="RAL10" s="2"/>
      <c r="RAM10" s="2"/>
      <c r="RAN10" s="2"/>
      <c r="RAO10" s="2"/>
      <c r="RAP10" s="2"/>
      <c r="RAQ10" s="2"/>
      <c r="RAR10" s="2"/>
      <c r="RAS10" s="2"/>
      <c r="RAT10" s="2"/>
      <c r="RAU10" s="2"/>
      <c r="RAV10" s="2"/>
      <c r="RAW10" s="2"/>
      <c r="RAX10" s="2"/>
      <c r="RAY10" s="2"/>
      <c r="RAZ10" s="2"/>
      <c r="RBA10" s="2"/>
      <c r="RBB10" s="2"/>
      <c r="RBC10" s="2"/>
      <c r="RBD10" s="2"/>
      <c r="RBE10" s="2"/>
      <c r="RBF10" s="2"/>
      <c r="RBG10" s="2"/>
      <c r="RBH10" s="2"/>
      <c r="RBI10" s="2"/>
      <c r="RBJ10" s="2"/>
      <c r="RBK10" s="2"/>
      <c r="RBL10" s="2"/>
      <c r="RBM10" s="2"/>
      <c r="RBN10" s="2"/>
      <c r="RBO10" s="2"/>
      <c r="RBP10" s="2"/>
      <c r="RBQ10" s="2"/>
      <c r="RBR10" s="2"/>
      <c r="RBS10" s="2"/>
      <c r="RBT10" s="2"/>
      <c r="RBU10" s="2"/>
      <c r="RBV10" s="2"/>
      <c r="RBW10" s="2"/>
      <c r="RBX10" s="2"/>
      <c r="RBY10" s="2"/>
      <c r="RBZ10" s="2"/>
      <c r="RCA10" s="2"/>
      <c r="RCB10" s="2"/>
      <c r="RCC10" s="2"/>
      <c r="RCD10" s="2"/>
      <c r="RCE10" s="2"/>
      <c r="RCF10" s="2"/>
      <c r="RCG10" s="2"/>
      <c r="RCH10" s="2"/>
      <c r="RCI10" s="2"/>
      <c r="RCJ10" s="2"/>
      <c r="RCK10" s="2"/>
      <c r="RCL10" s="2"/>
      <c r="RCM10" s="2"/>
      <c r="RCN10" s="2"/>
      <c r="RCO10" s="2"/>
      <c r="RCP10" s="2"/>
      <c r="RCQ10" s="2"/>
      <c r="RCR10" s="2"/>
      <c r="RCS10" s="2"/>
      <c r="RCT10" s="2"/>
      <c r="RCU10" s="2"/>
      <c r="RCV10" s="2"/>
      <c r="RCW10" s="2"/>
      <c r="RCX10" s="2"/>
      <c r="RCY10" s="2"/>
      <c r="RCZ10" s="2"/>
      <c r="RDA10" s="2"/>
      <c r="RDB10" s="2"/>
      <c r="RDC10" s="2"/>
      <c r="RDD10" s="2"/>
      <c r="RDE10" s="2"/>
      <c r="RDF10" s="2"/>
      <c r="RDG10" s="2"/>
      <c r="RDH10" s="2"/>
      <c r="RDI10" s="2"/>
      <c r="RDJ10" s="2"/>
      <c r="RDK10" s="2"/>
      <c r="RDL10" s="2"/>
      <c r="RDM10" s="2"/>
      <c r="RDN10" s="2"/>
      <c r="RDO10" s="2"/>
      <c r="RDP10" s="2"/>
      <c r="RDQ10" s="2"/>
      <c r="RDR10" s="2"/>
      <c r="RDS10" s="2"/>
      <c r="RDT10" s="2"/>
      <c r="RDU10" s="2"/>
      <c r="RDV10" s="2"/>
      <c r="RDW10" s="2"/>
      <c r="RDX10" s="2"/>
      <c r="RDY10" s="2"/>
      <c r="RDZ10" s="2"/>
      <c r="REA10" s="2"/>
      <c r="REB10" s="2"/>
      <c r="REC10" s="2"/>
      <c r="RED10" s="2"/>
      <c r="REE10" s="2"/>
      <c r="REF10" s="2"/>
      <c r="REG10" s="2"/>
      <c r="REH10" s="2"/>
      <c r="REI10" s="2"/>
      <c r="REJ10" s="2"/>
      <c r="REK10" s="2"/>
      <c r="REL10" s="2"/>
      <c r="REM10" s="2"/>
      <c r="REN10" s="2"/>
      <c r="REO10" s="2"/>
      <c r="REP10" s="2"/>
      <c r="REQ10" s="2"/>
      <c r="RER10" s="2"/>
      <c r="RES10" s="2"/>
      <c r="RET10" s="2"/>
      <c r="REU10" s="2"/>
      <c r="REV10" s="2"/>
      <c r="REW10" s="2"/>
      <c r="REX10" s="2"/>
      <c r="REY10" s="2"/>
      <c r="REZ10" s="2"/>
      <c r="RFA10" s="2"/>
      <c r="RFB10" s="2"/>
      <c r="RFC10" s="2"/>
      <c r="RFD10" s="2"/>
      <c r="RFE10" s="2"/>
      <c r="RFF10" s="2"/>
      <c r="RFG10" s="2"/>
      <c r="RFH10" s="2"/>
      <c r="RFI10" s="2"/>
      <c r="RFJ10" s="2"/>
      <c r="RFK10" s="2"/>
      <c r="RFL10" s="2"/>
      <c r="RFM10" s="2"/>
      <c r="RFN10" s="2"/>
      <c r="RFO10" s="2"/>
      <c r="RFP10" s="2"/>
      <c r="RFQ10" s="2"/>
      <c r="RFR10" s="2"/>
      <c r="RFS10" s="2"/>
      <c r="RFT10" s="2"/>
      <c r="RFU10" s="2"/>
      <c r="RFV10" s="2"/>
      <c r="RFW10" s="2"/>
      <c r="RFX10" s="2"/>
      <c r="RFY10" s="2"/>
      <c r="RFZ10" s="2"/>
      <c r="RGA10" s="2"/>
      <c r="RGB10" s="2"/>
      <c r="RGC10" s="2"/>
      <c r="RGD10" s="2"/>
      <c r="RGE10" s="2"/>
      <c r="RGF10" s="2"/>
      <c r="RGG10" s="2"/>
      <c r="RGH10" s="2"/>
      <c r="RGI10" s="2"/>
      <c r="RGJ10" s="2"/>
      <c r="RGK10" s="2"/>
      <c r="RGL10" s="2"/>
      <c r="RGM10" s="2"/>
      <c r="RGN10" s="2"/>
      <c r="RGO10" s="2"/>
      <c r="RGP10" s="2"/>
      <c r="RGQ10" s="2"/>
      <c r="RGR10" s="2"/>
      <c r="RGS10" s="2"/>
      <c r="RGT10" s="2"/>
      <c r="RGU10" s="2"/>
      <c r="RGV10" s="2"/>
      <c r="RGW10" s="2"/>
      <c r="RGX10" s="2"/>
      <c r="RGY10" s="2"/>
      <c r="RGZ10" s="2"/>
      <c r="RHA10" s="2"/>
      <c r="RHB10" s="2"/>
      <c r="RHC10" s="2"/>
      <c r="RHD10" s="2"/>
      <c r="RHE10" s="2"/>
      <c r="RHF10" s="2"/>
      <c r="RHG10" s="2"/>
      <c r="RHH10" s="2"/>
      <c r="RHI10" s="2"/>
      <c r="RHJ10" s="2"/>
      <c r="RHK10" s="2"/>
      <c r="RHL10" s="2"/>
      <c r="RHM10" s="2"/>
      <c r="RHN10" s="2"/>
      <c r="RHO10" s="2"/>
      <c r="RHP10" s="2"/>
      <c r="RHQ10" s="2"/>
      <c r="RHR10" s="2"/>
      <c r="RHS10" s="2"/>
      <c r="RHT10" s="2"/>
      <c r="RHU10" s="2"/>
      <c r="RHV10" s="2"/>
      <c r="RHW10" s="2"/>
      <c r="RHX10" s="2"/>
      <c r="RHY10" s="2"/>
      <c r="RHZ10" s="2"/>
      <c r="RIA10" s="2"/>
      <c r="RIB10" s="2"/>
      <c r="RIC10" s="2"/>
      <c r="RID10" s="2"/>
      <c r="RIE10" s="2"/>
      <c r="RIF10" s="2"/>
      <c r="RIG10" s="2"/>
      <c r="RIH10" s="2"/>
      <c r="RII10" s="2"/>
      <c r="RIJ10" s="2"/>
      <c r="RIK10" s="2"/>
      <c r="RIL10" s="2"/>
      <c r="RIM10" s="2"/>
      <c r="RIN10" s="2"/>
      <c r="RIO10" s="2"/>
      <c r="RIP10" s="2"/>
      <c r="RIQ10" s="2"/>
      <c r="RIR10" s="2"/>
      <c r="RIS10" s="2"/>
      <c r="RIT10" s="2"/>
      <c r="RIU10" s="2"/>
      <c r="RIV10" s="2"/>
      <c r="RIW10" s="2"/>
      <c r="RIX10" s="2"/>
      <c r="RIY10" s="2"/>
      <c r="RIZ10" s="2"/>
      <c r="RJA10" s="2"/>
      <c r="RJB10" s="2"/>
      <c r="RJC10" s="2"/>
      <c r="RJD10" s="2"/>
      <c r="RJE10" s="2"/>
      <c r="RJF10" s="2"/>
      <c r="RJG10" s="2"/>
      <c r="RJH10" s="2"/>
      <c r="RJI10" s="2"/>
      <c r="RJJ10" s="2"/>
      <c r="RJK10" s="2"/>
      <c r="RJL10" s="2"/>
      <c r="RJM10" s="2"/>
      <c r="RJN10" s="2"/>
      <c r="RJO10" s="2"/>
      <c r="RJP10" s="2"/>
      <c r="RJQ10" s="2"/>
      <c r="RJR10" s="2"/>
      <c r="RJS10" s="2"/>
      <c r="RJT10" s="2"/>
      <c r="RJU10" s="2"/>
      <c r="RJV10" s="2"/>
      <c r="RJW10" s="2"/>
      <c r="RJX10" s="2"/>
      <c r="RJY10" s="2"/>
      <c r="RJZ10" s="2"/>
      <c r="RKA10" s="2"/>
      <c r="RKB10" s="2"/>
      <c r="RKC10" s="2"/>
      <c r="RKD10" s="2"/>
      <c r="RKE10" s="2"/>
      <c r="RKF10" s="2"/>
      <c r="RKG10" s="2"/>
      <c r="RKH10" s="2"/>
      <c r="RKI10" s="2"/>
      <c r="RKJ10" s="2"/>
      <c r="RKK10" s="2"/>
      <c r="RKL10" s="2"/>
      <c r="RKM10" s="2"/>
      <c r="RKN10" s="2"/>
      <c r="RKO10" s="2"/>
      <c r="RKP10" s="2"/>
      <c r="RKQ10" s="2"/>
      <c r="RKR10" s="2"/>
      <c r="RKS10" s="2"/>
      <c r="RKT10" s="2"/>
      <c r="RKU10" s="2"/>
      <c r="RKV10" s="2"/>
      <c r="RKW10" s="2"/>
      <c r="RKX10" s="2"/>
      <c r="RKY10" s="2"/>
      <c r="RKZ10" s="2"/>
      <c r="RLA10" s="2"/>
      <c r="RLB10" s="2"/>
      <c r="RLC10" s="2"/>
      <c r="RLD10" s="2"/>
      <c r="RLE10" s="2"/>
      <c r="RLF10" s="2"/>
      <c r="RLG10" s="2"/>
      <c r="RLH10" s="2"/>
      <c r="RLI10" s="2"/>
      <c r="RLJ10" s="2"/>
      <c r="RLK10" s="2"/>
      <c r="RLL10" s="2"/>
      <c r="RLM10" s="2"/>
      <c r="RLN10" s="2"/>
      <c r="RLO10" s="2"/>
      <c r="RLP10" s="2"/>
      <c r="RLQ10" s="2"/>
      <c r="RLR10" s="2"/>
      <c r="RLS10" s="2"/>
      <c r="RLT10" s="2"/>
      <c r="RLU10" s="2"/>
      <c r="RLV10" s="2"/>
      <c r="RLW10" s="2"/>
      <c r="RLX10" s="2"/>
      <c r="RLY10" s="2"/>
      <c r="RLZ10" s="2"/>
      <c r="RMA10" s="2"/>
      <c r="RMB10" s="2"/>
      <c r="RMC10" s="2"/>
      <c r="RMD10" s="2"/>
      <c r="RME10" s="2"/>
      <c r="RMF10" s="2"/>
      <c r="RMG10" s="2"/>
      <c r="RMH10" s="2"/>
      <c r="RMI10" s="2"/>
      <c r="RMJ10" s="2"/>
      <c r="RMK10" s="2"/>
      <c r="RML10" s="2"/>
      <c r="RMM10" s="2"/>
      <c r="RMN10" s="2"/>
      <c r="RMO10" s="2"/>
      <c r="RMP10" s="2"/>
      <c r="RMQ10" s="2"/>
      <c r="RMR10" s="2"/>
      <c r="RMS10" s="2"/>
      <c r="RMT10" s="2"/>
      <c r="RMU10" s="2"/>
      <c r="RMV10" s="2"/>
      <c r="RMW10" s="2"/>
      <c r="RMX10" s="2"/>
      <c r="RMY10" s="2"/>
      <c r="RMZ10" s="2"/>
      <c r="RNA10" s="2"/>
      <c r="RNB10" s="2"/>
      <c r="RNC10" s="2"/>
      <c r="RND10" s="2"/>
      <c r="RNE10" s="2"/>
      <c r="RNF10" s="2"/>
      <c r="RNG10" s="2"/>
      <c r="RNH10" s="2"/>
      <c r="RNI10" s="2"/>
      <c r="RNJ10" s="2"/>
      <c r="RNK10" s="2"/>
      <c r="RNL10" s="2"/>
      <c r="RNM10" s="2"/>
      <c r="RNN10" s="2"/>
      <c r="RNO10" s="2"/>
      <c r="RNP10" s="2"/>
      <c r="RNQ10" s="2"/>
      <c r="RNR10" s="2"/>
      <c r="RNS10" s="2"/>
      <c r="RNT10" s="2"/>
      <c r="RNU10" s="2"/>
      <c r="RNV10" s="2"/>
      <c r="RNW10" s="2"/>
      <c r="RNX10" s="2"/>
      <c r="RNY10" s="2"/>
      <c r="RNZ10" s="2"/>
      <c r="ROA10" s="2"/>
      <c r="ROB10" s="2"/>
      <c r="ROC10" s="2"/>
      <c r="ROD10" s="2"/>
      <c r="ROE10" s="2"/>
      <c r="ROF10" s="2"/>
      <c r="ROG10" s="2"/>
      <c r="ROH10" s="2"/>
      <c r="ROI10" s="2"/>
      <c r="ROJ10" s="2"/>
      <c r="ROK10" s="2"/>
      <c r="ROL10" s="2"/>
      <c r="ROM10" s="2"/>
      <c r="RON10" s="2"/>
      <c r="ROO10" s="2"/>
      <c r="ROP10" s="2"/>
      <c r="ROQ10" s="2"/>
      <c r="ROR10" s="2"/>
      <c r="ROS10" s="2"/>
      <c r="ROT10" s="2"/>
      <c r="ROU10" s="2"/>
      <c r="ROV10" s="2"/>
      <c r="ROW10" s="2"/>
      <c r="ROX10" s="2"/>
      <c r="ROY10" s="2"/>
      <c r="ROZ10" s="2"/>
      <c r="RPA10" s="2"/>
      <c r="RPB10" s="2"/>
      <c r="RPC10" s="2"/>
      <c r="RPD10" s="2"/>
      <c r="RPE10" s="2"/>
      <c r="RPF10" s="2"/>
      <c r="RPG10" s="2"/>
      <c r="RPH10" s="2"/>
      <c r="RPI10" s="2"/>
      <c r="RPJ10" s="2"/>
      <c r="RPK10" s="2"/>
      <c r="RPL10" s="2"/>
      <c r="RPM10" s="2"/>
      <c r="RPN10" s="2"/>
      <c r="RPO10" s="2"/>
      <c r="RPP10" s="2"/>
      <c r="RPQ10" s="2"/>
      <c r="RPR10" s="2"/>
      <c r="RPS10" s="2"/>
      <c r="RPT10" s="2"/>
      <c r="RPU10" s="2"/>
      <c r="RPV10" s="2"/>
      <c r="RPW10" s="2"/>
      <c r="RPX10" s="2"/>
      <c r="RPY10" s="2"/>
      <c r="RPZ10" s="2"/>
      <c r="RQA10" s="2"/>
      <c r="RQB10" s="2"/>
      <c r="RQC10" s="2"/>
      <c r="RQD10" s="2"/>
      <c r="RQE10" s="2"/>
      <c r="RQF10" s="2"/>
      <c r="RQG10" s="2"/>
      <c r="RQH10" s="2"/>
      <c r="RQI10" s="2"/>
      <c r="RQJ10" s="2"/>
      <c r="RQK10" s="2"/>
      <c r="RQL10" s="2"/>
      <c r="RQM10" s="2"/>
      <c r="RQN10" s="2"/>
      <c r="RQO10" s="2"/>
      <c r="RQP10" s="2"/>
      <c r="RQQ10" s="2"/>
      <c r="RQR10" s="2"/>
      <c r="RQS10" s="2"/>
      <c r="RQT10" s="2"/>
      <c r="RQU10" s="2"/>
      <c r="RQV10" s="2"/>
      <c r="RQW10" s="2"/>
      <c r="RQX10" s="2"/>
      <c r="RQY10" s="2"/>
      <c r="RQZ10" s="2"/>
      <c r="RRA10" s="2"/>
      <c r="RRB10" s="2"/>
      <c r="RRC10" s="2"/>
      <c r="RRD10" s="2"/>
      <c r="RRE10" s="2"/>
      <c r="RRF10" s="2"/>
      <c r="RRG10" s="2"/>
      <c r="RRH10" s="2"/>
      <c r="RRI10" s="2"/>
      <c r="RRJ10" s="2"/>
      <c r="RRK10" s="2"/>
      <c r="RRL10" s="2"/>
      <c r="RRM10" s="2"/>
      <c r="RRN10" s="2"/>
      <c r="RRO10" s="2"/>
      <c r="RRP10" s="2"/>
      <c r="RRQ10" s="2"/>
      <c r="RRR10" s="2"/>
      <c r="RRS10" s="2"/>
      <c r="RRT10" s="2"/>
      <c r="RRU10" s="2"/>
      <c r="RRV10" s="2"/>
      <c r="RRW10" s="2"/>
      <c r="RRX10" s="2"/>
      <c r="RRY10" s="2"/>
      <c r="RRZ10" s="2"/>
      <c r="RSA10" s="2"/>
      <c r="RSB10" s="2"/>
      <c r="RSC10" s="2"/>
      <c r="RSD10" s="2"/>
      <c r="RSE10" s="2"/>
      <c r="RSF10" s="2"/>
      <c r="RSG10" s="2"/>
      <c r="RSH10" s="2"/>
      <c r="RSI10" s="2"/>
      <c r="RSJ10" s="2"/>
      <c r="RSK10" s="2"/>
      <c r="RSL10" s="2"/>
      <c r="RSM10" s="2"/>
      <c r="RSN10" s="2"/>
      <c r="RSO10" s="2"/>
      <c r="RSP10" s="2"/>
      <c r="RSQ10" s="2"/>
      <c r="RSR10" s="2"/>
      <c r="RSS10" s="2"/>
      <c r="RST10" s="2"/>
      <c r="RSU10" s="2"/>
      <c r="RSV10" s="2"/>
      <c r="RSW10" s="2"/>
      <c r="RSX10" s="2"/>
      <c r="RSY10" s="2"/>
      <c r="RSZ10" s="2"/>
      <c r="RTA10" s="2"/>
      <c r="RTB10" s="2"/>
      <c r="RTC10" s="2"/>
      <c r="RTD10" s="2"/>
      <c r="RTE10" s="2"/>
      <c r="RTF10" s="2"/>
      <c r="RTG10" s="2"/>
      <c r="RTH10" s="2"/>
      <c r="RTI10" s="2"/>
      <c r="RTJ10" s="2"/>
      <c r="RTK10" s="2"/>
      <c r="RTL10" s="2"/>
      <c r="RTM10" s="2"/>
      <c r="RTN10" s="2"/>
      <c r="RTO10" s="2"/>
      <c r="RTP10" s="2"/>
      <c r="RTQ10" s="2"/>
      <c r="RTR10" s="2"/>
      <c r="RTS10" s="2"/>
      <c r="RTT10" s="2"/>
      <c r="RTU10" s="2"/>
      <c r="RTV10" s="2"/>
      <c r="RTW10" s="2"/>
      <c r="RTX10" s="2"/>
      <c r="RTY10" s="2"/>
      <c r="RTZ10" s="2"/>
      <c r="RUA10" s="2"/>
      <c r="RUB10" s="2"/>
      <c r="RUC10" s="2"/>
      <c r="RUD10" s="2"/>
      <c r="RUE10" s="2"/>
      <c r="RUF10" s="2"/>
      <c r="RUG10" s="2"/>
      <c r="RUH10" s="2"/>
      <c r="RUI10" s="2"/>
      <c r="RUJ10" s="2"/>
      <c r="RUK10" s="2"/>
      <c r="RUL10" s="2"/>
      <c r="RUM10" s="2"/>
      <c r="RUN10" s="2"/>
      <c r="RUO10" s="2"/>
      <c r="RUP10" s="2"/>
      <c r="RUQ10" s="2"/>
      <c r="RUR10" s="2"/>
      <c r="RUS10" s="2"/>
      <c r="RUT10" s="2"/>
      <c r="RUU10" s="2"/>
      <c r="RUV10" s="2"/>
      <c r="RUW10" s="2"/>
      <c r="RUX10" s="2"/>
      <c r="RUY10" s="2"/>
      <c r="RUZ10" s="2"/>
      <c r="RVA10" s="2"/>
      <c r="RVB10" s="2"/>
      <c r="RVC10" s="2"/>
      <c r="RVD10" s="2"/>
      <c r="RVE10" s="2"/>
      <c r="RVF10" s="2"/>
      <c r="RVG10" s="2"/>
      <c r="RVH10" s="2"/>
      <c r="RVI10" s="2"/>
      <c r="RVJ10" s="2"/>
      <c r="RVK10" s="2"/>
      <c r="RVL10" s="2"/>
      <c r="RVM10" s="2"/>
      <c r="RVN10" s="2"/>
      <c r="RVO10" s="2"/>
      <c r="RVP10" s="2"/>
      <c r="RVQ10" s="2"/>
      <c r="RVR10" s="2"/>
      <c r="RVS10" s="2"/>
      <c r="RVT10" s="2"/>
      <c r="RVU10" s="2"/>
      <c r="RVV10" s="2"/>
      <c r="RVW10" s="2"/>
      <c r="RVX10" s="2"/>
      <c r="RVY10" s="2"/>
      <c r="RVZ10" s="2"/>
      <c r="RWA10" s="2"/>
      <c r="RWB10" s="2"/>
      <c r="RWC10" s="2"/>
      <c r="RWD10" s="2"/>
      <c r="RWE10" s="2"/>
      <c r="RWF10" s="2"/>
      <c r="RWG10" s="2"/>
      <c r="RWH10" s="2"/>
      <c r="RWI10" s="2"/>
      <c r="RWJ10" s="2"/>
      <c r="RWK10" s="2"/>
      <c r="RWL10" s="2"/>
      <c r="RWM10" s="2"/>
      <c r="RWN10" s="2"/>
      <c r="RWO10" s="2"/>
      <c r="RWP10" s="2"/>
      <c r="RWQ10" s="2"/>
      <c r="RWR10" s="2"/>
      <c r="RWS10" s="2"/>
      <c r="RWT10" s="2"/>
      <c r="RWU10" s="2"/>
      <c r="RWV10" s="2"/>
      <c r="RWW10" s="2"/>
      <c r="RWX10" s="2"/>
      <c r="RWY10" s="2"/>
      <c r="RWZ10" s="2"/>
      <c r="RXA10" s="2"/>
      <c r="RXB10" s="2"/>
      <c r="RXC10" s="2"/>
      <c r="RXD10" s="2"/>
      <c r="RXE10" s="2"/>
      <c r="RXF10" s="2"/>
      <c r="RXG10" s="2"/>
      <c r="RXH10" s="2"/>
      <c r="RXI10" s="2"/>
      <c r="RXJ10" s="2"/>
      <c r="RXK10" s="2"/>
      <c r="RXL10" s="2"/>
      <c r="RXM10" s="2"/>
      <c r="RXN10" s="2"/>
      <c r="RXO10" s="2"/>
      <c r="RXP10" s="2"/>
      <c r="RXQ10" s="2"/>
      <c r="RXR10" s="2"/>
      <c r="RXS10" s="2"/>
      <c r="RXT10" s="2"/>
      <c r="RXU10" s="2"/>
      <c r="RXV10" s="2"/>
      <c r="RXW10" s="2"/>
      <c r="RXX10" s="2"/>
      <c r="RXY10" s="2"/>
      <c r="RXZ10" s="2"/>
      <c r="RYA10" s="2"/>
      <c r="RYB10" s="2"/>
      <c r="RYC10" s="2"/>
      <c r="RYD10" s="2"/>
      <c r="RYE10" s="2"/>
      <c r="RYF10" s="2"/>
      <c r="RYG10" s="2"/>
      <c r="RYH10" s="2"/>
      <c r="RYI10" s="2"/>
      <c r="RYJ10" s="2"/>
      <c r="RYK10" s="2"/>
      <c r="RYL10" s="2"/>
      <c r="RYM10" s="2"/>
      <c r="RYN10" s="2"/>
      <c r="RYO10" s="2"/>
      <c r="RYP10" s="2"/>
      <c r="RYQ10" s="2"/>
      <c r="RYR10" s="2"/>
      <c r="RYS10" s="2"/>
      <c r="RYT10" s="2"/>
      <c r="RYU10" s="2"/>
      <c r="RYV10" s="2"/>
      <c r="RYW10" s="2"/>
      <c r="RYX10" s="2"/>
      <c r="RYY10" s="2"/>
      <c r="RYZ10" s="2"/>
      <c r="RZA10" s="2"/>
      <c r="RZB10" s="2"/>
      <c r="RZC10" s="2"/>
      <c r="RZD10" s="2"/>
      <c r="RZE10" s="2"/>
      <c r="RZF10" s="2"/>
      <c r="RZG10" s="2"/>
      <c r="RZH10" s="2"/>
      <c r="RZI10" s="2"/>
      <c r="RZJ10" s="2"/>
      <c r="RZK10" s="2"/>
      <c r="RZL10" s="2"/>
      <c r="RZM10" s="2"/>
      <c r="RZN10" s="2"/>
      <c r="RZO10" s="2"/>
      <c r="RZP10" s="2"/>
      <c r="RZQ10" s="2"/>
      <c r="RZR10" s="2"/>
      <c r="RZS10" s="2"/>
      <c r="RZT10" s="2"/>
      <c r="RZU10" s="2"/>
      <c r="RZV10" s="2"/>
      <c r="RZW10" s="2"/>
      <c r="RZX10" s="2"/>
      <c r="RZY10" s="2"/>
      <c r="RZZ10" s="2"/>
      <c r="SAA10" s="2"/>
      <c r="SAB10" s="2"/>
      <c r="SAC10" s="2"/>
      <c r="SAD10" s="2"/>
      <c r="SAE10" s="2"/>
      <c r="SAF10" s="2"/>
      <c r="SAG10" s="2"/>
      <c r="SAH10" s="2"/>
      <c r="SAI10" s="2"/>
      <c r="SAJ10" s="2"/>
      <c r="SAK10" s="2"/>
      <c r="SAL10" s="2"/>
      <c r="SAM10" s="2"/>
      <c r="SAN10" s="2"/>
      <c r="SAO10" s="2"/>
      <c r="SAP10" s="2"/>
      <c r="SAQ10" s="2"/>
      <c r="SAR10" s="2"/>
      <c r="SAS10" s="2"/>
      <c r="SAT10" s="2"/>
      <c r="SAU10" s="2"/>
      <c r="SAV10" s="2"/>
      <c r="SAW10" s="2"/>
      <c r="SAX10" s="2"/>
      <c r="SAY10" s="2"/>
      <c r="SAZ10" s="2"/>
      <c r="SBA10" s="2"/>
      <c r="SBB10" s="2"/>
      <c r="SBC10" s="2"/>
      <c r="SBD10" s="2"/>
      <c r="SBE10" s="2"/>
      <c r="SBF10" s="2"/>
      <c r="SBG10" s="2"/>
      <c r="SBH10" s="2"/>
      <c r="SBI10" s="2"/>
      <c r="SBJ10" s="2"/>
      <c r="SBK10" s="2"/>
      <c r="SBL10" s="2"/>
      <c r="SBM10" s="2"/>
      <c r="SBN10" s="2"/>
      <c r="SBO10" s="2"/>
      <c r="SBP10" s="2"/>
      <c r="SBQ10" s="2"/>
      <c r="SBR10" s="2"/>
      <c r="SBS10" s="2"/>
      <c r="SBT10" s="2"/>
      <c r="SBU10" s="2"/>
      <c r="SBV10" s="2"/>
      <c r="SBW10" s="2"/>
      <c r="SBX10" s="2"/>
      <c r="SBY10" s="2"/>
      <c r="SBZ10" s="2"/>
      <c r="SCA10" s="2"/>
      <c r="SCB10" s="2"/>
      <c r="SCC10" s="2"/>
      <c r="SCD10" s="2"/>
      <c r="SCE10" s="2"/>
      <c r="SCF10" s="2"/>
      <c r="SCG10" s="2"/>
      <c r="SCH10" s="2"/>
      <c r="SCI10" s="2"/>
      <c r="SCJ10" s="2"/>
      <c r="SCK10" s="2"/>
      <c r="SCL10" s="2"/>
      <c r="SCM10" s="2"/>
      <c r="SCN10" s="2"/>
      <c r="SCO10" s="2"/>
      <c r="SCP10" s="2"/>
      <c r="SCQ10" s="2"/>
      <c r="SCR10" s="2"/>
      <c r="SCS10" s="2"/>
      <c r="SCT10" s="2"/>
      <c r="SCU10" s="2"/>
      <c r="SCV10" s="2"/>
      <c r="SCW10" s="2"/>
      <c r="SCX10" s="2"/>
      <c r="SCY10" s="2"/>
      <c r="SCZ10" s="2"/>
      <c r="SDA10" s="2"/>
      <c r="SDB10" s="2"/>
      <c r="SDC10" s="2"/>
      <c r="SDD10" s="2"/>
      <c r="SDE10" s="2"/>
      <c r="SDF10" s="2"/>
      <c r="SDG10" s="2"/>
      <c r="SDH10" s="2"/>
      <c r="SDI10" s="2"/>
      <c r="SDJ10" s="2"/>
      <c r="SDK10" s="2"/>
      <c r="SDL10" s="2"/>
      <c r="SDM10" s="2"/>
      <c r="SDN10" s="2"/>
      <c r="SDO10" s="2"/>
      <c r="SDP10" s="2"/>
      <c r="SDQ10" s="2"/>
      <c r="SDR10" s="2"/>
      <c r="SDS10" s="2"/>
      <c r="SDT10" s="2"/>
      <c r="SDU10" s="2"/>
      <c r="SDV10" s="2"/>
      <c r="SDW10" s="2"/>
      <c r="SDX10" s="2"/>
      <c r="SDY10" s="2"/>
      <c r="SDZ10" s="2"/>
      <c r="SEA10" s="2"/>
      <c r="SEB10" s="2"/>
      <c r="SEC10" s="2"/>
      <c r="SED10" s="2"/>
      <c r="SEE10" s="2"/>
      <c r="SEF10" s="2"/>
      <c r="SEG10" s="2"/>
      <c r="SEH10" s="2"/>
      <c r="SEI10" s="2"/>
      <c r="SEJ10" s="2"/>
      <c r="SEK10" s="2"/>
      <c r="SEL10" s="2"/>
      <c r="SEM10" s="2"/>
      <c r="SEN10" s="2"/>
      <c r="SEO10" s="2"/>
      <c r="SEP10" s="2"/>
      <c r="SEQ10" s="2"/>
      <c r="SER10" s="2"/>
      <c r="SES10" s="2"/>
      <c r="SET10" s="2"/>
      <c r="SEU10" s="2"/>
      <c r="SEV10" s="2"/>
      <c r="SEW10" s="2"/>
      <c r="SEX10" s="2"/>
      <c r="SEY10" s="2"/>
      <c r="SEZ10" s="2"/>
      <c r="SFA10" s="2"/>
      <c r="SFB10" s="2"/>
      <c r="SFC10" s="2"/>
      <c r="SFD10" s="2"/>
      <c r="SFE10" s="2"/>
      <c r="SFF10" s="2"/>
      <c r="SFG10" s="2"/>
      <c r="SFH10" s="2"/>
      <c r="SFI10" s="2"/>
      <c r="SFJ10" s="2"/>
      <c r="SFK10" s="2"/>
      <c r="SFL10" s="2"/>
      <c r="SFM10" s="2"/>
      <c r="SFN10" s="2"/>
      <c r="SFO10" s="2"/>
      <c r="SFP10" s="2"/>
      <c r="SFQ10" s="2"/>
      <c r="SFR10" s="2"/>
      <c r="SFS10" s="2"/>
      <c r="SFT10" s="2"/>
      <c r="SFU10" s="2"/>
      <c r="SFV10" s="2"/>
      <c r="SFW10" s="2"/>
      <c r="SFX10" s="2"/>
      <c r="SFY10" s="2"/>
      <c r="SFZ10" s="2"/>
      <c r="SGA10" s="2"/>
      <c r="SGB10" s="2"/>
      <c r="SGC10" s="2"/>
      <c r="SGD10" s="2"/>
      <c r="SGE10" s="2"/>
      <c r="SGF10" s="2"/>
      <c r="SGG10" s="2"/>
      <c r="SGH10" s="2"/>
      <c r="SGI10" s="2"/>
      <c r="SGJ10" s="2"/>
      <c r="SGK10" s="2"/>
      <c r="SGL10" s="2"/>
      <c r="SGM10" s="2"/>
      <c r="SGN10" s="2"/>
      <c r="SGO10" s="2"/>
      <c r="SGP10" s="2"/>
      <c r="SGQ10" s="2"/>
      <c r="SGR10" s="2"/>
      <c r="SGS10" s="2"/>
      <c r="SGT10" s="2"/>
      <c r="SGU10" s="2"/>
      <c r="SGV10" s="2"/>
      <c r="SGW10" s="2"/>
      <c r="SGX10" s="2"/>
      <c r="SGY10" s="2"/>
      <c r="SGZ10" s="2"/>
      <c r="SHA10" s="2"/>
      <c r="SHB10" s="2"/>
      <c r="SHC10" s="2"/>
      <c r="SHD10" s="2"/>
      <c r="SHE10" s="2"/>
      <c r="SHF10" s="2"/>
      <c r="SHG10" s="2"/>
      <c r="SHH10" s="2"/>
      <c r="SHI10" s="2"/>
      <c r="SHJ10" s="2"/>
      <c r="SHK10" s="2"/>
      <c r="SHL10" s="2"/>
      <c r="SHM10" s="2"/>
      <c r="SHN10" s="2"/>
      <c r="SHO10" s="2"/>
      <c r="SHP10" s="2"/>
      <c r="SHQ10" s="2"/>
      <c r="SHR10" s="2"/>
      <c r="SHS10" s="2"/>
      <c r="SHT10" s="2"/>
      <c r="SHU10" s="2"/>
      <c r="SHV10" s="2"/>
      <c r="SHW10" s="2"/>
      <c r="SHX10" s="2"/>
      <c r="SHY10" s="2"/>
      <c r="SHZ10" s="2"/>
      <c r="SIA10" s="2"/>
      <c r="SIB10" s="2"/>
      <c r="SIC10" s="2"/>
      <c r="SID10" s="2"/>
      <c r="SIE10" s="2"/>
      <c r="SIF10" s="2"/>
      <c r="SIG10" s="2"/>
      <c r="SIH10" s="2"/>
      <c r="SII10" s="2"/>
      <c r="SIJ10" s="2"/>
      <c r="SIK10" s="2"/>
      <c r="SIL10" s="2"/>
      <c r="SIM10" s="2"/>
      <c r="SIN10" s="2"/>
      <c r="SIO10" s="2"/>
      <c r="SIP10" s="2"/>
      <c r="SIQ10" s="2"/>
      <c r="SIR10" s="2"/>
      <c r="SIS10" s="2"/>
      <c r="SIT10" s="2"/>
      <c r="SIU10" s="2"/>
      <c r="SIV10" s="2"/>
      <c r="SIW10" s="2"/>
      <c r="SIX10" s="2"/>
      <c r="SIY10" s="2"/>
      <c r="SIZ10" s="2"/>
      <c r="SJA10" s="2"/>
      <c r="SJB10" s="2"/>
      <c r="SJC10" s="2"/>
      <c r="SJD10" s="2"/>
      <c r="SJE10" s="2"/>
      <c r="SJF10" s="2"/>
      <c r="SJG10" s="2"/>
      <c r="SJH10" s="2"/>
      <c r="SJI10" s="2"/>
      <c r="SJJ10" s="2"/>
      <c r="SJK10" s="2"/>
      <c r="SJL10" s="2"/>
      <c r="SJM10" s="2"/>
      <c r="SJN10" s="2"/>
      <c r="SJO10" s="2"/>
      <c r="SJP10" s="2"/>
      <c r="SJQ10" s="2"/>
      <c r="SJR10" s="2"/>
      <c r="SJS10" s="2"/>
      <c r="SJT10" s="2"/>
      <c r="SJU10" s="2"/>
      <c r="SJV10" s="2"/>
      <c r="SJW10" s="2"/>
      <c r="SJX10" s="2"/>
      <c r="SJY10" s="2"/>
      <c r="SJZ10" s="2"/>
      <c r="SKA10" s="2"/>
      <c r="SKB10" s="2"/>
      <c r="SKC10" s="2"/>
      <c r="SKD10" s="2"/>
      <c r="SKE10" s="2"/>
      <c r="SKF10" s="2"/>
      <c r="SKG10" s="2"/>
      <c r="SKH10" s="2"/>
      <c r="SKI10" s="2"/>
      <c r="SKJ10" s="2"/>
      <c r="SKK10" s="2"/>
      <c r="SKL10" s="2"/>
      <c r="SKM10" s="2"/>
      <c r="SKN10" s="2"/>
      <c r="SKO10" s="2"/>
      <c r="SKP10" s="2"/>
      <c r="SKQ10" s="2"/>
      <c r="SKR10" s="2"/>
      <c r="SKS10" s="2"/>
      <c r="SKT10" s="2"/>
      <c r="SKU10" s="2"/>
      <c r="SKV10" s="2"/>
      <c r="SKW10" s="2"/>
      <c r="SKX10" s="2"/>
      <c r="SKY10" s="2"/>
      <c r="SKZ10" s="2"/>
      <c r="SLA10" s="2"/>
      <c r="SLB10" s="2"/>
      <c r="SLC10" s="2"/>
      <c r="SLD10" s="2"/>
      <c r="SLE10" s="2"/>
      <c r="SLF10" s="2"/>
      <c r="SLG10" s="2"/>
      <c r="SLH10" s="2"/>
      <c r="SLI10" s="2"/>
      <c r="SLJ10" s="2"/>
      <c r="SLK10" s="2"/>
      <c r="SLL10" s="2"/>
      <c r="SLM10" s="2"/>
      <c r="SLN10" s="2"/>
      <c r="SLO10" s="2"/>
      <c r="SLP10" s="2"/>
      <c r="SLQ10" s="2"/>
      <c r="SLR10" s="2"/>
      <c r="SLS10" s="2"/>
      <c r="SLT10" s="2"/>
      <c r="SLU10" s="2"/>
      <c r="SLV10" s="2"/>
      <c r="SLW10" s="2"/>
      <c r="SLX10" s="2"/>
      <c r="SLY10" s="2"/>
      <c r="SLZ10" s="2"/>
      <c r="SMA10" s="2"/>
      <c r="SMB10" s="2"/>
      <c r="SMC10" s="2"/>
      <c r="SMD10" s="2"/>
      <c r="SME10" s="2"/>
      <c r="SMF10" s="2"/>
      <c r="SMG10" s="2"/>
      <c r="SMH10" s="2"/>
      <c r="SMI10" s="2"/>
      <c r="SMJ10" s="2"/>
      <c r="SMK10" s="2"/>
      <c r="SML10" s="2"/>
      <c r="SMM10" s="2"/>
      <c r="SMN10" s="2"/>
      <c r="SMO10" s="2"/>
      <c r="SMP10" s="2"/>
      <c r="SMQ10" s="2"/>
      <c r="SMR10" s="2"/>
      <c r="SMS10" s="2"/>
      <c r="SMT10" s="2"/>
      <c r="SMU10" s="2"/>
      <c r="SMV10" s="2"/>
      <c r="SMW10" s="2"/>
      <c r="SMX10" s="2"/>
      <c r="SMY10" s="2"/>
      <c r="SMZ10" s="2"/>
      <c r="SNA10" s="2"/>
      <c r="SNB10" s="2"/>
      <c r="SNC10" s="2"/>
      <c r="SND10" s="2"/>
      <c r="SNE10" s="2"/>
      <c r="SNF10" s="2"/>
      <c r="SNG10" s="2"/>
      <c r="SNH10" s="2"/>
      <c r="SNI10" s="2"/>
      <c r="SNJ10" s="2"/>
      <c r="SNK10" s="2"/>
      <c r="SNL10" s="2"/>
      <c r="SNM10" s="2"/>
      <c r="SNN10" s="2"/>
      <c r="SNO10" s="2"/>
      <c r="SNP10" s="2"/>
      <c r="SNQ10" s="2"/>
      <c r="SNR10" s="2"/>
      <c r="SNS10" s="2"/>
      <c r="SNT10" s="2"/>
      <c r="SNU10" s="2"/>
      <c r="SNV10" s="2"/>
      <c r="SNW10" s="2"/>
      <c r="SNX10" s="2"/>
      <c r="SNY10" s="2"/>
      <c r="SNZ10" s="2"/>
      <c r="SOA10" s="2"/>
      <c r="SOB10" s="2"/>
      <c r="SOC10" s="2"/>
      <c r="SOD10" s="2"/>
      <c r="SOE10" s="2"/>
      <c r="SOF10" s="2"/>
      <c r="SOG10" s="2"/>
      <c r="SOH10" s="2"/>
      <c r="SOI10" s="2"/>
      <c r="SOJ10" s="2"/>
      <c r="SOK10" s="2"/>
      <c r="SOL10" s="2"/>
      <c r="SOM10" s="2"/>
      <c r="SON10" s="2"/>
      <c r="SOO10" s="2"/>
      <c r="SOP10" s="2"/>
      <c r="SOQ10" s="2"/>
      <c r="SOR10" s="2"/>
      <c r="SOS10" s="2"/>
      <c r="SOT10" s="2"/>
      <c r="SOU10" s="2"/>
      <c r="SOV10" s="2"/>
      <c r="SOW10" s="2"/>
      <c r="SOX10" s="2"/>
      <c r="SOY10" s="2"/>
      <c r="SOZ10" s="2"/>
      <c r="SPA10" s="2"/>
      <c r="SPB10" s="2"/>
      <c r="SPC10" s="2"/>
      <c r="SPD10" s="2"/>
      <c r="SPE10" s="2"/>
      <c r="SPF10" s="2"/>
      <c r="SPG10" s="2"/>
      <c r="SPH10" s="2"/>
      <c r="SPI10" s="2"/>
      <c r="SPJ10" s="2"/>
      <c r="SPK10" s="2"/>
      <c r="SPL10" s="2"/>
      <c r="SPM10" s="2"/>
      <c r="SPN10" s="2"/>
      <c r="SPO10" s="2"/>
      <c r="SPP10" s="2"/>
      <c r="SPQ10" s="2"/>
      <c r="SPR10" s="2"/>
      <c r="SPS10" s="2"/>
      <c r="SPT10" s="2"/>
      <c r="SPU10" s="2"/>
      <c r="SPV10" s="2"/>
      <c r="SPW10" s="2"/>
      <c r="SPX10" s="2"/>
      <c r="SPY10" s="2"/>
      <c r="SPZ10" s="2"/>
      <c r="SQA10" s="2"/>
      <c r="SQB10" s="2"/>
      <c r="SQC10" s="2"/>
      <c r="SQD10" s="2"/>
      <c r="SQE10" s="2"/>
      <c r="SQF10" s="2"/>
      <c r="SQG10" s="2"/>
      <c r="SQH10" s="2"/>
      <c r="SQI10" s="2"/>
      <c r="SQJ10" s="2"/>
      <c r="SQK10" s="2"/>
      <c r="SQL10" s="2"/>
      <c r="SQM10" s="2"/>
      <c r="SQN10" s="2"/>
      <c r="SQO10" s="2"/>
      <c r="SQP10" s="2"/>
      <c r="SQQ10" s="2"/>
      <c r="SQR10" s="2"/>
      <c r="SQS10" s="2"/>
      <c r="SQT10" s="2"/>
      <c r="SQU10" s="2"/>
      <c r="SQV10" s="2"/>
      <c r="SQW10" s="2"/>
      <c r="SQX10" s="2"/>
      <c r="SQY10" s="2"/>
      <c r="SQZ10" s="2"/>
      <c r="SRA10" s="2"/>
      <c r="SRB10" s="2"/>
      <c r="SRC10" s="2"/>
      <c r="SRD10" s="2"/>
      <c r="SRE10" s="2"/>
      <c r="SRF10" s="2"/>
      <c r="SRG10" s="2"/>
      <c r="SRH10" s="2"/>
      <c r="SRI10" s="2"/>
      <c r="SRJ10" s="2"/>
      <c r="SRK10" s="2"/>
      <c r="SRL10" s="2"/>
      <c r="SRM10" s="2"/>
      <c r="SRN10" s="2"/>
      <c r="SRO10" s="2"/>
      <c r="SRP10" s="2"/>
      <c r="SRQ10" s="2"/>
      <c r="SRR10" s="2"/>
      <c r="SRS10" s="2"/>
      <c r="SRT10" s="2"/>
      <c r="SRU10" s="2"/>
      <c r="SRV10" s="2"/>
      <c r="SRW10" s="2"/>
      <c r="SRX10" s="2"/>
      <c r="SRY10" s="2"/>
      <c r="SRZ10" s="2"/>
      <c r="SSA10" s="2"/>
      <c r="SSB10" s="2"/>
      <c r="SSC10" s="2"/>
      <c r="SSD10" s="2"/>
      <c r="SSE10" s="2"/>
      <c r="SSF10" s="2"/>
      <c r="SSG10" s="2"/>
      <c r="SSH10" s="2"/>
      <c r="SSI10" s="2"/>
      <c r="SSJ10" s="2"/>
      <c r="SSK10" s="2"/>
      <c r="SSL10" s="2"/>
      <c r="SSM10" s="2"/>
      <c r="SSN10" s="2"/>
      <c r="SSO10" s="2"/>
      <c r="SSP10" s="2"/>
      <c r="SSQ10" s="2"/>
      <c r="SSR10" s="2"/>
      <c r="SSS10" s="2"/>
      <c r="SST10" s="2"/>
      <c r="SSU10" s="2"/>
      <c r="SSV10" s="2"/>
      <c r="SSW10" s="2"/>
      <c r="SSX10" s="2"/>
      <c r="SSY10" s="2"/>
      <c r="SSZ10" s="2"/>
      <c r="STA10" s="2"/>
      <c r="STB10" s="2"/>
      <c r="STC10" s="2"/>
      <c r="STD10" s="2"/>
      <c r="STE10" s="2"/>
      <c r="STF10" s="2"/>
      <c r="STG10" s="2"/>
      <c r="STH10" s="2"/>
      <c r="STI10" s="2"/>
      <c r="STJ10" s="2"/>
      <c r="STK10" s="2"/>
      <c r="STL10" s="2"/>
      <c r="STM10" s="2"/>
      <c r="STN10" s="2"/>
      <c r="STO10" s="2"/>
      <c r="STP10" s="2"/>
      <c r="STQ10" s="2"/>
      <c r="STR10" s="2"/>
      <c r="STS10" s="2"/>
      <c r="STT10" s="2"/>
      <c r="STU10" s="2"/>
      <c r="STV10" s="2"/>
      <c r="STW10" s="2"/>
      <c r="STX10" s="2"/>
      <c r="STY10" s="2"/>
      <c r="STZ10" s="2"/>
      <c r="SUA10" s="2"/>
      <c r="SUB10" s="2"/>
      <c r="SUC10" s="2"/>
      <c r="SUD10" s="2"/>
      <c r="SUE10" s="2"/>
      <c r="SUF10" s="2"/>
      <c r="SUG10" s="2"/>
      <c r="SUH10" s="2"/>
      <c r="SUI10" s="2"/>
      <c r="SUJ10" s="2"/>
      <c r="SUK10" s="2"/>
      <c r="SUL10" s="2"/>
      <c r="SUM10" s="2"/>
      <c r="SUN10" s="2"/>
      <c r="SUO10" s="2"/>
      <c r="SUP10" s="2"/>
      <c r="SUQ10" s="2"/>
      <c r="SUR10" s="2"/>
      <c r="SUS10" s="2"/>
      <c r="SUT10" s="2"/>
      <c r="SUU10" s="2"/>
      <c r="SUV10" s="2"/>
      <c r="SUW10" s="2"/>
      <c r="SUX10" s="2"/>
      <c r="SUY10" s="2"/>
      <c r="SUZ10" s="2"/>
      <c r="SVA10" s="2"/>
      <c r="SVB10" s="2"/>
      <c r="SVC10" s="2"/>
      <c r="SVD10" s="2"/>
      <c r="SVE10" s="2"/>
      <c r="SVF10" s="2"/>
      <c r="SVG10" s="2"/>
      <c r="SVH10" s="2"/>
      <c r="SVI10" s="2"/>
      <c r="SVJ10" s="2"/>
      <c r="SVK10" s="2"/>
      <c r="SVL10" s="2"/>
      <c r="SVM10" s="2"/>
      <c r="SVN10" s="2"/>
      <c r="SVO10" s="2"/>
      <c r="SVP10" s="2"/>
      <c r="SVQ10" s="2"/>
      <c r="SVR10" s="2"/>
      <c r="SVS10" s="2"/>
      <c r="SVT10" s="2"/>
      <c r="SVU10" s="2"/>
      <c r="SVV10" s="2"/>
      <c r="SVW10" s="2"/>
      <c r="SVX10" s="2"/>
      <c r="SVY10" s="2"/>
      <c r="SVZ10" s="2"/>
      <c r="SWA10" s="2"/>
      <c r="SWB10" s="2"/>
      <c r="SWC10" s="2"/>
      <c r="SWD10" s="2"/>
      <c r="SWE10" s="2"/>
      <c r="SWF10" s="2"/>
      <c r="SWG10" s="2"/>
      <c r="SWH10" s="2"/>
      <c r="SWI10" s="2"/>
      <c r="SWJ10" s="2"/>
      <c r="SWK10" s="2"/>
      <c r="SWL10" s="2"/>
      <c r="SWM10" s="2"/>
      <c r="SWN10" s="2"/>
      <c r="SWO10" s="2"/>
      <c r="SWP10" s="2"/>
      <c r="SWQ10" s="2"/>
      <c r="SWR10" s="2"/>
      <c r="SWS10" s="2"/>
      <c r="SWT10" s="2"/>
      <c r="SWU10" s="2"/>
      <c r="SWV10" s="2"/>
      <c r="SWW10" s="2"/>
      <c r="SWX10" s="2"/>
      <c r="SWY10" s="2"/>
      <c r="SWZ10" s="2"/>
      <c r="SXA10" s="2"/>
      <c r="SXB10" s="2"/>
      <c r="SXC10" s="2"/>
      <c r="SXD10" s="2"/>
      <c r="SXE10" s="2"/>
      <c r="SXF10" s="2"/>
      <c r="SXG10" s="2"/>
      <c r="SXH10" s="2"/>
      <c r="SXI10" s="2"/>
      <c r="SXJ10" s="2"/>
      <c r="SXK10" s="2"/>
      <c r="SXL10" s="2"/>
      <c r="SXM10" s="2"/>
      <c r="SXN10" s="2"/>
      <c r="SXO10" s="2"/>
      <c r="SXP10" s="2"/>
      <c r="SXQ10" s="2"/>
      <c r="SXR10" s="2"/>
      <c r="SXS10" s="2"/>
      <c r="SXT10" s="2"/>
      <c r="SXU10" s="2"/>
      <c r="SXV10" s="2"/>
      <c r="SXW10" s="2"/>
      <c r="SXX10" s="2"/>
      <c r="SXY10" s="2"/>
      <c r="SXZ10" s="2"/>
      <c r="SYA10" s="2"/>
      <c r="SYB10" s="2"/>
      <c r="SYC10" s="2"/>
      <c r="SYD10" s="2"/>
      <c r="SYE10" s="2"/>
      <c r="SYF10" s="2"/>
      <c r="SYG10" s="2"/>
      <c r="SYH10" s="2"/>
      <c r="SYI10" s="2"/>
      <c r="SYJ10" s="2"/>
      <c r="SYK10" s="2"/>
      <c r="SYL10" s="2"/>
      <c r="SYM10" s="2"/>
      <c r="SYN10" s="2"/>
      <c r="SYO10" s="2"/>
      <c r="SYP10" s="2"/>
      <c r="SYQ10" s="2"/>
      <c r="SYR10" s="2"/>
      <c r="SYS10" s="2"/>
      <c r="SYT10" s="2"/>
      <c r="SYU10" s="2"/>
      <c r="SYV10" s="2"/>
      <c r="SYW10" s="2"/>
      <c r="SYX10" s="2"/>
      <c r="SYY10" s="2"/>
      <c r="SYZ10" s="2"/>
      <c r="SZA10" s="2"/>
      <c r="SZB10" s="2"/>
      <c r="SZC10" s="2"/>
      <c r="SZD10" s="2"/>
      <c r="SZE10" s="2"/>
      <c r="SZF10" s="2"/>
      <c r="SZG10" s="2"/>
      <c r="SZH10" s="2"/>
      <c r="SZI10" s="2"/>
      <c r="SZJ10" s="2"/>
      <c r="SZK10" s="2"/>
      <c r="SZL10" s="2"/>
      <c r="SZM10" s="2"/>
      <c r="SZN10" s="2"/>
      <c r="SZO10" s="2"/>
      <c r="SZP10" s="2"/>
      <c r="SZQ10" s="2"/>
      <c r="SZR10" s="2"/>
      <c r="SZS10" s="2"/>
      <c r="SZT10" s="2"/>
      <c r="SZU10" s="2"/>
      <c r="SZV10" s="2"/>
      <c r="SZW10" s="2"/>
      <c r="SZX10" s="2"/>
      <c r="SZY10" s="2"/>
      <c r="SZZ10" s="2"/>
      <c r="TAA10" s="2"/>
      <c r="TAB10" s="2"/>
      <c r="TAC10" s="2"/>
      <c r="TAD10" s="2"/>
      <c r="TAE10" s="2"/>
      <c r="TAF10" s="2"/>
      <c r="TAG10" s="2"/>
      <c r="TAH10" s="2"/>
      <c r="TAI10" s="2"/>
      <c r="TAJ10" s="2"/>
      <c r="TAK10" s="2"/>
      <c r="TAL10" s="2"/>
      <c r="TAM10" s="2"/>
      <c r="TAN10" s="2"/>
      <c r="TAO10" s="2"/>
      <c r="TAP10" s="2"/>
      <c r="TAQ10" s="2"/>
      <c r="TAR10" s="2"/>
      <c r="TAS10" s="2"/>
      <c r="TAT10" s="2"/>
      <c r="TAU10" s="2"/>
      <c r="TAV10" s="2"/>
      <c r="TAW10" s="2"/>
      <c r="TAX10" s="2"/>
      <c r="TAY10" s="2"/>
      <c r="TAZ10" s="2"/>
      <c r="TBA10" s="2"/>
      <c r="TBB10" s="2"/>
      <c r="TBC10" s="2"/>
      <c r="TBD10" s="2"/>
      <c r="TBE10" s="2"/>
      <c r="TBF10" s="2"/>
      <c r="TBG10" s="2"/>
      <c r="TBH10" s="2"/>
      <c r="TBI10" s="2"/>
      <c r="TBJ10" s="2"/>
      <c r="TBK10" s="2"/>
      <c r="TBL10" s="2"/>
      <c r="TBM10" s="2"/>
      <c r="TBN10" s="2"/>
      <c r="TBO10" s="2"/>
      <c r="TBP10" s="2"/>
      <c r="TBQ10" s="2"/>
      <c r="TBR10" s="2"/>
      <c r="TBS10" s="2"/>
      <c r="TBT10" s="2"/>
      <c r="TBU10" s="2"/>
      <c r="TBV10" s="2"/>
      <c r="TBW10" s="2"/>
      <c r="TBX10" s="2"/>
      <c r="TBY10" s="2"/>
      <c r="TBZ10" s="2"/>
      <c r="TCA10" s="2"/>
      <c r="TCB10" s="2"/>
      <c r="TCC10" s="2"/>
      <c r="TCD10" s="2"/>
      <c r="TCE10" s="2"/>
      <c r="TCF10" s="2"/>
      <c r="TCG10" s="2"/>
      <c r="TCH10" s="2"/>
      <c r="TCI10" s="2"/>
      <c r="TCJ10" s="2"/>
      <c r="TCK10" s="2"/>
      <c r="TCL10" s="2"/>
      <c r="TCM10" s="2"/>
      <c r="TCN10" s="2"/>
      <c r="TCO10" s="2"/>
      <c r="TCP10" s="2"/>
      <c r="TCQ10" s="2"/>
      <c r="TCR10" s="2"/>
      <c r="TCS10" s="2"/>
      <c r="TCT10" s="2"/>
      <c r="TCU10" s="2"/>
      <c r="TCV10" s="2"/>
      <c r="TCW10" s="2"/>
      <c r="TCX10" s="2"/>
      <c r="TCY10" s="2"/>
      <c r="TCZ10" s="2"/>
      <c r="TDA10" s="2"/>
      <c r="TDB10" s="2"/>
      <c r="TDC10" s="2"/>
      <c r="TDD10" s="2"/>
      <c r="TDE10" s="2"/>
      <c r="TDF10" s="2"/>
      <c r="TDG10" s="2"/>
      <c r="TDH10" s="2"/>
      <c r="TDI10" s="2"/>
      <c r="TDJ10" s="2"/>
      <c r="TDK10" s="2"/>
      <c r="TDL10" s="2"/>
      <c r="TDM10" s="2"/>
      <c r="TDN10" s="2"/>
      <c r="TDO10" s="2"/>
      <c r="TDP10" s="2"/>
      <c r="TDQ10" s="2"/>
      <c r="TDR10" s="2"/>
      <c r="TDS10" s="2"/>
      <c r="TDT10" s="2"/>
      <c r="TDU10" s="2"/>
      <c r="TDV10" s="2"/>
      <c r="TDW10" s="2"/>
      <c r="TDX10" s="2"/>
      <c r="TDY10" s="2"/>
      <c r="TDZ10" s="2"/>
      <c r="TEA10" s="2"/>
      <c r="TEB10" s="2"/>
      <c r="TEC10" s="2"/>
      <c r="TED10" s="2"/>
      <c r="TEE10" s="2"/>
      <c r="TEF10" s="2"/>
      <c r="TEG10" s="2"/>
      <c r="TEH10" s="2"/>
      <c r="TEI10" s="2"/>
      <c r="TEJ10" s="2"/>
      <c r="TEK10" s="2"/>
      <c r="TEL10" s="2"/>
      <c r="TEM10" s="2"/>
      <c r="TEN10" s="2"/>
      <c r="TEO10" s="2"/>
      <c r="TEP10" s="2"/>
      <c r="TEQ10" s="2"/>
      <c r="TER10" s="2"/>
      <c r="TES10" s="2"/>
      <c r="TET10" s="2"/>
      <c r="TEU10" s="2"/>
      <c r="TEV10" s="2"/>
      <c r="TEW10" s="2"/>
      <c r="TEX10" s="2"/>
      <c r="TEY10" s="2"/>
      <c r="TEZ10" s="2"/>
      <c r="TFA10" s="2"/>
      <c r="TFB10" s="2"/>
      <c r="TFC10" s="2"/>
      <c r="TFD10" s="2"/>
      <c r="TFE10" s="2"/>
      <c r="TFF10" s="2"/>
      <c r="TFG10" s="2"/>
      <c r="TFH10" s="2"/>
      <c r="TFI10" s="2"/>
      <c r="TFJ10" s="2"/>
      <c r="TFK10" s="2"/>
      <c r="TFL10" s="2"/>
      <c r="TFM10" s="2"/>
      <c r="TFN10" s="2"/>
      <c r="TFO10" s="2"/>
      <c r="TFP10" s="2"/>
      <c r="TFQ10" s="2"/>
      <c r="TFR10" s="2"/>
      <c r="TFS10" s="2"/>
      <c r="TFT10" s="2"/>
      <c r="TFU10" s="2"/>
      <c r="TFV10" s="2"/>
      <c r="TFW10" s="2"/>
      <c r="TFX10" s="2"/>
      <c r="TFY10" s="2"/>
      <c r="TFZ10" s="2"/>
      <c r="TGA10" s="2"/>
      <c r="TGB10" s="2"/>
      <c r="TGC10" s="2"/>
      <c r="TGD10" s="2"/>
      <c r="TGE10" s="2"/>
      <c r="TGF10" s="2"/>
      <c r="TGG10" s="2"/>
      <c r="TGH10" s="2"/>
      <c r="TGI10" s="2"/>
      <c r="TGJ10" s="2"/>
      <c r="TGK10" s="2"/>
      <c r="TGL10" s="2"/>
      <c r="TGM10" s="2"/>
      <c r="TGN10" s="2"/>
      <c r="TGO10" s="2"/>
      <c r="TGP10" s="2"/>
      <c r="TGQ10" s="2"/>
      <c r="TGR10" s="2"/>
      <c r="TGS10" s="2"/>
      <c r="TGT10" s="2"/>
      <c r="TGU10" s="2"/>
      <c r="TGV10" s="2"/>
      <c r="TGW10" s="2"/>
      <c r="TGX10" s="2"/>
      <c r="TGY10" s="2"/>
      <c r="TGZ10" s="2"/>
      <c r="THA10" s="2"/>
      <c r="THB10" s="2"/>
      <c r="THC10" s="2"/>
      <c r="THD10" s="2"/>
      <c r="THE10" s="2"/>
      <c r="THF10" s="2"/>
      <c r="THG10" s="2"/>
      <c r="THH10" s="2"/>
      <c r="THI10" s="2"/>
      <c r="THJ10" s="2"/>
      <c r="THK10" s="2"/>
      <c r="THL10" s="2"/>
      <c r="THM10" s="2"/>
      <c r="THN10" s="2"/>
      <c r="THO10" s="2"/>
      <c r="THP10" s="2"/>
      <c r="THQ10" s="2"/>
      <c r="THR10" s="2"/>
      <c r="THS10" s="2"/>
      <c r="THT10" s="2"/>
      <c r="THU10" s="2"/>
      <c r="THV10" s="2"/>
      <c r="THW10" s="2"/>
      <c r="THX10" s="2"/>
      <c r="THY10" s="2"/>
      <c r="THZ10" s="2"/>
      <c r="TIA10" s="2"/>
      <c r="TIB10" s="2"/>
      <c r="TIC10" s="2"/>
      <c r="TID10" s="2"/>
      <c r="TIE10" s="2"/>
      <c r="TIF10" s="2"/>
      <c r="TIG10" s="2"/>
      <c r="TIH10" s="2"/>
      <c r="TII10" s="2"/>
      <c r="TIJ10" s="2"/>
      <c r="TIK10" s="2"/>
      <c r="TIL10" s="2"/>
      <c r="TIM10" s="2"/>
      <c r="TIN10" s="2"/>
      <c r="TIO10" s="2"/>
      <c r="TIP10" s="2"/>
      <c r="TIQ10" s="2"/>
      <c r="TIR10" s="2"/>
      <c r="TIS10" s="2"/>
      <c r="TIT10" s="2"/>
      <c r="TIU10" s="2"/>
      <c r="TIV10" s="2"/>
      <c r="TIW10" s="2"/>
      <c r="TIX10" s="2"/>
      <c r="TIY10" s="2"/>
      <c r="TIZ10" s="2"/>
      <c r="TJA10" s="2"/>
      <c r="TJB10" s="2"/>
      <c r="TJC10" s="2"/>
      <c r="TJD10" s="2"/>
      <c r="TJE10" s="2"/>
      <c r="TJF10" s="2"/>
      <c r="TJG10" s="2"/>
      <c r="TJH10" s="2"/>
      <c r="TJI10" s="2"/>
      <c r="TJJ10" s="2"/>
      <c r="TJK10" s="2"/>
      <c r="TJL10" s="2"/>
      <c r="TJM10" s="2"/>
      <c r="TJN10" s="2"/>
      <c r="TJO10" s="2"/>
      <c r="TJP10" s="2"/>
      <c r="TJQ10" s="2"/>
      <c r="TJR10" s="2"/>
      <c r="TJS10" s="2"/>
      <c r="TJT10" s="2"/>
      <c r="TJU10" s="2"/>
      <c r="TJV10" s="2"/>
      <c r="TJW10" s="2"/>
      <c r="TJX10" s="2"/>
      <c r="TJY10" s="2"/>
      <c r="TJZ10" s="2"/>
      <c r="TKA10" s="2"/>
      <c r="TKB10" s="2"/>
      <c r="TKC10" s="2"/>
      <c r="TKD10" s="2"/>
      <c r="TKE10" s="2"/>
      <c r="TKF10" s="2"/>
      <c r="TKG10" s="2"/>
      <c r="TKH10" s="2"/>
      <c r="TKI10" s="2"/>
      <c r="TKJ10" s="2"/>
      <c r="TKK10" s="2"/>
      <c r="TKL10" s="2"/>
      <c r="TKM10" s="2"/>
      <c r="TKN10" s="2"/>
      <c r="TKO10" s="2"/>
      <c r="TKP10" s="2"/>
      <c r="TKQ10" s="2"/>
      <c r="TKR10" s="2"/>
      <c r="TKS10" s="2"/>
      <c r="TKT10" s="2"/>
      <c r="TKU10" s="2"/>
      <c r="TKV10" s="2"/>
      <c r="TKW10" s="2"/>
      <c r="TKX10" s="2"/>
      <c r="TKY10" s="2"/>
      <c r="TKZ10" s="2"/>
      <c r="TLA10" s="2"/>
      <c r="TLB10" s="2"/>
      <c r="TLC10" s="2"/>
      <c r="TLD10" s="2"/>
      <c r="TLE10" s="2"/>
      <c r="TLF10" s="2"/>
      <c r="TLG10" s="2"/>
      <c r="TLH10" s="2"/>
      <c r="TLI10" s="2"/>
      <c r="TLJ10" s="2"/>
      <c r="TLK10" s="2"/>
      <c r="TLL10" s="2"/>
      <c r="TLM10" s="2"/>
      <c r="TLN10" s="2"/>
      <c r="TLO10" s="2"/>
      <c r="TLP10" s="2"/>
      <c r="TLQ10" s="2"/>
      <c r="TLR10" s="2"/>
      <c r="TLS10" s="2"/>
      <c r="TLT10" s="2"/>
      <c r="TLU10" s="2"/>
      <c r="TLV10" s="2"/>
      <c r="TLW10" s="2"/>
      <c r="TLX10" s="2"/>
      <c r="TLY10" s="2"/>
      <c r="TLZ10" s="2"/>
      <c r="TMA10" s="2"/>
      <c r="TMB10" s="2"/>
      <c r="TMC10" s="2"/>
      <c r="TMD10" s="2"/>
      <c r="TME10" s="2"/>
      <c r="TMF10" s="2"/>
      <c r="TMG10" s="2"/>
      <c r="TMH10" s="2"/>
      <c r="TMI10" s="2"/>
      <c r="TMJ10" s="2"/>
      <c r="TMK10" s="2"/>
      <c r="TML10" s="2"/>
      <c r="TMM10" s="2"/>
      <c r="TMN10" s="2"/>
      <c r="TMO10" s="2"/>
      <c r="TMP10" s="2"/>
      <c r="TMQ10" s="2"/>
      <c r="TMR10" s="2"/>
      <c r="TMS10" s="2"/>
      <c r="TMT10" s="2"/>
      <c r="TMU10" s="2"/>
      <c r="TMV10" s="2"/>
      <c r="TMW10" s="2"/>
      <c r="TMX10" s="2"/>
      <c r="TMY10" s="2"/>
      <c r="TMZ10" s="2"/>
      <c r="TNA10" s="2"/>
      <c r="TNB10" s="2"/>
      <c r="TNC10" s="2"/>
      <c r="TND10" s="2"/>
      <c r="TNE10" s="2"/>
      <c r="TNF10" s="2"/>
      <c r="TNG10" s="2"/>
      <c r="TNH10" s="2"/>
      <c r="TNI10" s="2"/>
      <c r="TNJ10" s="2"/>
      <c r="TNK10" s="2"/>
      <c r="TNL10" s="2"/>
      <c r="TNM10" s="2"/>
      <c r="TNN10" s="2"/>
      <c r="TNO10" s="2"/>
      <c r="TNP10" s="2"/>
      <c r="TNQ10" s="2"/>
      <c r="TNR10" s="2"/>
      <c r="TNS10" s="2"/>
      <c r="TNT10" s="2"/>
      <c r="TNU10" s="2"/>
      <c r="TNV10" s="2"/>
      <c r="TNW10" s="2"/>
      <c r="TNX10" s="2"/>
      <c r="TNY10" s="2"/>
      <c r="TNZ10" s="2"/>
      <c r="TOA10" s="2"/>
      <c r="TOB10" s="2"/>
      <c r="TOC10" s="2"/>
      <c r="TOD10" s="2"/>
      <c r="TOE10" s="2"/>
      <c r="TOF10" s="2"/>
      <c r="TOG10" s="2"/>
      <c r="TOH10" s="2"/>
      <c r="TOI10" s="2"/>
      <c r="TOJ10" s="2"/>
      <c r="TOK10" s="2"/>
      <c r="TOL10" s="2"/>
      <c r="TOM10" s="2"/>
      <c r="TON10" s="2"/>
      <c r="TOO10" s="2"/>
      <c r="TOP10" s="2"/>
      <c r="TOQ10" s="2"/>
      <c r="TOR10" s="2"/>
      <c r="TOS10" s="2"/>
      <c r="TOT10" s="2"/>
      <c r="TOU10" s="2"/>
      <c r="TOV10" s="2"/>
      <c r="TOW10" s="2"/>
      <c r="TOX10" s="2"/>
      <c r="TOY10" s="2"/>
      <c r="TOZ10" s="2"/>
      <c r="TPA10" s="2"/>
      <c r="TPB10" s="2"/>
      <c r="TPC10" s="2"/>
      <c r="TPD10" s="2"/>
      <c r="TPE10" s="2"/>
      <c r="TPF10" s="2"/>
      <c r="TPG10" s="2"/>
      <c r="TPH10" s="2"/>
      <c r="TPI10" s="2"/>
      <c r="TPJ10" s="2"/>
      <c r="TPK10" s="2"/>
      <c r="TPL10" s="2"/>
      <c r="TPM10" s="2"/>
      <c r="TPN10" s="2"/>
      <c r="TPO10" s="2"/>
      <c r="TPP10" s="2"/>
      <c r="TPQ10" s="2"/>
      <c r="TPR10" s="2"/>
      <c r="TPS10" s="2"/>
      <c r="TPT10" s="2"/>
      <c r="TPU10" s="2"/>
      <c r="TPV10" s="2"/>
      <c r="TPW10" s="2"/>
      <c r="TPX10" s="2"/>
      <c r="TPY10" s="2"/>
      <c r="TPZ10" s="2"/>
      <c r="TQA10" s="2"/>
      <c r="TQB10" s="2"/>
      <c r="TQC10" s="2"/>
      <c r="TQD10" s="2"/>
      <c r="TQE10" s="2"/>
      <c r="TQF10" s="2"/>
      <c r="TQG10" s="2"/>
      <c r="TQH10" s="2"/>
      <c r="TQI10" s="2"/>
      <c r="TQJ10" s="2"/>
      <c r="TQK10" s="2"/>
      <c r="TQL10" s="2"/>
      <c r="TQM10" s="2"/>
      <c r="TQN10" s="2"/>
      <c r="TQO10" s="2"/>
      <c r="TQP10" s="2"/>
      <c r="TQQ10" s="2"/>
      <c r="TQR10" s="2"/>
      <c r="TQS10" s="2"/>
      <c r="TQT10" s="2"/>
      <c r="TQU10" s="2"/>
      <c r="TQV10" s="2"/>
      <c r="TQW10" s="2"/>
      <c r="TQX10" s="2"/>
      <c r="TQY10" s="2"/>
      <c r="TQZ10" s="2"/>
      <c r="TRA10" s="2"/>
      <c r="TRB10" s="2"/>
      <c r="TRC10" s="2"/>
      <c r="TRD10" s="2"/>
      <c r="TRE10" s="2"/>
      <c r="TRF10" s="2"/>
      <c r="TRG10" s="2"/>
      <c r="TRH10" s="2"/>
      <c r="TRI10" s="2"/>
      <c r="TRJ10" s="2"/>
      <c r="TRK10" s="2"/>
      <c r="TRL10" s="2"/>
      <c r="TRM10" s="2"/>
      <c r="TRN10" s="2"/>
      <c r="TRO10" s="2"/>
      <c r="TRP10" s="2"/>
      <c r="TRQ10" s="2"/>
      <c r="TRR10" s="2"/>
      <c r="TRS10" s="2"/>
      <c r="TRT10" s="2"/>
      <c r="TRU10" s="2"/>
      <c r="TRV10" s="2"/>
      <c r="TRW10" s="2"/>
      <c r="TRX10" s="2"/>
      <c r="TRY10" s="2"/>
      <c r="TRZ10" s="2"/>
      <c r="TSA10" s="2"/>
      <c r="TSB10" s="2"/>
      <c r="TSC10" s="2"/>
      <c r="TSD10" s="2"/>
      <c r="TSE10" s="2"/>
      <c r="TSF10" s="2"/>
      <c r="TSG10" s="2"/>
      <c r="TSH10" s="2"/>
      <c r="TSI10" s="2"/>
      <c r="TSJ10" s="2"/>
      <c r="TSK10" s="2"/>
      <c r="TSL10" s="2"/>
      <c r="TSM10" s="2"/>
      <c r="TSN10" s="2"/>
      <c r="TSO10" s="2"/>
      <c r="TSP10" s="2"/>
      <c r="TSQ10" s="2"/>
      <c r="TSR10" s="2"/>
      <c r="TSS10" s="2"/>
      <c r="TST10" s="2"/>
      <c r="TSU10" s="2"/>
      <c r="TSV10" s="2"/>
      <c r="TSW10" s="2"/>
      <c r="TSX10" s="2"/>
      <c r="TSY10" s="2"/>
      <c r="TSZ10" s="2"/>
      <c r="TTA10" s="2"/>
      <c r="TTB10" s="2"/>
      <c r="TTC10" s="2"/>
      <c r="TTD10" s="2"/>
      <c r="TTE10" s="2"/>
      <c r="TTF10" s="2"/>
      <c r="TTG10" s="2"/>
      <c r="TTH10" s="2"/>
      <c r="TTI10" s="2"/>
      <c r="TTJ10" s="2"/>
      <c r="TTK10" s="2"/>
      <c r="TTL10" s="2"/>
      <c r="TTM10" s="2"/>
      <c r="TTN10" s="2"/>
      <c r="TTO10" s="2"/>
      <c r="TTP10" s="2"/>
      <c r="TTQ10" s="2"/>
      <c r="TTR10" s="2"/>
      <c r="TTS10" s="2"/>
      <c r="TTT10" s="2"/>
      <c r="TTU10" s="2"/>
      <c r="TTV10" s="2"/>
      <c r="TTW10" s="2"/>
      <c r="TTX10" s="2"/>
      <c r="TTY10" s="2"/>
      <c r="TTZ10" s="2"/>
      <c r="TUA10" s="2"/>
      <c r="TUB10" s="2"/>
      <c r="TUC10" s="2"/>
      <c r="TUD10" s="2"/>
      <c r="TUE10" s="2"/>
      <c r="TUF10" s="2"/>
      <c r="TUG10" s="2"/>
      <c r="TUH10" s="2"/>
      <c r="TUI10" s="2"/>
      <c r="TUJ10" s="2"/>
      <c r="TUK10" s="2"/>
      <c r="TUL10" s="2"/>
      <c r="TUM10" s="2"/>
      <c r="TUN10" s="2"/>
      <c r="TUO10" s="2"/>
      <c r="TUP10" s="2"/>
      <c r="TUQ10" s="2"/>
      <c r="TUR10" s="2"/>
      <c r="TUS10" s="2"/>
      <c r="TUT10" s="2"/>
      <c r="TUU10" s="2"/>
      <c r="TUV10" s="2"/>
      <c r="TUW10" s="2"/>
      <c r="TUX10" s="2"/>
      <c r="TUY10" s="2"/>
      <c r="TUZ10" s="2"/>
      <c r="TVA10" s="2"/>
      <c r="TVB10" s="2"/>
      <c r="TVC10" s="2"/>
      <c r="TVD10" s="2"/>
      <c r="TVE10" s="2"/>
      <c r="TVF10" s="2"/>
      <c r="TVG10" s="2"/>
      <c r="TVH10" s="2"/>
      <c r="TVI10" s="2"/>
      <c r="TVJ10" s="2"/>
      <c r="TVK10" s="2"/>
      <c r="TVL10" s="2"/>
      <c r="TVM10" s="2"/>
      <c r="TVN10" s="2"/>
      <c r="TVO10" s="2"/>
      <c r="TVP10" s="2"/>
      <c r="TVQ10" s="2"/>
      <c r="TVR10" s="2"/>
      <c r="TVS10" s="2"/>
      <c r="TVT10" s="2"/>
      <c r="TVU10" s="2"/>
      <c r="TVV10" s="2"/>
      <c r="TVW10" s="2"/>
      <c r="TVX10" s="2"/>
      <c r="TVY10" s="2"/>
      <c r="TVZ10" s="2"/>
      <c r="TWA10" s="2"/>
      <c r="TWB10" s="2"/>
      <c r="TWC10" s="2"/>
      <c r="TWD10" s="2"/>
      <c r="TWE10" s="2"/>
      <c r="TWF10" s="2"/>
      <c r="TWG10" s="2"/>
      <c r="TWH10" s="2"/>
      <c r="TWI10" s="2"/>
      <c r="TWJ10" s="2"/>
      <c r="TWK10" s="2"/>
      <c r="TWL10" s="2"/>
      <c r="TWM10" s="2"/>
      <c r="TWN10" s="2"/>
      <c r="TWO10" s="2"/>
      <c r="TWP10" s="2"/>
      <c r="TWQ10" s="2"/>
      <c r="TWR10" s="2"/>
      <c r="TWS10" s="2"/>
      <c r="TWT10" s="2"/>
      <c r="TWU10" s="2"/>
      <c r="TWV10" s="2"/>
      <c r="TWW10" s="2"/>
      <c r="TWX10" s="2"/>
      <c r="TWY10" s="2"/>
      <c r="TWZ10" s="2"/>
      <c r="TXA10" s="2"/>
      <c r="TXB10" s="2"/>
      <c r="TXC10" s="2"/>
      <c r="TXD10" s="2"/>
      <c r="TXE10" s="2"/>
      <c r="TXF10" s="2"/>
      <c r="TXG10" s="2"/>
      <c r="TXH10" s="2"/>
      <c r="TXI10" s="2"/>
      <c r="TXJ10" s="2"/>
      <c r="TXK10" s="2"/>
      <c r="TXL10" s="2"/>
      <c r="TXM10" s="2"/>
      <c r="TXN10" s="2"/>
      <c r="TXO10" s="2"/>
      <c r="TXP10" s="2"/>
      <c r="TXQ10" s="2"/>
      <c r="TXR10" s="2"/>
      <c r="TXS10" s="2"/>
      <c r="TXT10" s="2"/>
      <c r="TXU10" s="2"/>
      <c r="TXV10" s="2"/>
      <c r="TXW10" s="2"/>
      <c r="TXX10" s="2"/>
      <c r="TXY10" s="2"/>
      <c r="TXZ10" s="2"/>
      <c r="TYA10" s="2"/>
      <c r="TYB10" s="2"/>
      <c r="TYC10" s="2"/>
      <c r="TYD10" s="2"/>
      <c r="TYE10" s="2"/>
      <c r="TYF10" s="2"/>
      <c r="TYG10" s="2"/>
      <c r="TYH10" s="2"/>
      <c r="TYI10" s="2"/>
      <c r="TYJ10" s="2"/>
      <c r="TYK10" s="2"/>
      <c r="TYL10" s="2"/>
      <c r="TYM10" s="2"/>
      <c r="TYN10" s="2"/>
      <c r="TYO10" s="2"/>
      <c r="TYP10" s="2"/>
      <c r="TYQ10" s="2"/>
      <c r="TYR10" s="2"/>
      <c r="TYS10" s="2"/>
      <c r="TYT10" s="2"/>
      <c r="TYU10" s="2"/>
      <c r="TYV10" s="2"/>
      <c r="TYW10" s="2"/>
      <c r="TYX10" s="2"/>
      <c r="TYY10" s="2"/>
      <c r="TYZ10" s="2"/>
      <c r="TZA10" s="2"/>
      <c r="TZB10" s="2"/>
      <c r="TZC10" s="2"/>
      <c r="TZD10" s="2"/>
      <c r="TZE10" s="2"/>
      <c r="TZF10" s="2"/>
      <c r="TZG10" s="2"/>
      <c r="TZH10" s="2"/>
      <c r="TZI10" s="2"/>
      <c r="TZJ10" s="2"/>
      <c r="TZK10" s="2"/>
      <c r="TZL10" s="2"/>
      <c r="TZM10" s="2"/>
      <c r="TZN10" s="2"/>
      <c r="TZO10" s="2"/>
      <c r="TZP10" s="2"/>
      <c r="TZQ10" s="2"/>
      <c r="TZR10" s="2"/>
      <c r="TZS10" s="2"/>
      <c r="TZT10" s="2"/>
      <c r="TZU10" s="2"/>
      <c r="TZV10" s="2"/>
      <c r="TZW10" s="2"/>
      <c r="TZX10" s="2"/>
      <c r="TZY10" s="2"/>
      <c r="TZZ10" s="2"/>
      <c r="UAA10" s="2"/>
      <c r="UAB10" s="2"/>
      <c r="UAC10" s="2"/>
      <c r="UAD10" s="2"/>
      <c r="UAE10" s="2"/>
      <c r="UAF10" s="2"/>
      <c r="UAG10" s="2"/>
      <c r="UAH10" s="2"/>
      <c r="UAI10" s="2"/>
      <c r="UAJ10" s="2"/>
      <c r="UAK10" s="2"/>
      <c r="UAL10" s="2"/>
      <c r="UAM10" s="2"/>
      <c r="UAN10" s="2"/>
      <c r="UAO10" s="2"/>
      <c r="UAP10" s="2"/>
      <c r="UAQ10" s="2"/>
      <c r="UAR10" s="2"/>
      <c r="UAS10" s="2"/>
      <c r="UAT10" s="2"/>
      <c r="UAU10" s="2"/>
      <c r="UAV10" s="2"/>
      <c r="UAW10" s="2"/>
      <c r="UAX10" s="2"/>
      <c r="UAY10" s="2"/>
      <c r="UAZ10" s="2"/>
      <c r="UBA10" s="2"/>
      <c r="UBB10" s="2"/>
      <c r="UBC10" s="2"/>
      <c r="UBD10" s="2"/>
      <c r="UBE10" s="2"/>
      <c r="UBF10" s="2"/>
      <c r="UBG10" s="2"/>
      <c r="UBH10" s="2"/>
      <c r="UBI10" s="2"/>
      <c r="UBJ10" s="2"/>
      <c r="UBK10" s="2"/>
      <c r="UBL10" s="2"/>
      <c r="UBM10" s="2"/>
      <c r="UBN10" s="2"/>
      <c r="UBO10" s="2"/>
      <c r="UBP10" s="2"/>
      <c r="UBQ10" s="2"/>
      <c r="UBR10" s="2"/>
      <c r="UBS10" s="2"/>
      <c r="UBT10" s="2"/>
      <c r="UBU10" s="2"/>
      <c r="UBV10" s="2"/>
      <c r="UBW10" s="2"/>
      <c r="UBX10" s="2"/>
      <c r="UBY10" s="2"/>
      <c r="UBZ10" s="2"/>
      <c r="UCA10" s="2"/>
      <c r="UCB10" s="2"/>
      <c r="UCC10" s="2"/>
      <c r="UCD10" s="2"/>
      <c r="UCE10" s="2"/>
      <c r="UCF10" s="2"/>
      <c r="UCG10" s="2"/>
      <c r="UCH10" s="2"/>
      <c r="UCI10" s="2"/>
      <c r="UCJ10" s="2"/>
      <c r="UCK10" s="2"/>
      <c r="UCL10" s="2"/>
      <c r="UCM10" s="2"/>
      <c r="UCN10" s="2"/>
      <c r="UCO10" s="2"/>
      <c r="UCP10" s="2"/>
      <c r="UCQ10" s="2"/>
      <c r="UCR10" s="2"/>
      <c r="UCS10" s="2"/>
      <c r="UCT10" s="2"/>
      <c r="UCU10" s="2"/>
      <c r="UCV10" s="2"/>
      <c r="UCW10" s="2"/>
      <c r="UCX10" s="2"/>
      <c r="UCY10" s="2"/>
      <c r="UCZ10" s="2"/>
      <c r="UDA10" s="2"/>
      <c r="UDB10" s="2"/>
      <c r="UDC10" s="2"/>
      <c r="UDD10" s="2"/>
      <c r="UDE10" s="2"/>
      <c r="UDF10" s="2"/>
      <c r="UDG10" s="2"/>
      <c r="UDH10" s="2"/>
      <c r="UDI10" s="2"/>
      <c r="UDJ10" s="2"/>
      <c r="UDK10" s="2"/>
      <c r="UDL10" s="2"/>
      <c r="UDM10" s="2"/>
      <c r="UDN10" s="2"/>
      <c r="UDO10" s="2"/>
      <c r="UDP10" s="2"/>
      <c r="UDQ10" s="2"/>
      <c r="UDR10" s="2"/>
      <c r="UDS10" s="2"/>
      <c r="UDT10" s="2"/>
      <c r="UDU10" s="2"/>
      <c r="UDV10" s="2"/>
      <c r="UDW10" s="2"/>
      <c r="UDX10" s="2"/>
      <c r="UDY10" s="2"/>
      <c r="UDZ10" s="2"/>
      <c r="UEA10" s="2"/>
      <c r="UEB10" s="2"/>
      <c r="UEC10" s="2"/>
      <c r="UED10" s="2"/>
      <c r="UEE10" s="2"/>
      <c r="UEF10" s="2"/>
      <c r="UEG10" s="2"/>
      <c r="UEH10" s="2"/>
      <c r="UEI10" s="2"/>
      <c r="UEJ10" s="2"/>
      <c r="UEK10" s="2"/>
      <c r="UEL10" s="2"/>
      <c r="UEM10" s="2"/>
      <c r="UEN10" s="2"/>
      <c r="UEO10" s="2"/>
      <c r="UEP10" s="2"/>
      <c r="UEQ10" s="2"/>
      <c r="UER10" s="2"/>
      <c r="UES10" s="2"/>
      <c r="UET10" s="2"/>
      <c r="UEU10" s="2"/>
      <c r="UEV10" s="2"/>
      <c r="UEW10" s="2"/>
      <c r="UEX10" s="2"/>
      <c r="UEY10" s="2"/>
      <c r="UEZ10" s="2"/>
      <c r="UFA10" s="2"/>
      <c r="UFB10" s="2"/>
      <c r="UFC10" s="2"/>
      <c r="UFD10" s="2"/>
      <c r="UFE10" s="2"/>
      <c r="UFF10" s="2"/>
      <c r="UFG10" s="2"/>
      <c r="UFH10" s="2"/>
      <c r="UFI10" s="2"/>
      <c r="UFJ10" s="2"/>
      <c r="UFK10" s="2"/>
      <c r="UFL10" s="2"/>
      <c r="UFM10" s="2"/>
      <c r="UFN10" s="2"/>
      <c r="UFO10" s="2"/>
      <c r="UFP10" s="2"/>
      <c r="UFQ10" s="2"/>
      <c r="UFR10" s="2"/>
      <c r="UFS10" s="2"/>
      <c r="UFT10" s="2"/>
      <c r="UFU10" s="2"/>
      <c r="UFV10" s="2"/>
      <c r="UFW10" s="2"/>
      <c r="UFX10" s="2"/>
      <c r="UFY10" s="2"/>
      <c r="UFZ10" s="2"/>
      <c r="UGA10" s="2"/>
      <c r="UGB10" s="2"/>
      <c r="UGC10" s="2"/>
      <c r="UGD10" s="2"/>
      <c r="UGE10" s="2"/>
      <c r="UGF10" s="2"/>
      <c r="UGG10" s="2"/>
      <c r="UGH10" s="2"/>
      <c r="UGI10" s="2"/>
      <c r="UGJ10" s="2"/>
      <c r="UGK10" s="2"/>
      <c r="UGL10" s="2"/>
      <c r="UGM10" s="2"/>
      <c r="UGN10" s="2"/>
      <c r="UGO10" s="2"/>
      <c r="UGP10" s="2"/>
      <c r="UGQ10" s="2"/>
      <c r="UGR10" s="2"/>
      <c r="UGS10" s="2"/>
      <c r="UGT10" s="2"/>
      <c r="UGU10" s="2"/>
      <c r="UGV10" s="2"/>
      <c r="UGW10" s="2"/>
      <c r="UGX10" s="2"/>
      <c r="UGY10" s="2"/>
      <c r="UGZ10" s="2"/>
      <c r="UHA10" s="2"/>
      <c r="UHB10" s="2"/>
      <c r="UHC10" s="2"/>
      <c r="UHD10" s="2"/>
      <c r="UHE10" s="2"/>
      <c r="UHF10" s="2"/>
      <c r="UHG10" s="2"/>
      <c r="UHH10" s="2"/>
      <c r="UHI10" s="2"/>
      <c r="UHJ10" s="2"/>
      <c r="UHK10" s="2"/>
      <c r="UHL10" s="2"/>
      <c r="UHM10" s="2"/>
      <c r="UHN10" s="2"/>
      <c r="UHO10" s="2"/>
      <c r="UHP10" s="2"/>
      <c r="UHQ10" s="2"/>
      <c r="UHR10" s="2"/>
      <c r="UHS10" s="2"/>
      <c r="UHT10" s="2"/>
      <c r="UHU10" s="2"/>
      <c r="UHV10" s="2"/>
      <c r="UHW10" s="2"/>
      <c r="UHX10" s="2"/>
      <c r="UHY10" s="2"/>
      <c r="UHZ10" s="2"/>
      <c r="UIA10" s="2"/>
      <c r="UIB10" s="2"/>
      <c r="UIC10" s="2"/>
      <c r="UID10" s="2"/>
      <c r="UIE10" s="2"/>
      <c r="UIF10" s="2"/>
      <c r="UIG10" s="2"/>
      <c r="UIH10" s="2"/>
      <c r="UII10" s="2"/>
      <c r="UIJ10" s="2"/>
      <c r="UIK10" s="2"/>
      <c r="UIL10" s="2"/>
      <c r="UIM10" s="2"/>
      <c r="UIN10" s="2"/>
      <c r="UIO10" s="2"/>
      <c r="UIP10" s="2"/>
      <c r="UIQ10" s="2"/>
      <c r="UIR10" s="2"/>
      <c r="UIS10" s="2"/>
      <c r="UIT10" s="2"/>
      <c r="UIU10" s="2"/>
      <c r="UIV10" s="2"/>
      <c r="UIW10" s="2"/>
      <c r="UIX10" s="2"/>
      <c r="UIY10" s="2"/>
      <c r="UIZ10" s="2"/>
      <c r="UJA10" s="2"/>
      <c r="UJB10" s="2"/>
      <c r="UJC10" s="2"/>
      <c r="UJD10" s="2"/>
      <c r="UJE10" s="2"/>
      <c r="UJF10" s="2"/>
      <c r="UJG10" s="2"/>
      <c r="UJH10" s="2"/>
      <c r="UJI10" s="2"/>
      <c r="UJJ10" s="2"/>
      <c r="UJK10" s="2"/>
      <c r="UJL10" s="2"/>
      <c r="UJM10" s="2"/>
      <c r="UJN10" s="2"/>
      <c r="UJO10" s="2"/>
      <c r="UJP10" s="2"/>
      <c r="UJQ10" s="2"/>
      <c r="UJR10" s="2"/>
      <c r="UJS10" s="2"/>
      <c r="UJT10" s="2"/>
      <c r="UJU10" s="2"/>
      <c r="UJV10" s="2"/>
      <c r="UJW10" s="2"/>
      <c r="UJX10" s="2"/>
      <c r="UJY10" s="2"/>
      <c r="UJZ10" s="2"/>
      <c r="UKA10" s="2"/>
      <c r="UKB10" s="2"/>
      <c r="UKC10" s="2"/>
      <c r="UKD10" s="2"/>
      <c r="UKE10" s="2"/>
      <c r="UKF10" s="2"/>
      <c r="UKG10" s="2"/>
      <c r="UKH10" s="2"/>
      <c r="UKI10" s="2"/>
      <c r="UKJ10" s="2"/>
      <c r="UKK10" s="2"/>
      <c r="UKL10" s="2"/>
      <c r="UKM10" s="2"/>
      <c r="UKN10" s="2"/>
      <c r="UKO10" s="2"/>
      <c r="UKP10" s="2"/>
      <c r="UKQ10" s="2"/>
      <c r="UKR10" s="2"/>
      <c r="UKS10" s="2"/>
      <c r="UKT10" s="2"/>
      <c r="UKU10" s="2"/>
      <c r="UKV10" s="2"/>
      <c r="UKW10" s="2"/>
      <c r="UKX10" s="2"/>
      <c r="UKY10" s="2"/>
      <c r="UKZ10" s="2"/>
      <c r="ULA10" s="2"/>
      <c r="ULB10" s="2"/>
      <c r="ULC10" s="2"/>
      <c r="ULD10" s="2"/>
      <c r="ULE10" s="2"/>
      <c r="ULF10" s="2"/>
      <c r="ULG10" s="2"/>
      <c r="ULH10" s="2"/>
      <c r="ULI10" s="2"/>
      <c r="ULJ10" s="2"/>
      <c r="ULK10" s="2"/>
      <c r="ULL10" s="2"/>
      <c r="ULM10" s="2"/>
      <c r="ULN10" s="2"/>
      <c r="ULO10" s="2"/>
      <c r="ULP10" s="2"/>
      <c r="ULQ10" s="2"/>
      <c r="ULR10" s="2"/>
      <c r="ULS10" s="2"/>
      <c r="ULT10" s="2"/>
      <c r="ULU10" s="2"/>
      <c r="ULV10" s="2"/>
      <c r="ULW10" s="2"/>
      <c r="ULX10" s="2"/>
      <c r="ULY10" s="2"/>
      <c r="ULZ10" s="2"/>
      <c r="UMA10" s="2"/>
      <c r="UMB10" s="2"/>
      <c r="UMC10" s="2"/>
      <c r="UMD10" s="2"/>
      <c r="UME10" s="2"/>
      <c r="UMF10" s="2"/>
      <c r="UMG10" s="2"/>
      <c r="UMH10" s="2"/>
      <c r="UMI10" s="2"/>
      <c r="UMJ10" s="2"/>
      <c r="UMK10" s="2"/>
      <c r="UML10" s="2"/>
      <c r="UMM10" s="2"/>
      <c r="UMN10" s="2"/>
      <c r="UMO10" s="2"/>
      <c r="UMP10" s="2"/>
      <c r="UMQ10" s="2"/>
      <c r="UMR10" s="2"/>
      <c r="UMS10" s="2"/>
      <c r="UMT10" s="2"/>
      <c r="UMU10" s="2"/>
      <c r="UMV10" s="2"/>
      <c r="UMW10" s="2"/>
      <c r="UMX10" s="2"/>
      <c r="UMY10" s="2"/>
      <c r="UMZ10" s="2"/>
      <c r="UNA10" s="2"/>
      <c r="UNB10" s="2"/>
      <c r="UNC10" s="2"/>
      <c r="UND10" s="2"/>
      <c r="UNE10" s="2"/>
      <c r="UNF10" s="2"/>
      <c r="UNG10" s="2"/>
      <c r="UNH10" s="2"/>
      <c r="UNI10" s="2"/>
      <c r="UNJ10" s="2"/>
      <c r="UNK10" s="2"/>
      <c r="UNL10" s="2"/>
      <c r="UNM10" s="2"/>
      <c r="UNN10" s="2"/>
      <c r="UNO10" s="2"/>
      <c r="UNP10" s="2"/>
      <c r="UNQ10" s="2"/>
      <c r="UNR10" s="2"/>
      <c r="UNS10" s="2"/>
      <c r="UNT10" s="2"/>
      <c r="UNU10" s="2"/>
      <c r="UNV10" s="2"/>
      <c r="UNW10" s="2"/>
      <c r="UNX10" s="2"/>
      <c r="UNY10" s="2"/>
      <c r="UNZ10" s="2"/>
      <c r="UOA10" s="2"/>
      <c r="UOB10" s="2"/>
      <c r="UOC10" s="2"/>
      <c r="UOD10" s="2"/>
      <c r="UOE10" s="2"/>
      <c r="UOF10" s="2"/>
      <c r="UOG10" s="2"/>
      <c r="UOH10" s="2"/>
      <c r="UOI10" s="2"/>
      <c r="UOJ10" s="2"/>
      <c r="UOK10" s="2"/>
      <c r="UOL10" s="2"/>
      <c r="UOM10" s="2"/>
      <c r="UON10" s="2"/>
      <c r="UOO10" s="2"/>
      <c r="UOP10" s="2"/>
      <c r="UOQ10" s="2"/>
      <c r="UOR10" s="2"/>
      <c r="UOS10" s="2"/>
      <c r="UOT10" s="2"/>
      <c r="UOU10" s="2"/>
      <c r="UOV10" s="2"/>
      <c r="UOW10" s="2"/>
      <c r="UOX10" s="2"/>
      <c r="UOY10" s="2"/>
      <c r="UOZ10" s="2"/>
      <c r="UPA10" s="2"/>
      <c r="UPB10" s="2"/>
      <c r="UPC10" s="2"/>
      <c r="UPD10" s="2"/>
      <c r="UPE10" s="2"/>
      <c r="UPF10" s="2"/>
      <c r="UPG10" s="2"/>
      <c r="UPH10" s="2"/>
      <c r="UPI10" s="2"/>
      <c r="UPJ10" s="2"/>
      <c r="UPK10" s="2"/>
      <c r="UPL10" s="2"/>
      <c r="UPM10" s="2"/>
      <c r="UPN10" s="2"/>
      <c r="UPO10" s="2"/>
      <c r="UPP10" s="2"/>
      <c r="UPQ10" s="2"/>
      <c r="UPR10" s="2"/>
      <c r="UPS10" s="2"/>
      <c r="UPT10" s="2"/>
      <c r="UPU10" s="2"/>
      <c r="UPV10" s="2"/>
      <c r="UPW10" s="2"/>
      <c r="UPX10" s="2"/>
      <c r="UPY10" s="2"/>
      <c r="UPZ10" s="2"/>
      <c r="UQA10" s="2"/>
      <c r="UQB10" s="2"/>
      <c r="UQC10" s="2"/>
      <c r="UQD10" s="2"/>
      <c r="UQE10" s="2"/>
      <c r="UQF10" s="2"/>
      <c r="UQG10" s="2"/>
      <c r="UQH10" s="2"/>
      <c r="UQI10" s="2"/>
      <c r="UQJ10" s="2"/>
      <c r="UQK10" s="2"/>
      <c r="UQL10" s="2"/>
      <c r="UQM10" s="2"/>
      <c r="UQN10" s="2"/>
      <c r="UQO10" s="2"/>
      <c r="UQP10" s="2"/>
      <c r="UQQ10" s="2"/>
      <c r="UQR10" s="2"/>
      <c r="UQS10" s="2"/>
      <c r="UQT10" s="2"/>
      <c r="UQU10" s="2"/>
      <c r="UQV10" s="2"/>
      <c r="UQW10" s="2"/>
      <c r="UQX10" s="2"/>
      <c r="UQY10" s="2"/>
      <c r="UQZ10" s="2"/>
      <c r="URA10" s="2"/>
      <c r="URB10" s="2"/>
      <c r="URC10" s="2"/>
      <c r="URD10" s="2"/>
      <c r="URE10" s="2"/>
      <c r="URF10" s="2"/>
      <c r="URG10" s="2"/>
      <c r="URH10" s="2"/>
      <c r="URI10" s="2"/>
      <c r="URJ10" s="2"/>
      <c r="URK10" s="2"/>
      <c r="URL10" s="2"/>
      <c r="URM10" s="2"/>
      <c r="URN10" s="2"/>
      <c r="URO10" s="2"/>
      <c r="URP10" s="2"/>
      <c r="URQ10" s="2"/>
      <c r="URR10" s="2"/>
      <c r="URS10" s="2"/>
      <c r="URT10" s="2"/>
      <c r="URU10" s="2"/>
      <c r="URV10" s="2"/>
      <c r="URW10" s="2"/>
      <c r="URX10" s="2"/>
      <c r="URY10" s="2"/>
      <c r="URZ10" s="2"/>
      <c r="USA10" s="2"/>
      <c r="USB10" s="2"/>
      <c r="USC10" s="2"/>
      <c r="USD10" s="2"/>
      <c r="USE10" s="2"/>
      <c r="USF10" s="2"/>
      <c r="USG10" s="2"/>
      <c r="USH10" s="2"/>
      <c r="USI10" s="2"/>
      <c r="USJ10" s="2"/>
      <c r="USK10" s="2"/>
      <c r="USL10" s="2"/>
      <c r="USM10" s="2"/>
      <c r="USN10" s="2"/>
      <c r="USO10" s="2"/>
      <c r="USP10" s="2"/>
      <c r="USQ10" s="2"/>
      <c r="USR10" s="2"/>
      <c r="USS10" s="2"/>
      <c r="UST10" s="2"/>
      <c r="USU10" s="2"/>
      <c r="USV10" s="2"/>
      <c r="USW10" s="2"/>
      <c r="USX10" s="2"/>
      <c r="USY10" s="2"/>
      <c r="USZ10" s="2"/>
      <c r="UTA10" s="2"/>
      <c r="UTB10" s="2"/>
      <c r="UTC10" s="2"/>
      <c r="UTD10" s="2"/>
      <c r="UTE10" s="2"/>
      <c r="UTF10" s="2"/>
      <c r="UTG10" s="2"/>
      <c r="UTH10" s="2"/>
      <c r="UTI10" s="2"/>
      <c r="UTJ10" s="2"/>
      <c r="UTK10" s="2"/>
      <c r="UTL10" s="2"/>
      <c r="UTM10" s="2"/>
      <c r="UTN10" s="2"/>
      <c r="UTO10" s="2"/>
      <c r="UTP10" s="2"/>
      <c r="UTQ10" s="2"/>
      <c r="UTR10" s="2"/>
      <c r="UTS10" s="2"/>
      <c r="UTT10" s="2"/>
      <c r="UTU10" s="2"/>
      <c r="UTV10" s="2"/>
      <c r="UTW10" s="2"/>
      <c r="UTX10" s="2"/>
      <c r="UTY10" s="2"/>
      <c r="UTZ10" s="2"/>
      <c r="UUA10" s="2"/>
      <c r="UUB10" s="2"/>
      <c r="UUC10" s="2"/>
      <c r="UUD10" s="2"/>
      <c r="UUE10" s="2"/>
      <c r="UUF10" s="2"/>
      <c r="UUG10" s="2"/>
      <c r="UUH10" s="2"/>
      <c r="UUI10" s="2"/>
      <c r="UUJ10" s="2"/>
      <c r="UUK10" s="2"/>
      <c r="UUL10" s="2"/>
      <c r="UUM10" s="2"/>
      <c r="UUN10" s="2"/>
      <c r="UUO10" s="2"/>
      <c r="UUP10" s="2"/>
      <c r="UUQ10" s="2"/>
      <c r="UUR10" s="2"/>
      <c r="UUS10" s="2"/>
      <c r="UUT10" s="2"/>
      <c r="UUU10" s="2"/>
      <c r="UUV10" s="2"/>
      <c r="UUW10" s="2"/>
      <c r="UUX10" s="2"/>
      <c r="UUY10" s="2"/>
      <c r="UUZ10" s="2"/>
      <c r="UVA10" s="2"/>
      <c r="UVB10" s="2"/>
      <c r="UVC10" s="2"/>
      <c r="UVD10" s="2"/>
      <c r="UVE10" s="2"/>
      <c r="UVF10" s="2"/>
      <c r="UVG10" s="2"/>
      <c r="UVH10" s="2"/>
      <c r="UVI10" s="2"/>
      <c r="UVJ10" s="2"/>
      <c r="UVK10" s="2"/>
      <c r="UVL10" s="2"/>
      <c r="UVM10" s="2"/>
      <c r="UVN10" s="2"/>
      <c r="UVO10" s="2"/>
      <c r="UVP10" s="2"/>
      <c r="UVQ10" s="2"/>
      <c r="UVR10" s="2"/>
      <c r="UVS10" s="2"/>
      <c r="UVT10" s="2"/>
      <c r="UVU10" s="2"/>
      <c r="UVV10" s="2"/>
      <c r="UVW10" s="2"/>
      <c r="UVX10" s="2"/>
      <c r="UVY10" s="2"/>
      <c r="UVZ10" s="2"/>
      <c r="UWA10" s="2"/>
      <c r="UWB10" s="2"/>
      <c r="UWC10" s="2"/>
      <c r="UWD10" s="2"/>
      <c r="UWE10" s="2"/>
      <c r="UWF10" s="2"/>
      <c r="UWG10" s="2"/>
      <c r="UWH10" s="2"/>
      <c r="UWI10" s="2"/>
      <c r="UWJ10" s="2"/>
      <c r="UWK10" s="2"/>
      <c r="UWL10" s="2"/>
      <c r="UWM10" s="2"/>
      <c r="UWN10" s="2"/>
      <c r="UWO10" s="2"/>
      <c r="UWP10" s="2"/>
      <c r="UWQ10" s="2"/>
      <c r="UWR10" s="2"/>
      <c r="UWS10" s="2"/>
      <c r="UWT10" s="2"/>
      <c r="UWU10" s="2"/>
      <c r="UWV10" s="2"/>
      <c r="UWW10" s="2"/>
      <c r="UWX10" s="2"/>
      <c r="UWY10" s="2"/>
      <c r="UWZ10" s="2"/>
      <c r="UXA10" s="2"/>
      <c r="UXB10" s="2"/>
      <c r="UXC10" s="2"/>
      <c r="UXD10" s="2"/>
      <c r="UXE10" s="2"/>
      <c r="UXF10" s="2"/>
      <c r="UXG10" s="2"/>
      <c r="UXH10" s="2"/>
      <c r="UXI10" s="2"/>
      <c r="UXJ10" s="2"/>
      <c r="UXK10" s="2"/>
      <c r="UXL10" s="2"/>
      <c r="UXM10" s="2"/>
      <c r="UXN10" s="2"/>
      <c r="UXO10" s="2"/>
      <c r="UXP10" s="2"/>
      <c r="UXQ10" s="2"/>
      <c r="UXR10" s="2"/>
      <c r="UXS10" s="2"/>
      <c r="UXT10" s="2"/>
      <c r="UXU10" s="2"/>
      <c r="UXV10" s="2"/>
      <c r="UXW10" s="2"/>
      <c r="UXX10" s="2"/>
      <c r="UXY10" s="2"/>
      <c r="UXZ10" s="2"/>
      <c r="UYA10" s="2"/>
      <c r="UYB10" s="2"/>
      <c r="UYC10" s="2"/>
      <c r="UYD10" s="2"/>
      <c r="UYE10" s="2"/>
      <c r="UYF10" s="2"/>
      <c r="UYG10" s="2"/>
      <c r="UYH10" s="2"/>
      <c r="UYI10" s="2"/>
      <c r="UYJ10" s="2"/>
      <c r="UYK10" s="2"/>
      <c r="UYL10" s="2"/>
      <c r="UYM10" s="2"/>
      <c r="UYN10" s="2"/>
      <c r="UYO10" s="2"/>
      <c r="UYP10" s="2"/>
      <c r="UYQ10" s="2"/>
      <c r="UYR10" s="2"/>
      <c r="UYS10" s="2"/>
      <c r="UYT10" s="2"/>
      <c r="UYU10" s="2"/>
      <c r="UYV10" s="2"/>
      <c r="UYW10" s="2"/>
      <c r="UYX10" s="2"/>
      <c r="UYY10" s="2"/>
      <c r="UYZ10" s="2"/>
      <c r="UZA10" s="2"/>
      <c r="UZB10" s="2"/>
      <c r="UZC10" s="2"/>
      <c r="UZD10" s="2"/>
      <c r="UZE10" s="2"/>
      <c r="UZF10" s="2"/>
      <c r="UZG10" s="2"/>
      <c r="UZH10" s="2"/>
      <c r="UZI10" s="2"/>
      <c r="UZJ10" s="2"/>
      <c r="UZK10" s="2"/>
      <c r="UZL10" s="2"/>
      <c r="UZM10" s="2"/>
      <c r="UZN10" s="2"/>
      <c r="UZO10" s="2"/>
      <c r="UZP10" s="2"/>
      <c r="UZQ10" s="2"/>
      <c r="UZR10" s="2"/>
      <c r="UZS10" s="2"/>
      <c r="UZT10" s="2"/>
      <c r="UZU10" s="2"/>
      <c r="UZV10" s="2"/>
      <c r="UZW10" s="2"/>
      <c r="UZX10" s="2"/>
      <c r="UZY10" s="2"/>
      <c r="UZZ10" s="2"/>
      <c r="VAA10" s="2"/>
      <c r="VAB10" s="2"/>
      <c r="VAC10" s="2"/>
      <c r="VAD10" s="2"/>
      <c r="VAE10" s="2"/>
      <c r="VAF10" s="2"/>
      <c r="VAG10" s="2"/>
      <c r="VAH10" s="2"/>
      <c r="VAI10" s="2"/>
      <c r="VAJ10" s="2"/>
      <c r="VAK10" s="2"/>
      <c r="VAL10" s="2"/>
      <c r="VAM10" s="2"/>
      <c r="VAN10" s="2"/>
      <c r="VAO10" s="2"/>
      <c r="VAP10" s="2"/>
      <c r="VAQ10" s="2"/>
      <c r="VAR10" s="2"/>
      <c r="VAS10" s="2"/>
      <c r="VAT10" s="2"/>
      <c r="VAU10" s="2"/>
      <c r="VAV10" s="2"/>
      <c r="VAW10" s="2"/>
      <c r="VAX10" s="2"/>
      <c r="VAY10" s="2"/>
      <c r="VAZ10" s="2"/>
      <c r="VBA10" s="2"/>
      <c r="VBB10" s="2"/>
      <c r="VBC10" s="2"/>
      <c r="VBD10" s="2"/>
      <c r="VBE10" s="2"/>
      <c r="VBF10" s="2"/>
      <c r="VBG10" s="2"/>
      <c r="VBH10" s="2"/>
      <c r="VBI10" s="2"/>
      <c r="VBJ10" s="2"/>
      <c r="VBK10" s="2"/>
      <c r="VBL10" s="2"/>
      <c r="VBM10" s="2"/>
      <c r="VBN10" s="2"/>
      <c r="VBO10" s="2"/>
      <c r="VBP10" s="2"/>
      <c r="VBQ10" s="2"/>
      <c r="VBR10" s="2"/>
      <c r="VBS10" s="2"/>
      <c r="VBT10" s="2"/>
      <c r="VBU10" s="2"/>
      <c r="VBV10" s="2"/>
      <c r="VBW10" s="2"/>
      <c r="VBX10" s="2"/>
      <c r="VBY10" s="2"/>
      <c r="VBZ10" s="2"/>
      <c r="VCA10" s="2"/>
      <c r="VCB10" s="2"/>
      <c r="VCC10" s="2"/>
      <c r="VCD10" s="2"/>
      <c r="VCE10" s="2"/>
      <c r="VCF10" s="2"/>
      <c r="VCG10" s="2"/>
      <c r="VCH10" s="2"/>
      <c r="VCI10" s="2"/>
      <c r="VCJ10" s="2"/>
      <c r="VCK10" s="2"/>
      <c r="VCL10" s="2"/>
      <c r="VCM10" s="2"/>
      <c r="VCN10" s="2"/>
      <c r="VCO10" s="2"/>
      <c r="VCP10" s="2"/>
      <c r="VCQ10" s="2"/>
      <c r="VCR10" s="2"/>
      <c r="VCS10" s="2"/>
      <c r="VCT10" s="2"/>
      <c r="VCU10" s="2"/>
      <c r="VCV10" s="2"/>
      <c r="VCW10" s="2"/>
      <c r="VCX10" s="2"/>
      <c r="VCY10" s="2"/>
      <c r="VCZ10" s="2"/>
      <c r="VDA10" s="2"/>
      <c r="VDB10" s="2"/>
      <c r="VDC10" s="2"/>
      <c r="VDD10" s="2"/>
      <c r="VDE10" s="2"/>
      <c r="VDF10" s="2"/>
      <c r="VDG10" s="2"/>
      <c r="VDH10" s="2"/>
      <c r="VDI10" s="2"/>
      <c r="VDJ10" s="2"/>
      <c r="VDK10" s="2"/>
      <c r="VDL10" s="2"/>
      <c r="VDM10" s="2"/>
      <c r="VDN10" s="2"/>
      <c r="VDO10" s="2"/>
      <c r="VDP10" s="2"/>
      <c r="VDQ10" s="2"/>
      <c r="VDR10" s="2"/>
      <c r="VDS10" s="2"/>
      <c r="VDT10" s="2"/>
      <c r="VDU10" s="2"/>
      <c r="VDV10" s="2"/>
      <c r="VDW10" s="2"/>
      <c r="VDX10" s="2"/>
      <c r="VDY10" s="2"/>
      <c r="VDZ10" s="2"/>
      <c r="VEA10" s="2"/>
      <c r="VEB10" s="2"/>
      <c r="VEC10" s="2"/>
      <c r="VED10" s="2"/>
      <c r="VEE10" s="2"/>
      <c r="VEF10" s="2"/>
      <c r="VEG10" s="2"/>
      <c r="VEH10" s="2"/>
      <c r="VEI10" s="2"/>
      <c r="VEJ10" s="2"/>
      <c r="VEK10" s="2"/>
      <c r="VEL10" s="2"/>
      <c r="VEM10" s="2"/>
      <c r="VEN10" s="2"/>
      <c r="VEO10" s="2"/>
      <c r="VEP10" s="2"/>
      <c r="VEQ10" s="2"/>
      <c r="VER10" s="2"/>
      <c r="VES10" s="2"/>
      <c r="VET10" s="2"/>
      <c r="VEU10" s="2"/>
      <c r="VEV10" s="2"/>
      <c r="VEW10" s="2"/>
      <c r="VEX10" s="2"/>
      <c r="VEY10" s="2"/>
      <c r="VEZ10" s="2"/>
      <c r="VFA10" s="2"/>
      <c r="VFB10" s="2"/>
      <c r="VFC10" s="2"/>
      <c r="VFD10" s="2"/>
      <c r="VFE10" s="2"/>
      <c r="VFF10" s="2"/>
      <c r="VFG10" s="2"/>
      <c r="VFH10" s="2"/>
      <c r="VFI10" s="2"/>
      <c r="VFJ10" s="2"/>
      <c r="VFK10" s="2"/>
      <c r="VFL10" s="2"/>
      <c r="VFM10" s="2"/>
      <c r="VFN10" s="2"/>
      <c r="VFO10" s="2"/>
      <c r="VFP10" s="2"/>
      <c r="VFQ10" s="2"/>
      <c r="VFR10" s="2"/>
      <c r="VFS10" s="2"/>
      <c r="VFT10" s="2"/>
      <c r="VFU10" s="2"/>
      <c r="VFV10" s="2"/>
      <c r="VFW10" s="2"/>
      <c r="VFX10" s="2"/>
      <c r="VFY10" s="2"/>
      <c r="VFZ10" s="2"/>
      <c r="VGA10" s="2"/>
      <c r="VGB10" s="2"/>
      <c r="VGC10" s="2"/>
      <c r="VGD10" s="2"/>
      <c r="VGE10" s="2"/>
      <c r="VGF10" s="2"/>
      <c r="VGG10" s="2"/>
      <c r="VGH10" s="2"/>
      <c r="VGI10" s="2"/>
      <c r="VGJ10" s="2"/>
      <c r="VGK10" s="2"/>
      <c r="VGL10" s="2"/>
      <c r="VGM10" s="2"/>
      <c r="VGN10" s="2"/>
      <c r="VGO10" s="2"/>
      <c r="VGP10" s="2"/>
      <c r="VGQ10" s="2"/>
      <c r="VGR10" s="2"/>
      <c r="VGS10" s="2"/>
      <c r="VGT10" s="2"/>
      <c r="VGU10" s="2"/>
      <c r="VGV10" s="2"/>
      <c r="VGW10" s="2"/>
      <c r="VGX10" s="2"/>
      <c r="VGY10" s="2"/>
      <c r="VGZ10" s="2"/>
      <c r="VHA10" s="2"/>
      <c r="VHB10" s="2"/>
      <c r="VHC10" s="2"/>
      <c r="VHD10" s="2"/>
      <c r="VHE10" s="2"/>
      <c r="VHF10" s="2"/>
      <c r="VHG10" s="2"/>
      <c r="VHH10" s="2"/>
      <c r="VHI10" s="2"/>
      <c r="VHJ10" s="2"/>
      <c r="VHK10" s="2"/>
      <c r="VHL10" s="2"/>
      <c r="VHM10" s="2"/>
      <c r="VHN10" s="2"/>
      <c r="VHO10" s="2"/>
      <c r="VHP10" s="2"/>
      <c r="VHQ10" s="2"/>
      <c r="VHR10" s="2"/>
      <c r="VHS10" s="2"/>
      <c r="VHT10" s="2"/>
      <c r="VHU10" s="2"/>
      <c r="VHV10" s="2"/>
      <c r="VHW10" s="2"/>
      <c r="VHX10" s="2"/>
      <c r="VHY10" s="2"/>
      <c r="VHZ10" s="2"/>
      <c r="VIA10" s="2"/>
      <c r="VIB10" s="2"/>
      <c r="VIC10" s="2"/>
      <c r="VID10" s="2"/>
      <c r="VIE10" s="2"/>
      <c r="VIF10" s="2"/>
      <c r="VIG10" s="2"/>
      <c r="VIH10" s="2"/>
      <c r="VII10" s="2"/>
      <c r="VIJ10" s="2"/>
      <c r="VIK10" s="2"/>
      <c r="VIL10" s="2"/>
      <c r="VIM10" s="2"/>
      <c r="VIN10" s="2"/>
      <c r="VIO10" s="2"/>
      <c r="VIP10" s="2"/>
      <c r="VIQ10" s="2"/>
      <c r="VIR10" s="2"/>
      <c r="VIS10" s="2"/>
      <c r="VIT10" s="2"/>
      <c r="VIU10" s="2"/>
      <c r="VIV10" s="2"/>
      <c r="VIW10" s="2"/>
      <c r="VIX10" s="2"/>
      <c r="VIY10" s="2"/>
      <c r="VIZ10" s="2"/>
      <c r="VJA10" s="2"/>
      <c r="VJB10" s="2"/>
      <c r="VJC10" s="2"/>
      <c r="VJD10" s="2"/>
      <c r="VJE10" s="2"/>
      <c r="VJF10" s="2"/>
      <c r="VJG10" s="2"/>
      <c r="VJH10" s="2"/>
      <c r="VJI10" s="2"/>
      <c r="VJJ10" s="2"/>
      <c r="VJK10" s="2"/>
      <c r="VJL10" s="2"/>
      <c r="VJM10" s="2"/>
      <c r="VJN10" s="2"/>
      <c r="VJO10" s="2"/>
      <c r="VJP10" s="2"/>
      <c r="VJQ10" s="2"/>
      <c r="VJR10" s="2"/>
      <c r="VJS10" s="2"/>
      <c r="VJT10" s="2"/>
      <c r="VJU10" s="2"/>
      <c r="VJV10" s="2"/>
      <c r="VJW10" s="2"/>
      <c r="VJX10" s="2"/>
      <c r="VJY10" s="2"/>
      <c r="VJZ10" s="2"/>
      <c r="VKA10" s="2"/>
      <c r="VKB10" s="2"/>
      <c r="VKC10" s="2"/>
      <c r="VKD10" s="2"/>
      <c r="VKE10" s="2"/>
      <c r="VKF10" s="2"/>
      <c r="VKG10" s="2"/>
      <c r="VKH10" s="2"/>
      <c r="VKI10" s="2"/>
      <c r="VKJ10" s="2"/>
      <c r="VKK10" s="2"/>
      <c r="VKL10" s="2"/>
      <c r="VKM10" s="2"/>
      <c r="VKN10" s="2"/>
      <c r="VKO10" s="2"/>
      <c r="VKP10" s="2"/>
      <c r="VKQ10" s="2"/>
      <c r="VKR10" s="2"/>
      <c r="VKS10" s="2"/>
      <c r="VKT10" s="2"/>
      <c r="VKU10" s="2"/>
      <c r="VKV10" s="2"/>
      <c r="VKW10" s="2"/>
      <c r="VKX10" s="2"/>
      <c r="VKY10" s="2"/>
      <c r="VKZ10" s="2"/>
      <c r="VLA10" s="2"/>
      <c r="VLB10" s="2"/>
      <c r="VLC10" s="2"/>
      <c r="VLD10" s="2"/>
      <c r="VLE10" s="2"/>
      <c r="VLF10" s="2"/>
      <c r="VLG10" s="2"/>
      <c r="VLH10" s="2"/>
      <c r="VLI10" s="2"/>
      <c r="VLJ10" s="2"/>
      <c r="VLK10" s="2"/>
      <c r="VLL10" s="2"/>
      <c r="VLM10" s="2"/>
      <c r="VLN10" s="2"/>
      <c r="VLO10" s="2"/>
      <c r="VLP10" s="2"/>
      <c r="VLQ10" s="2"/>
      <c r="VLR10" s="2"/>
      <c r="VLS10" s="2"/>
      <c r="VLT10" s="2"/>
      <c r="VLU10" s="2"/>
      <c r="VLV10" s="2"/>
      <c r="VLW10" s="2"/>
      <c r="VLX10" s="2"/>
      <c r="VLY10" s="2"/>
      <c r="VLZ10" s="2"/>
      <c r="VMA10" s="2"/>
      <c r="VMB10" s="2"/>
      <c r="VMC10" s="2"/>
      <c r="VMD10" s="2"/>
      <c r="VME10" s="2"/>
      <c r="VMF10" s="2"/>
      <c r="VMG10" s="2"/>
      <c r="VMH10" s="2"/>
      <c r="VMI10" s="2"/>
      <c r="VMJ10" s="2"/>
      <c r="VMK10" s="2"/>
      <c r="VML10" s="2"/>
      <c r="VMM10" s="2"/>
      <c r="VMN10" s="2"/>
      <c r="VMO10" s="2"/>
      <c r="VMP10" s="2"/>
      <c r="VMQ10" s="2"/>
      <c r="VMR10" s="2"/>
      <c r="VMS10" s="2"/>
      <c r="VMT10" s="2"/>
      <c r="VMU10" s="2"/>
      <c r="VMV10" s="2"/>
      <c r="VMW10" s="2"/>
      <c r="VMX10" s="2"/>
      <c r="VMY10" s="2"/>
      <c r="VMZ10" s="2"/>
      <c r="VNA10" s="2"/>
      <c r="VNB10" s="2"/>
      <c r="VNC10" s="2"/>
      <c r="VND10" s="2"/>
      <c r="VNE10" s="2"/>
      <c r="VNF10" s="2"/>
      <c r="VNG10" s="2"/>
      <c r="VNH10" s="2"/>
      <c r="VNI10" s="2"/>
      <c r="VNJ10" s="2"/>
      <c r="VNK10" s="2"/>
      <c r="VNL10" s="2"/>
      <c r="VNM10" s="2"/>
      <c r="VNN10" s="2"/>
      <c r="VNO10" s="2"/>
      <c r="VNP10" s="2"/>
      <c r="VNQ10" s="2"/>
      <c r="VNR10" s="2"/>
      <c r="VNS10" s="2"/>
      <c r="VNT10" s="2"/>
      <c r="VNU10" s="2"/>
      <c r="VNV10" s="2"/>
      <c r="VNW10" s="2"/>
      <c r="VNX10" s="2"/>
      <c r="VNY10" s="2"/>
      <c r="VNZ10" s="2"/>
      <c r="VOA10" s="2"/>
      <c r="VOB10" s="2"/>
      <c r="VOC10" s="2"/>
      <c r="VOD10" s="2"/>
      <c r="VOE10" s="2"/>
      <c r="VOF10" s="2"/>
      <c r="VOG10" s="2"/>
      <c r="VOH10" s="2"/>
      <c r="VOI10" s="2"/>
      <c r="VOJ10" s="2"/>
      <c r="VOK10" s="2"/>
      <c r="VOL10" s="2"/>
      <c r="VOM10" s="2"/>
      <c r="VON10" s="2"/>
      <c r="VOO10" s="2"/>
      <c r="VOP10" s="2"/>
      <c r="VOQ10" s="2"/>
      <c r="VOR10" s="2"/>
      <c r="VOS10" s="2"/>
      <c r="VOT10" s="2"/>
      <c r="VOU10" s="2"/>
      <c r="VOV10" s="2"/>
      <c r="VOW10" s="2"/>
      <c r="VOX10" s="2"/>
      <c r="VOY10" s="2"/>
      <c r="VOZ10" s="2"/>
      <c r="VPA10" s="2"/>
      <c r="VPB10" s="2"/>
      <c r="VPC10" s="2"/>
      <c r="VPD10" s="2"/>
      <c r="VPE10" s="2"/>
      <c r="VPF10" s="2"/>
      <c r="VPG10" s="2"/>
      <c r="VPH10" s="2"/>
      <c r="VPI10" s="2"/>
      <c r="VPJ10" s="2"/>
      <c r="VPK10" s="2"/>
      <c r="VPL10" s="2"/>
      <c r="VPM10" s="2"/>
      <c r="VPN10" s="2"/>
      <c r="VPO10" s="2"/>
      <c r="VPP10" s="2"/>
      <c r="VPQ10" s="2"/>
      <c r="VPR10" s="2"/>
      <c r="VPS10" s="2"/>
      <c r="VPT10" s="2"/>
      <c r="VPU10" s="2"/>
      <c r="VPV10" s="2"/>
      <c r="VPW10" s="2"/>
      <c r="VPX10" s="2"/>
      <c r="VPY10" s="2"/>
      <c r="VPZ10" s="2"/>
      <c r="VQA10" s="2"/>
      <c r="VQB10" s="2"/>
      <c r="VQC10" s="2"/>
      <c r="VQD10" s="2"/>
      <c r="VQE10" s="2"/>
      <c r="VQF10" s="2"/>
      <c r="VQG10" s="2"/>
      <c r="VQH10" s="2"/>
      <c r="VQI10" s="2"/>
      <c r="VQJ10" s="2"/>
      <c r="VQK10" s="2"/>
      <c r="VQL10" s="2"/>
      <c r="VQM10" s="2"/>
      <c r="VQN10" s="2"/>
      <c r="VQO10" s="2"/>
      <c r="VQP10" s="2"/>
      <c r="VQQ10" s="2"/>
      <c r="VQR10" s="2"/>
      <c r="VQS10" s="2"/>
      <c r="VQT10" s="2"/>
      <c r="VQU10" s="2"/>
      <c r="VQV10" s="2"/>
      <c r="VQW10" s="2"/>
      <c r="VQX10" s="2"/>
      <c r="VQY10" s="2"/>
      <c r="VQZ10" s="2"/>
      <c r="VRA10" s="2"/>
      <c r="VRB10" s="2"/>
      <c r="VRC10" s="2"/>
      <c r="VRD10" s="2"/>
      <c r="VRE10" s="2"/>
      <c r="VRF10" s="2"/>
      <c r="VRG10" s="2"/>
      <c r="VRH10" s="2"/>
      <c r="VRI10" s="2"/>
      <c r="VRJ10" s="2"/>
      <c r="VRK10" s="2"/>
      <c r="VRL10" s="2"/>
      <c r="VRM10" s="2"/>
      <c r="VRN10" s="2"/>
      <c r="VRO10" s="2"/>
      <c r="VRP10" s="2"/>
      <c r="VRQ10" s="2"/>
      <c r="VRR10" s="2"/>
      <c r="VRS10" s="2"/>
      <c r="VRT10" s="2"/>
      <c r="VRU10" s="2"/>
      <c r="VRV10" s="2"/>
      <c r="VRW10" s="2"/>
      <c r="VRX10" s="2"/>
      <c r="VRY10" s="2"/>
      <c r="VRZ10" s="2"/>
      <c r="VSA10" s="2"/>
      <c r="VSB10" s="2"/>
      <c r="VSC10" s="2"/>
      <c r="VSD10" s="2"/>
      <c r="VSE10" s="2"/>
      <c r="VSF10" s="2"/>
      <c r="VSG10" s="2"/>
      <c r="VSH10" s="2"/>
      <c r="VSI10" s="2"/>
      <c r="VSJ10" s="2"/>
      <c r="VSK10" s="2"/>
      <c r="VSL10" s="2"/>
      <c r="VSM10" s="2"/>
      <c r="VSN10" s="2"/>
      <c r="VSO10" s="2"/>
      <c r="VSP10" s="2"/>
      <c r="VSQ10" s="2"/>
      <c r="VSR10" s="2"/>
      <c r="VSS10" s="2"/>
      <c r="VST10" s="2"/>
      <c r="VSU10" s="2"/>
      <c r="VSV10" s="2"/>
      <c r="VSW10" s="2"/>
      <c r="VSX10" s="2"/>
      <c r="VSY10" s="2"/>
      <c r="VSZ10" s="2"/>
      <c r="VTA10" s="2"/>
      <c r="VTB10" s="2"/>
      <c r="VTC10" s="2"/>
      <c r="VTD10" s="2"/>
      <c r="VTE10" s="2"/>
      <c r="VTF10" s="2"/>
      <c r="VTG10" s="2"/>
      <c r="VTH10" s="2"/>
      <c r="VTI10" s="2"/>
      <c r="VTJ10" s="2"/>
      <c r="VTK10" s="2"/>
      <c r="VTL10" s="2"/>
      <c r="VTM10" s="2"/>
      <c r="VTN10" s="2"/>
      <c r="VTO10" s="2"/>
      <c r="VTP10" s="2"/>
      <c r="VTQ10" s="2"/>
      <c r="VTR10" s="2"/>
      <c r="VTS10" s="2"/>
      <c r="VTT10" s="2"/>
      <c r="VTU10" s="2"/>
      <c r="VTV10" s="2"/>
      <c r="VTW10" s="2"/>
      <c r="VTX10" s="2"/>
      <c r="VTY10" s="2"/>
      <c r="VTZ10" s="2"/>
      <c r="VUA10" s="2"/>
      <c r="VUB10" s="2"/>
      <c r="VUC10" s="2"/>
      <c r="VUD10" s="2"/>
      <c r="VUE10" s="2"/>
      <c r="VUF10" s="2"/>
      <c r="VUG10" s="2"/>
      <c r="VUH10" s="2"/>
      <c r="VUI10" s="2"/>
      <c r="VUJ10" s="2"/>
      <c r="VUK10" s="2"/>
      <c r="VUL10" s="2"/>
      <c r="VUM10" s="2"/>
      <c r="VUN10" s="2"/>
      <c r="VUO10" s="2"/>
      <c r="VUP10" s="2"/>
      <c r="VUQ10" s="2"/>
      <c r="VUR10" s="2"/>
      <c r="VUS10" s="2"/>
      <c r="VUT10" s="2"/>
      <c r="VUU10" s="2"/>
      <c r="VUV10" s="2"/>
      <c r="VUW10" s="2"/>
      <c r="VUX10" s="2"/>
      <c r="VUY10" s="2"/>
      <c r="VUZ10" s="2"/>
      <c r="VVA10" s="2"/>
      <c r="VVB10" s="2"/>
      <c r="VVC10" s="2"/>
      <c r="VVD10" s="2"/>
      <c r="VVE10" s="2"/>
      <c r="VVF10" s="2"/>
      <c r="VVG10" s="2"/>
      <c r="VVH10" s="2"/>
      <c r="VVI10" s="2"/>
      <c r="VVJ10" s="2"/>
      <c r="VVK10" s="2"/>
      <c r="VVL10" s="2"/>
      <c r="VVM10" s="2"/>
      <c r="VVN10" s="2"/>
      <c r="VVO10" s="2"/>
      <c r="VVP10" s="2"/>
      <c r="VVQ10" s="2"/>
      <c r="VVR10" s="2"/>
      <c r="VVS10" s="2"/>
      <c r="VVT10" s="2"/>
      <c r="VVU10" s="2"/>
      <c r="VVV10" s="2"/>
      <c r="VVW10" s="2"/>
      <c r="VVX10" s="2"/>
      <c r="VVY10" s="2"/>
      <c r="VVZ10" s="2"/>
      <c r="VWA10" s="2"/>
      <c r="VWB10" s="2"/>
      <c r="VWC10" s="2"/>
      <c r="VWD10" s="2"/>
      <c r="VWE10" s="2"/>
      <c r="VWF10" s="2"/>
      <c r="VWG10" s="2"/>
      <c r="VWH10" s="2"/>
      <c r="VWI10" s="2"/>
      <c r="VWJ10" s="2"/>
      <c r="VWK10" s="2"/>
      <c r="VWL10" s="2"/>
      <c r="VWM10" s="2"/>
      <c r="VWN10" s="2"/>
      <c r="VWO10" s="2"/>
      <c r="VWP10" s="2"/>
      <c r="VWQ10" s="2"/>
      <c r="VWR10" s="2"/>
      <c r="VWS10" s="2"/>
      <c r="VWT10" s="2"/>
      <c r="VWU10" s="2"/>
      <c r="VWV10" s="2"/>
      <c r="VWW10" s="2"/>
      <c r="VWX10" s="2"/>
      <c r="VWY10" s="2"/>
      <c r="VWZ10" s="2"/>
      <c r="VXA10" s="2"/>
      <c r="VXB10" s="2"/>
      <c r="VXC10" s="2"/>
      <c r="VXD10" s="2"/>
      <c r="VXE10" s="2"/>
      <c r="VXF10" s="2"/>
      <c r="VXG10" s="2"/>
      <c r="VXH10" s="2"/>
      <c r="VXI10" s="2"/>
      <c r="VXJ10" s="2"/>
      <c r="VXK10" s="2"/>
      <c r="VXL10" s="2"/>
      <c r="VXM10" s="2"/>
      <c r="VXN10" s="2"/>
      <c r="VXO10" s="2"/>
      <c r="VXP10" s="2"/>
      <c r="VXQ10" s="2"/>
      <c r="VXR10" s="2"/>
      <c r="VXS10" s="2"/>
      <c r="VXT10" s="2"/>
      <c r="VXU10" s="2"/>
      <c r="VXV10" s="2"/>
      <c r="VXW10" s="2"/>
      <c r="VXX10" s="2"/>
      <c r="VXY10" s="2"/>
      <c r="VXZ10" s="2"/>
      <c r="VYA10" s="2"/>
      <c r="VYB10" s="2"/>
      <c r="VYC10" s="2"/>
      <c r="VYD10" s="2"/>
      <c r="VYE10" s="2"/>
      <c r="VYF10" s="2"/>
      <c r="VYG10" s="2"/>
      <c r="VYH10" s="2"/>
      <c r="VYI10" s="2"/>
      <c r="VYJ10" s="2"/>
      <c r="VYK10" s="2"/>
      <c r="VYL10" s="2"/>
      <c r="VYM10" s="2"/>
      <c r="VYN10" s="2"/>
      <c r="VYO10" s="2"/>
      <c r="VYP10" s="2"/>
      <c r="VYQ10" s="2"/>
      <c r="VYR10" s="2"/>
      <c r="VYS10" s="2"/>
      <c r="VYT10" s="2"/>
      <c r="VYU10" s="2"/>
      <c r="VYV10" s="2"/>
      <c r="VYW10" s="2"/>
      <c r="VYX10" s="2"/>
      <c r="VYY10" s="2"/>
      <c r="VYZ10" s="2"/>
      <c r="VZA10" s="2"/>
      <c r="VZB10" s="2"/>
      <c r="VZC10" s="2"/>
      <c r="VZD10" s="2"/>
      <c r="VZE10" s="2"/>
      <c r="VZF10" s="2"/>
      <c r="VZG10" s="2"/>
      <c r="VZH10" s="2"/>
      <c r="VZI10" s="2"/>
      <c r="VZJ10" s="2"/>
      <c r="VZK10" s="2"/>
      <c r="VZL10" s="2"/>
      <c r="VZM10" s="2"/>
      <c r="VZN10" s="2"/>
      <c r="VZO10" s="2"/>
      <c r="VZP10" s="2"/>
      <c r="VZQ10" s="2"/>
      <c r="VZR10" s="2"/>
      <c r="VZS10" s="2"/>
      <c r="VZT10" s="2"/>
      <c r="VZU10" s="2"/>
      <c r="VZV10" s="2"/>
      <c r="VZW10" s="2"/>
      <c r="VZX10" s="2"/>
      <c r="VZY10" s="2"/>
      <c r="VZZ10" s="2"/>
      <c r="WAA10" s="2"/>
      <c r="WAB10" s="2"/>
      <c r="WAC10" s="2"/>
      <c r="WAD10" s="2"/>
      <c r="WAE10" s="2"/>
      <c r="WAF10" s="2"/>
      <c r="WAG10" s="2"/>
      <c r="WAH10" s="2"/>
      <c r="WAI10" s="2"/>
      <c r="WAJ10" s="2"/>
      <c r="WAK10" s="2"/>
      <c r="WAL10" s="2"/>
      <c r="WAM10" s="2"/>
      <c r="WAN10" s="2"/>
      <c r="WAO10" s="2"/>
      <c r="WAP10" s="2"/>
      <c r="WAQ10" s="2"/>
      <c r="WAR10" s="2"/>
      <c r="WAS10" s="2"/>
      <c r="WAT10" s="2"/>
      <c r="WAU10" s="2"/>
      <c r="WAV10" s="2"/>
      <c r="WAW10" s="2"/>
      <c r="WAX10" s="2"/>
      <c r="WAY10" s="2"/>
      <c r="WAZ10" s="2"/>
      <c r="WBA10" s="2"/>
      <c r="WBB10" s="2"/>
      <c r="WBC10" s="2"/>
      <c r="WBD10" s="2"/>
      <c r="WBE10" s="2"/>
      <c r="WBF10" s="2"/>
      <c r="WBG10" s="2"/>
      <c r="WBH10" s="2"/>
      <c r="WBI10" s="2"/>
      <c r="WBJ10" s="2"/>
      <c r="WBK10" s="2"/>
      <c r="WBL10" s="2"/>
      <c r="WBM10" s="2"/>
      <c r="WBN10" s="2"/>
      <c r="WBO10" s="2"/>
      <c r="WBP10" s="2"/>
      <c r="WBQ10" s="2"/>
      <c r="WBR10" s="2"/>
      <c r="WBS10" s="2"/>
      <c r="WBT10" s="2"/>
      <c r="WBU10" s="2"/>
      <c r="WBV10" s="2"/>
      <c r="WBW10" s="2"/>
      <c r="WBX10" s="2"/>
      <c r="WBY10" s="2"/>
      <c r="WBZ10" s="2"/>
      <c r="WCA10" s="2"/>
      <c r="WCB10" s="2"/>
      <c r="WCC10" s="2"/>
      <c r="WCD10" s="2"/>
      <c r="WCE10" s="2"/>
      <c r="WCF10" s="2"/>
      <c r="WCG10" s="2"/>
      <c r="WCH10" s="2"/>
      <c r="WCI10" s="2"/>
      <c r="WCJ10" s="2"/>
      <c r="WCK10" s="2"/>
      <c r="WCL10" s="2"/>
      <c r="WCM10" s="2"/>
      <c r="WCN10" s="2"/>
      <c r="WCO10" s="2"/>
      <c r="WCP10" s="2"/>
      <c r="WCQ10" s="2"/>
      <c r="WCR10" s="2"/>
      <c r="WCS10" s="2"/>
      <c r="WCT10" s="2"/>
      <c r="WCU10" s="2"/>
      <c r="WCV10" s="2"/>
      <c r="WCW10" s="2"/>
      <c r="WCX10" s="2"/>
      <c r="WCY10" s="2"/>
      <c r="WCZ10" s="2"/>
      <c r="WDA10" s="2"/>
      <c r="WDB10" s="2"/>
      <c r="WDC10" s="2"/>
      <c r="WDD10" s="2"/>
      <c r="WDE10" s="2"/>
      <c r="WDF10" s="2"/>
      <c r="WDG10" s="2"/>
      <c r="WDH10" s="2"/>
      <c r="WDI10" s="2"/>
      <c r="WDJ10" s="2"/>
      <c r="WDK10" s="2"/>
      <c r="WDL10" s="2"/>
      <c r="WDM10" s="2"/>
      <c r="WDN10" s="2"/>
      <c r="WDO10" s="2"/>
      <c r="WDP10" s="2"/>
      <c r="WDQ10" s="2"/>
      <c r="WDR10" s="2"/>
      <c r="WDS10" s="2"/>
      <c r="WDT10" s="2"/>
      <c r="WDU10" s="2"/>
      <c r="WDV10" s="2"/>
      <c r="WDW10" s="2"/>
      <c r="WDX10" s="2"/>
      <c r="WDY10" s="2"/>
      <c r="WDZ10" s="2"/>
      <c r="WEA10" s="2"/>
      <c r="WEB10" s="2"/>
      <c r="WEC10" s="2"/>
      <c r="WED10" s="2"/>
      <c r="WEE10" s="2"/>
      <c r="WEF10" s="2"/>
      <c r="WEG10" s="2"/>
      <c r="WEH10" s="2"/>
      <c r="WEI10" s="2"/>
      <c r="WEJ10" s="2"/>
      <c r="WEK10" s="2"/>
      <c r="WEL10" s="2"/>
      <c r="WEM10" s="2"/>
      <c r="WEN10" s="2"/>
      <c r="WEO10" s="2"/>
      <c r="WEP10" s="2"/>
      <c r="WEQ10" s="2"/>
      <c r="WER10" s="2"/>
      <c r="WES10" s="2"/>
      <c r="WET10" s="2"/>
      <c r="WEU10" s="2"/>
      <c r="WEV10" s="2"/>
      <c r="WEW10" s="2"/>
      <c r="WEX10" s="2"/>
      <c r="WEY10" s="2"/>
      <c r="WEZ10" s="2"/>
      <c r="WFA10" s="2"/>
      <c r="WFB10" s="2"/>
      <c r="WFC10" s="2"/>
      <c r="WFD10" s="2"/>
      <c r="WFE10" s="2"/>
      <c r="WFF10" s="2"/>
      <c r="WFG10" s="2"/>
      <c r="WFH10" s="2"/>
      <c r="WFI10" s="2"/>
      <c r="WFJ10" s="2"/>
      <c r="WFK10" s="2"/>
      <c r="WFL10" s="2"/>
      <c r="WFM10" s="2"/>
      <c r="WFN10" s="2"/>
      <c r="WFO10" s="2"/>
      <c r="WFP10" s="2"/>
      <c r="WFQ10" s="2"/>
      <c r="WFR10" s="2"/>
      <c r="WFS10" s="2"/>
      <c r="WFT10" s="2"/>
      <c r="WFU10" s="2"/>
      <c r="WFV10" s="2"/>
      <c r="WFW10" s="2"/>
      <c r="WFX10" s="2"/>
      <c r="WFY10" s="2"/>
      <c r="WFZ10" s="2"/>
      <c r="WGA10" s="2"/>
      <c r="WGB10" s="2"/>
      <c r="WGC10" s="2"/>
      <c r="WGD10" s="2"/>
      <c r="WGE10" s="2"/>
      <c r="WGF10" s="2"/>
      <c r="WGG10" s="2"/>
      <c r="WGH10" s="2"/>
      <c r="WGI10" s="2"/>
      <c r="WGJ10" s="2"/>
      <c r="WGK10" s="2"/>
      <c r="WGL10" s="2"/>
      <c r="WGM10" s="2"/>
      <c r="WGN10" s="2"/>
      <c r="WGO10" s="2"/>
      <c r="WGP10" s="2"/>
      <c r="WGQ10" s="2"/>
      <c r="WGR10" s="2"/>
      <c r="WGS10" s="2"/>
      <c r="WGT10" s="2"/>
      <c r="WGU10" s="2"/>
      <c r="WGV10" s="2"/>
      <c r="WGW10" s="2"/>
      <c r="WGX10" s="2"/>
      <c r="WGY10" s="2"/>
      <c r="WGZ10" s="2"/>
      <c r="WHA10" s="2"/>
      <c r="WHB10" s="2"/>
      <c r="WHC10" s="2"/>
      <c r="WHD10" s="2"/>
      <c r="WHE10" s="2"/>
      <c r="WHF10" s="2"/>
      <c r="WHG10" s="2"/>
      <c r="WHH10" s="2"/>
      <c r="WHI10" s="2"/>
      <c r="WHJ10" s="2"/>
      <c r="WHK10" s="2"/>
      <c r="WHL10" s="2"/>
      <c r="WHM10" s="2"/>
      <c r="WHN10" s="2"/>
      <c r="WHO10" s="2"/>
      <c r="WHP10" s="2"/>
      <c r="WHQ10" s="2"/>
      <c r="WHR10" s="2"/>
      <c r="WHS10" s="2"/>
      <c r="WHT10" s="2"/>
      <c r="WHU10" s="2"/>
      <c r="WHV10" s="2"/>
      <c r="WHW10" s="2"/>
      <c r="WHX10" s="2"/>
      <c r="WHY10" s="2"/>
      <c r="WHZ10" s="2"/>
      <c r="WIA10" s="2"/>
      <c r="WIB10" s="2"/>
      <c r="WIC10" s="2"/>
      <c r="WID10" s="2"/>
      <c r="WIE10" s="2"/>
      <c r="WIF10" s="2"/>
      <c r="WIG10" s="2"/>
      <c r="WIH10" s="2"/>
      <c r="WII10" s="2"/>
      <c r="WIJ10" s="2"/>
      <c r="WIK10" s="2"/>
      <c r="WIL10" s="2"/>
      <c r="WIM10" s="2"/>
      <c r="WIN10" s="2"/>
      <c r="WIO10" s="2"/>
      <c r="WIP10" s="2"/>
      <c r="WIQ10" s="2"/>
      <c r="WIR10" s="2"/>
      <c r="WIS10" s="2"/>
      <c r="WIT10" s="2"/>
      <c r="WIU10" s="2"/>
      <c r="WIV10" s="2"/>
      <c r="WIW10" s="2"/>
      <c r="WIX10" s="2"/>
      <c r="WIY10" s="2"/>
      <c r="WIZ10" s="2"/>
      <c r="WJA10" s="2"/>
      <c r="WJB10" s="2"/>
      <c r="WJC10" s="2"/>
      <c r="WJD10" s="2"/>
      <c r="WJE10" s="2"/>
      <c r="WJF10" s="2"/>
      <c r="WJG10" s="2"/>
      <c r="WJH10" s="2"/>
      <c r="WJI10" s="2"/>
      <c r="WJJ10" s="2"/>
      <c r="WJK10" s="2"/>
      <c r="WJL10" s="2"/>
      <c r="WJM10" s="2"/>
      <c r="WJN10" s="2"/>
      <c r="WJO10" s="2"/>
      <c r="WJP10" s="2"/>
      <c r="WJQ10" s="2"/>
      <c r="WJR10" s="2"/>
      <c r="WJS10" s="2"/>
      <c r="WJT10" s="2"/>
      <c r="WJU10" s="2"/>
      <c r="WJV10" s="2"/>
      <c r="WJW10" s="2"/>
      <c r="WJX10" s="2"/>
      <c r="WJY10" s="2"/>
      <c r="WJZ10" s="2"/>
      <c r="WKA10" s="2"/>
      <c r="WKB10" s="2"/>
      <c r="WKC10" s="2"/>
      <c r="WKD10" s="2"/>
      <c r="WKE10" s="2"/>
      <c r="WKF10" s="2"/>
      <c r="WKG10" s="2"/>
      <c r="WKH10" s="2"/>
      <c r="WKI10" s="2"/>
      <c r="WKJ10" s="2"/>
      <c r="WKK10" s="2"/>
      <c r="WKL10" s="2"/>
      <c r="WKM10" s="2"/>
      <c r="WKN10" s="2"/>
      <c r="WKO10" s="2"/>
      <c r="WKP10" s="2"/>
      <c r="WKQ10" s="2"/>
      <c r="WKR10" s="2"/>
      <c r="WKS10" s="2"/>
      <c r="WKT10" s="2"/>
      <c r="WKU10" s="2"/>
      <c r="WKV10" s="2"/>
      <c r="WKW10" s="2"/>
      <c r="WKX10" s="2"/>
      <c r="WKY10" s="2"/>
      <c r="WKZ10" s="2"/>
      <c r="WLA10" s="2"/>
      <c r="WLB10" s="2"/>
      <c r="WLC10" s="2"/>
      <c r="WLD10" s="2"/>
      <c r="WLE10" s="2"/>
      <c r="WLF10" s="2"/>
      <c r="WLG10" s="2"/>
      <c r="WLH10" s="2"/>
      <c r="WLI10" s="2"/>
      <c r="WLJ10" s="2"/>
      <c r="WLK10" s="2"/>
      <c r="WLL10" s="2"/>
      <c r="WLM10" s="2"/>
      <c r="WLN10" s="2"/>
      <c r="WLO10" s="2"/>
      <c r="WLP10" s="2"/>
      <c r="WLQ10" s="2"/>
      <c r="WLR10" s="2"/>
      <c r="WLS10" s="2"/>
      <c r="WLT10" s="2"/>
      <c r="WLU10" s="2"/>
      <c r="WLV10" s="2"/>
      <c r="WLW10" s="2"/>
      <c r="WLX10" s="2"/>
      <c r="WLY10" s="2"/>
      <c r="WLZ10" s="2"/>
      <c r="WMA10" s="2"/>
      <c r="WMB10" s="2"/>
      <c r="WMC10" s="2"/>
      <c r="WMD10" s="2"/>
      <c r="WME10" s="2"/>
      <c r="WMF10" s="2"/>
      <c r="WMG10" s="2"/>
      <c r="WMH10" s="2"/>
      <c r="WMI10" s="2"/>
      <c r="WMJ10" s="2"/>
      <c r="WMK10" s="2"/>
      <c r="WML10" s="2"/>
      <c r="WMM10" s="2"/>
      <c r="WMN10" s="2"/>
      <c r="WMO10" s="2"/>
      <c r="WMP10" s="2"/>
      <c r="WMQ10" s="2"/>
      <c r="WMR10" s="2"/>
      <c r="WMS10" s="2"/>
      <c r="WMT10" s="2"/>
      <c r="WMU10" s="2"/>
      <c r="WMV10" s="2"/>
      <c r="WMW10" s="2"/>
      <c r="WMX10" s="2"/>
      <c r="WMY10" s="2"/>
      <c r="WMZ10" s="2"/>
      <c r="WNA10" s="2"/>
      <c r="WNB10" s="2"/>
      <c r="WNC10" s="2"/>
      <c r="WND10" s="2"/>
      <c r="WNE10" s="2"/>
      <c r="WNF10" s="2"/>
      <c r="WNG10" s="2"/>
      <c r="WNH10" s="2"/>
      <c r="WNI10" s="2"/>
      <c r="WNJ10" s="2"/>
      <c r="WNK10" s="2"/>
      <c r="WNL10" s="2"/>
      <c r="WNM10" s="2"/>
      <c r="WNN10" s="2"/>
      <c r="WNO10" s="2"/>
      <c r="WNP10" s="2"/>
      <c r="WNQ10" s="2"/>
      <c r="WNR10" s="2"/>
      <c r="WNS10" s="2"/>
      <c r="WNT10" s="2"/>
      <c r="WNU10" s="2"/>
      <c r="WNV10" s="2"/>
      <c r="WNW10" s="2"/>
      <c r="WNX10" s="2"/>
      <c r="WNY10" s="2"/>
      <c r="WNZ10" s="2"/>
      <c r="WOA10" s="2"/>
      <c r="WOB10" s="2"/>
      <c r="WOC10" s="2"/>
      <c r="WOD10" s="2"/>
      <c r="WOE10" s="2"/>
      <c r="WOF10" s="2"/>
      <c r="WOG10" s="2"/>
      <c r="WOH10" s="2"/>
      <c r="WOI10" s="2"/>
      <c r="WOJ10" s="2"/>
      <c r="WOK10" s="2"/>
      <c r="WOL10" s="2"/>
      <c r="WOM10" s="2"/>
      <c r="WON10" s="2"/>
      <c r="WOO10" s="2"/>
      <c r="WOP10" s="2"/>
      <c r="WOQ10" s="2"/>
      <c r="WOR10" s="2"/>
      <c r="WOS10" s="2"/>
      <c r="WOT10" s="2"/>
      <c r="WOU10" s="2"/>
      <c r="WOV10" s="2"/>
      <c r="WOW10" s="2"/>
      <c r="WOX10" s="2"/>
      <c r="WOY10" s="2"/>
      <c r="WOZ10" s="2"/>
      <c r="WPA10" s="2"/>
      <c r="WPB10" s="2"/>
      <c r="WPC10" s="2"/>
      <c r="WPD10" s="2"/>
      <c r="WPE10" s="2"/>
      <c r="WPF10" s="2"/>
      <c r="WPG10" s="2"/>
      <c r="WPH10" s="2"/>
      <c r="WPI10" s="2"/>
      <c r="WPJ10" s="2"/>
      <c r="WPK10" s="2"/>
      <c r="WPL10" s="2"/>
      <c r="WPM10" s="2"/>
      <c r="WPN10" s="2"/>
      <c r="WPO10" s="2"/>
      <c r="WPP10" s="2"/>
      <c r="WPQ10" s="2"/>
      <c r="WPR10" s="2"/>
      <c r="WPS10" s="2"/>
      <c r="WPT10" s="2"/>
      <c r="WPU10" s="2"/>
      <c r="WPV10" s="2"/>
      <c r="WPW10" s="2"/>
      <c r="WPX10" s="2"/>
      <c r="WPY10" s="2"/>
      <c r="WPZ10" s="2"/>
      <c r="WQA10" s="2"/>
      <c r="WQB10" s="2"/>
      <c r="WQC10" s="2"/>
      <c r="WQD10" s="2"/>
      <c r="WQE10" s="2"/>
      <c r="WQF10" s="2"/>
      <c r="WQG10" s="2"/>
      <c r="WQH10" s="2"/>
      <c r="WQI10" s="2"/>
      <c r="WQJ10" s="2"/>
      <c r="WQK10" s="2"/>
      <c r="WQL10" s="2"/>
      <c r="WQM10" s="2"/>
      <c r="WQN10" s="2"/>
      <c r="WQO10" s="2"/>
      <c r="WQP10" s="2"/>
      <c r="WQQ10" s="2"/>
      <c r="WQR10" s="2"/>
      <c r="WQS10" s="2"/>
      <c r="WQT10" s="2"/>
      <c r="WQU10" s="2"/>
      <c r="WQV10" s="2"/>
      <c r="WQW10" s="2"/>
      <c r="WQX10" s="2"/>
      <c r="WQY10" s="2"/>
      <c r="WQZ10" s="2"/>
      <c r="WRA10" s="2"/>
      <c r="WRB10" s="2"/>
      <c r="WRC10" s="2"/>
      <c r="WRD10" s="2"/>
      <c r="WRE10" s="2"/>
      <c r="WRF10" s="2"/>
      <c r="WRG10" s="2"/>
      <c r="WRH10" s="2"/>
      <c r="WRI10" s="2"/>
      <c r="WRJ10" s="2"/>
      <c r="WRK10" s="2"/>
      <c r="WRL10" s="2"/>
      <c r="WRM10" s="2"/>
      <c r="WRN10" s="2"/>
      <c r="WRO10" s="2"/>
      <c r="WRP10" s="2"/>
      <c r="WRQ10" s="2"/>
      <c r="WRR10" s="2"/>
      <c r="WRS10" s="2"/>
      <c r="WRT10" s="2"/>
      <c r="WRU10" s="2"/>
      <c r="WRV10" s="2"/>
      <c r="WRW10" s="2"/>
      <c r="WRX10" s="2"/>
      <c r="WRY10" s="2"/>
      <c r="WRZ10" s="2"/>
      <c r="WSA10" s="2"/>
      <c r="WSB10" s="2"/>
      <c r="WSC10" s="2"/>
      <c r="WSD10" s="2"/>
      <c r="WSE10" s="2"/>
      <c r="WSF10" s="2"/>
      <c r="WSG10" s="2"/>
      <c r="WSH10" s="2"/>
      <c r="WSI10" s="2"/>
      <c r="WSJ10" s="2"/>
      <c r="WSK10" s="2"/>
      <c r="WSL10" s="2"/>
      <c r="WSM10" s="2"/>
      <c r="WSN10" s="2"/>
      <c r="WSO10" s="2"/>
      <c r="WSP10" s="2"/>
      <c r="WSQ10" s="2"/>
      <c r="WSR10" s="2"/>
      <c r="WSS10" s="2"/>
      <c r="WST10" s="2"/>
      <c r="WSU10" s="2"/>
      <c r="WSV10" s="2"/>
      <c r="WSW10" s="2"/>
      <c r="WSX10" s="2"/>
      <c r="WSY10" s="2"/>
      <c r="WSZ10" s="2"/>
      <c r="WTA10" s="2"/>
      <c r="WTB10" s="2"/>
      <c r="WTC10" s="2"/>
      <c r="WTD10" s="2"/>
      <c r="WTE10" s="2"/>
      <c r="WTF10" s="2"/>
      <c r="WTG10" s="2"/>
      <c r="WTH10" s="2"/>
      <c r="WTI10" s="2"/>
      <c r="WTJ10" s="2"/>
      <c r="WTK10" s="2"/>
      <c r="WTL10" s="2"/>
      <c r="WTM10" s="2"/>
      <c r="WTN10" s="2"/>
      <c r="WTO10" s="2"/>
      <c r="WTP10" s="2"/>
      <c r="WTQ10" s="2"/>
      <c r="WTR10" s="2"/>
      <c r="WTS10" s="2"/>
      <c r="WTT10" s="2"/>
      <c r="WTU10" s="2"/>
      <c r="WTV10" s="2"/>
      <c r="WTW10" s="2"/>
      <c r="WTX10" s="2"/>
      <c r="WTY10" s="2"/>
      <c r="WTZ10" s="2"/>
      <c r="WUA10" s="2"/>
      <c r="WUB10" s="2"/>
      <c r="WUC10" s="2"/>
      <c r="WUD10" s="2"/>
      <c r="WUE10" s="2"/>
      <c r="WUF10" s="2"/>
      <c r="WUG10" s="2"/>
      <c r="WUH10" s="2"/>
      <c r="WUI10" s="2"/>
      <c r="WUJ10" s="2"/>
      <c r="WUK10" s="2"/>
      <c r="WUL10" s="2"/>
      <c r="WUM10" s="2"/>
      <c r="WUN10" s="2"/>
      <c r="WUO10" s="2"/>
      <c r="WUP10" s="2"/>
      <c r="WUQ10" s="2"/>
      <c r="WUR10" s="2"/>
      <c r="WUS10" s="2"/>
      <c r="WUT10" s="2"/>
      <c r="WUU10" s="2"/>
      <c r="WUV10" s="2"/>
      <c r="WUW10" s="2"/>
      <c r="WUX10" s="2"/>
      <c r="WUY10" s="2"/>
      <c r="WUZ10" s="2"/>
      <c r="WVA10" s="2"/>
      <c r="WVB10" s="2"/>
      <c r="WVC10" s="2"/>
      <c r="WVD10" s="2"/>
      <c r="WVE10" s="2"/>
      <c r="WVF10" s="2"/>
      <c r="WVG10" s="2"/>
      <c r="WVH10" s="2"/>
      <c r="WVI10" s="2"/>
      <c r="WVJ10" s="2"/>
      <c r="WVK10" s="2"/>
      <c r="WVL10" s="2"/>
      <c r="WVM10" s="2"/>
      <c r="WVN10" s="2"/>
      <c r="WVO10" s="2"/>
      <c r="WVP10" s="2"/>
      <c r="WVQ10" s="2"/>
      <c r="WVR10" s="2"/>
      <c r="WVS10" s="2"/>
      <c r="WVT10" s="2"/>
      <c r="WVU10" s="2"/>
      <c r="WVV10" s="2"/>
      <c r="WVW10" s="2"/>
      <c r="WVX10" s="2"/>
      <c r="WVY10" s="2"/>
      <c r="WVZ10" s="2"/>
      <c r="WWA10" s="2"/>
      <c r="WWB10" s="2"/>
      <c r="WWC10" s="2"/>
      <c r="WWD10" s="2"/>
      <c r="WWE10" s="2"/>
      <c r="WWF10" s="2"/>
      <c r="WWG10" s="2"/>
      <c r="WWH10" s="2"/>
      <c r="WWI10" s="2"/>
      <c r="WWJ10" s="2"/>
      <c r="WWK10" s="2"/>
      <c r="WWL10" s="2"/>
      <c r="WWM10" s="2"/>
      <c r="WWN10" s="2"/>
      <c r="WWO10" s="2"/>
      <c r="WWP10" s="2"/>
      <c r="WWQ10" s="2"/>
      <c r="WWR10" s="2"/>
      <c r="WWS10" s="2"/>
      <c r="WWT10" s="2"/>
      <c r="WWU10" s="2"/>
      <c r="WWV10" s="2"/>
      <c r="WWW10" s="2"/>
      <c r="WWX10" s="2"/>
      <c r="WWY10" s="2"/>
      <c r="WWZ10" s="2"/>
      <c r="WXA10" s="2"/>
      <c r="WXB10" s="2"/>
      <c r="WXC10" s="2"/>
      <c r="WXD10" s="2"/>
      <c r="WXE10" s="2"/>
      <c r="WXF10" s="2"/>
      <c r="WXG10" s="2"/>
      <c r="WXH10" s="2"/>
      <c r="WXI10" s="2"/>
      <c r="WXJ10" s="2"/>
      <c r="WXK10" s="2"/>
      <c r="WXL10" s="2"/>
      <c r="WXM10" s="2"/>
      <c r="WXN10" s="2"/>
      <c r="WXO10" s="2"/>
      <c r="WXP10" s="2"/>
      <c r="WXQ10" s="2"/>
      <c r="WXR10" s="2"/>
      <c r="WXS10" s="2"/>
      <c r="WXT10" s="2"/>
      <c r="WXU10" s="2"/>
      <c r="WXV10" s="2"/>
      <c r="WXW10" s="2"/>
      <c r="WXX10" s="2"/>
      <c r="WXY10" s="2"/>
      <c r="WXZ10" s="2"/>
      <c r="WYA10" s="2"/>
      <c r="WYB10" s="2"/>
      <c r="WYC10" s="2"/>
      <c r="WYD10" s="2"/>
      <c r="WYE10" s="2"/>
      <c r="WYF10" s="2"/>
      <c r="WYG10" s="2"/>
      <c r="WYH10" s="2"/>
      <c r="WYI10" s="2"/>
      <c r="WYJ10" s="2"/>
      <c r="WYK10" s="2"/>
      <c r="WYL10" s="2"/>
      <c r="WYM10" s="2"/>
      <c r="WYN10" s="2"/>
      <c r="WYO10" s="2"/>
      <c r="WYP10" s="2"/>
      <c r="WYQ10" s="2"/>
      <c r="WYR10" s="2"/>
      <c r="WYS10" s="2"/>
      <c r="WYT10" s="2"/>
      <c r="WYU10" s="2"/>
      <c r="WYV10" s="2"/>
      <c r="WYW10" s="2"/>
      <c r="WYX10" s="2"/>
      <c r="WYY10" s="2"/>
      <c r="WYZ10" s="2"/>
      <c r="WZA10" s="2"/>
      <c r="WZB10" s="2"/>
      <c r="WZC10" s="2"/>
      <c r="WZD10" s="2"/>
      <c r="WZE10" s="2"/>
      <c r="WZF10" s="2"/>
      <c r="WZG10" s="2"/>
      <c r="WZH10" s="2"/>
      <c r="WZI10" s="2"/>
      <c r="WZJ10" s="2"/>
      <c r="WZK10" s="2"/>
      <c r="WZL10" s="2"/>
      <c r="WZM10" s="2"/>
      <c r="WZN10" s="2"/>
      <c r="WZO10" s="2"/>
      <c r="WZP10" s="2"/>
      <c r="WZQ10" s="2"/>
      <c r="WZR10" s="2"/>
      <c r="WZS10" s="2"/>
      <c r="WZT10" s="2"/>
      <c r="WZU10" s="2"/>
      <c r="WZV10" s="2"/>
      <c r="WZW10" s="2"/>
      <c r="WZX10" s="2"/>
      <c r="WZY10" s="2"/>
      <c r="WZZ10" s="2"/>
      <c r="XAA10" s="2"/>
      <c r="XAB10" s="2"/>
      <c r="XAC10" s="2"/>
      <c r="XAD10" s="2"/>
      <c r="XAE10" s="2"/>
      <c r="XAF10" s="2"/>
      <c r="XAG10" s="2"/>
      <c r="XAH10" s="2"/>
      <c r="XAI10" s="2"/>
      <c r="XAJ10" s="2"/>
      <c r="XAK10" s="2"/>
      <c r="XAL10" s="2"/>
      <c r="XAM10" s="2"/>
      <c r="XAN10" s="2"/>
      <c r="XAO10" s="2"/>
      <c r="XAP10" s="2"/>
      <c r="XAQ10" s="2"/>
      <c r="XAR10" s="2"/>
      <c r="XAS10" s="2"/>
      <c r="XAT10" s="2"/>
      <c r="XAU10" s="2"/>
      <c r="XAV10" s="2"/>
      <c r="XAW10" s="2"/>
      <c r="XAX10" s="2"/>
      <c r="XAY10" s="2"/>
      <c r="XAZ10" s="2"/>
      <c r="XBA10" s="2"/>
      <c r="XBB10" s="2"/>
      <c r="XBC10" s="2"/>
      <c r="XBD10" s="2"/>
      <c r="XBE10" s="2"/>
      <c r="XBF10" s="2"/>
      <c r="XBG10" s="2"/>
      <c r="XBH10" s="2"/>
      <c r="XBI10" s="2"/>
      <c r="XBJ10" s="2"/>
      <c r="XBK10" s="2"/>
      <c r="XBL10" s="2"/>
      <c r="XBM10" s="2"/>
      <c r="XBN10" s="2"/>
      <c r="XBO10" s="2"/>
      <c r="XBP10" s="2"/>
      <c r="XBQ10" s="2"/>
      <c r="XBR10" s="2"/>
      <c r="XBS10" s="2"/>
      <c r="XBT10" s="2"/>
      <c r="XBU10" s="2"/>
      <c r="XBV10" s="2"/>
      <c r="XBW10" s="2"/>
      <c r="XBX10" s="2"/>
      <c r="XBY10" s="2"/>
      <c r="XBZ10" s="2"/>
      <c r="XCA10" s="2"/>
      <c r="XCB10" s="2"/>
      <c r="XCC10" s="2"/>
      <c r="XCD10" s="2"/>
      <c r="XCE10" s="2"/>
      <c r="XCF10" s="2"/>
      <c r="XCG10" s="2"/>
      <c r="XCH10" s="2"/>
      <c r="XCI10" s="2"/>
      <c r="XCJ10" s="2"/>
      <c r="XCK10" s="2"/>
      <c r="XCL10" s="2"/>
      <c r="XCM10" s="2"/>
      <c r="XCN10" s="2"/>
      <c r="XCO10" s="2"/>
      <c r="XCP10" s="2"/>
      <c r="XCQ10" s="2"/>
      <c r="XCR10" s="2"/>
      <c r="XCS10" s="2"/>
      <c r="XCT10" s="2"/>
      <c r="XCU10" s="2"/>
      <c r="XCV10" s="2"/>
      <c r="XCW10" s="2"/>
      <c r="XCX10" s="2"/>
      <c r="XCY10" s="2"/>
      <c r="XCZ10" s="2"/>
      <c r="XDA10" s="2"/>
      <c r="XDB10" s="2"/>
      <c r="XDC10" s="2"/>
      <c r="XDD10" s="2"/>
      <c r="XDE10" s="2"/>
      <c r="XDF10" s="2"/>
      <c r="XDG10" s="2"/>
      <c r="XDH10" s="2"/>
      <c r="XDI10" s="2"/>
      <c r="XDJ10" s="2"/>
      <c r="XDK10" s="2"/>
      <c r="XDL10" s="2"/>
      <c r="XDM10" s="2"/>
      <c r="XDN10" s="2"/>
      <c r="XDO10" s="2"/>
      <c r="XDP10" s="2"/>
      <c r="XDQ10" s="2"/>
      <c r="XDR10" s="2"/>
      <c r="XDS10" s="2"/>
      <c r="XDT10" s="2"/>
      <c r="XDU10" s="2"/>
      <c r="XDV10" s="2"/>
      <c r="XDW10" s="2"/>
      <c r="XDX10" s="2"/>
      <c r="XDY10" s="2"/>
      <c r="XDZ10" s="2"/>
      <c r="XEA10" s="2"/>
      <c r="XEB10" s="2"/>
      <c r="XEC10" s="2"/>
      <c r="XED10" s="2"/>
      <c r="XEE10" s="2"/>
      <c r="XEF10" s="2"/>
      <c r="XEG10" s="2"/>
      <c r="XEH10" s="2"/>
      <c r="XEI10" s="2"/>
      <c r="XEJ10" s="2"/>
      <c r="XEK10" s="2"/>
      <c r="XEL10" s="2"/>
      <c r="XEM10" s="2"/>
      <c r="XEN10" s="2"/>
      <c r="XEO10" s="2"/>
      <c r="XEP10" s="2"/>
      <c r="XEQ10" s="2"/>
      <c r="XER10" s="2"/>
      <c r="XES10" s="2"/>
      <c r="XET10" s="2"/>
      <c r="XEU10" s="2"/>
      <c r="XEV10" s="2"/>
      <c r="XEW10" s="2"/>
      <c r="XEX10" s="2"/>
      <c r="XEY10" s="2"/>
      <c r="XEZ10" s="2"/>
      <c r="XFA10" s="2"/>
      <c r="XFB10" s="2"/>
      <c r="XFC10" s="2"/>
      <c r="XFD10" s="2"/>
    </row>
    <row r="11" spans="1:16384" x14ac:dyDescent="0.25">
      <c r="B11" s="11">
        <v>39722</v>
      </c>
      <c r="C11" s="188">
        <v>76.470588235294116</v>
      </c>
      <c r="D11" s="188">
        <v>88.235294117647058</v>
      </c>
      <c r="E11" s="188">
        <v>58.82352941176471</v>
      </c>
      <c r="F11" s="188">
        <v>5.8823529411764701</v>
      </c>
      <c r="G11" s="188">
        <v>-41.17647058823529</v>
      </c>
      <c r="H11" s="188">
        <v>82.35294117647058</v>
      </c>
      <c r="I11" s="188">
        <v>-17.647058823529413</v>
      </c>
      <c r="J11" s="188">
        <v>52.941176470588239</v>
      </c>
      <c r="K11" s="188">
        <v>-17.647058823529413</v>
      </c>
      <c r="L11" s="188">
        <v>29.411764705882355</v>
      </c>
      <c r="M11" s="188">
        <v>5.8823529411764701</v>
      </c>
      <c r="P11" s="189"/>
    </row>
    <row r="12" spans="1:16384" x14ac:dyDescent="0.25">
      <c r="B12" s="11">
        <v>39783</v>
      </c>
      <c r="C12" s="188">
        <v>57.142857142857139</v>
      </c>
      <c r="D12" s="188">
        <v>50</v>
      </c>
      <c r="E12" s="188">
        <v>57.142857142857139</v>
      </c>
      <c r="F12" s="188">
        <v>0</v>
      </c>
      <c r="G12" s="188">
        <v>-28.571428571428569</v>
      </c>
      <c r="H12" s="188">
        <v>64.285714285714292</v>
      </c>
      <c r="I12" s="188">
        <v>-7.1428571428571423</v>
      </c>
      <c r="J12" s="188">
        <v>7.1428571428571423</v>
      </c>
      <c r="K12" s="188">
        <v>-21.428571428571427</v>
      </c>
      <c r="L12" s="188">
        <v>0</v>
      </c>
      <c r="M12" s="188">
        <v>0</v>
      </c>
      <c r="P12" s="189"/>
    </row>
    <row r="13" spans="1:16384" x14ac:dyDescent="0.25">
      <c r="B13" s="11">
        <v>39873</v>
      </c>
      <c r="C13" s="188">
        <v>55.555555555555557</v>
      </c>
      <c r="D13" s="188">
        <v>50</v>
      </c>
      <c r="E13" s="188">
        <v>44.444444444444443</v>
      </c>
      <c r="F13" s="188">
        <v>-27.777777777777779</v>
      </c>
      <c r="G13" s="188">
        <v>-27.777777777777779</v>
      </c>
      <c r="H13" s="188">
        <v>38.888888888888893</v>
      </c>
      <c r="I13" s="188">
        <v>-5.5555555555555554</v>
      </c>
      <c r="J13" s="188">
        <v>-5.5555555555555554</v>
      </c>
      <c r="K13" s="188">
        <v>-11.111111111111111</v>
      </c>
      <c r="L13" s="188">
        <v>-22.222222222222221</v>
      </c>
      <c r="M13" s="188">
        <v>-5.5555555555555554</v>
      </c>
      <c r="P13" s="189"/>
    </row>
    <row r="14" spans="1:16384" x14ac:dyDescent="0.25">
      <c r="B14" s="11">
        <v>39965</v>
      </c>
      <c r="C14" s="188">
        <v>63.157894736842103</v>
      </c>
      <c r="D14" s="188">
        <v>63.157894736842103</v>
      </c>
      <c r="E14" s="188">
        <v>36.84210526315789</v>
      </c>
      <c r="F14" s="188">
        <v>10.526315789473683</v>
      </c>
      <c r="G14" s="188">
        <v>-31.578947368421051</v>
      </c>
      <c r="H14" s="188">
        <v>52.631578947368418</v>
      </c>
      <c r="I14" s="188">
        <v>21.052631578947366</v>
      </c>
      <c r="J14" s="188">
        <v>21.052631578947366</v>
      </c>
      <c r="K14" s="188">
        <v>-10.526315789473683</v>
      </c>
      <c r="L14" s="188">
        <v>-5.2631578947368416</v>
      </c>
      <c r="M14" s="188">
        <v>5.2631578947368416</v>
      </c>
      <c r="P14" s="189"/>
    </row>
    <row r="15" spans="1:16384" x14ac:dyDescent="0.25">
      <c r="B15" s="11">
        <v>40057</v>
      </c>
      <c r="C15" s="188">
        <v>66.666666666666657</v>
      </c>
      <c r="D15" s="188">
        <v>77.777777777777786</v>
      </c>
      <c r="E15" s="188">
        <v>66.666666666666657</v>
      </c>
      <c r="F15" s="188">
        <v>50</v>
      </c>
      <c r="G15" s="188">
        <v>-33.333333333333329</v>
      </c>
      <c r="H15" s="188">
        <v>55.555555555555557</v>
      </c>
      <c r="I15" s="188">
        <v>5.5555555555555554</v>
      </c>
      <c r="J15" s="188">
        <v>16.666666666666664</v>
      </c>
      <c r="K15" s="188">
        <v>5.5555555555555554</v>
      </c>
      <c r="L15" s="188">
        <v>44.444444444444443</v>
      </c>
      <c r="M15" s="188">
        <v>0</v>
      </c>
      <c r="P15" s="183"/>
    </row>
    <row r="16" spans="1:16384" x14ac:dyDescent="0.25">
      <c r="B16" s="11">
        <v>40148</v>
      </c>
      <c r="C16" s="188">
        <v>47.058823529411761</v>
      </c>
      <c r="D16" s="188">
        <v>58.82352941176471</v>
      </c>
      <c r="E16" s="188">
        <v>41.17647058823529</v>
      </c>
      <c r="F16" s="188">
        <v>29.411764705882355</v>
      </c>
      <c r="G16" s="188">
        <v>-52.941176470588239</v>
      </c>
      <c r="H16" s="188">
        <v>41.17647058823529</v>
      </c>
      <c r="I16" s="188">
        <v>0</v>
      </c>
      <c r="J16" s="188">
        <v>17.647058823529413</v>
      </c>
      <c r="K16" s="188">
        <v>35.294117647058826</v>
      </c>
      <c r="L16" s="188">
        <v>29.411764705882355</v>
      </c>
      <c r="M16" s="188">
        <v>-5.8823529411764701</v>
      </c>
      <c r="P16" s="189"/>
    </row>
    <row r="17" spans="2:16" x14ac:dyDescent="0.25">
      <c r="B17" s="11">
        <v>40238</v>
      </c>
      <c r="C17" s="188">
        <v>72.222222222222214</v>
      </c>
      <c r="D17" s="188">
        <v>55.555555555555557</v>
      </c>
      <c r="E17" s="188">
        <v>50</v>
      </c>
      <c r="F17" s="188">
        <v>33.333333333333329</v>
      </c>
      <c r="G17" s="188">
        <v>-55.555555555555557</v>
      </c>
      <c r="H17" s="188">
        <v>72.222222222222214</v>
      </c>
      <c r="I17" s="188">
        <v>-5.5555555555555554</v>
      </c>
      <c r="J17" s="188">
        <v>33.333333333333329</v>
      </c>
      <c r="K17" s="188">
        <v>16.666666666666664</v>
      </c>
      <c r="L17" s="188">
        <v>33.333333333333329</v>
      </c>
      <c r="M17" s="188">
        <v>0</v>
      </c>
      <c r="P17" s="189"/>
    </row>
    <row r="18" spans="2:16" x14ac:dyDescent="0.25">
      <c r="B18" s="11">
        <v>40330</v>
      </c>
      <c r="C18" s="188">
        <v>88.888888888888886</v>
      </c>
      <c r="D18" s="188">
        <v>100</v>
      </c>
      <c r="E18" s="188">
        <v>66.666666666666657</v>
      </c>
      <c r="F18" s="188">
        <v>66.666666666666657</v>
      </c>
      <c r="G18" s="188">
        <v>-22.222222222222221</v>
      </c>
      <c r="H18" s="188">
        <v>77.777777777777786</v>
      </c>
      <c r="I18" s="188">
        <v>5.5555555555555554</v>
      </c>
      <c r="J18" s="188">
        <v>44.444444444444443</v>
      </c>
      <c r="K18" s="188">
        <v>27.777777777777779</v>
      </c>
      <c r="L18" s="188">
        <v>55.555555555555557</v>
      </c>
      <c r="M18" s="188">
        <v>11.111111111111111</v>
      </c>
      <c r="P18" s="183"/>
    </row>
    <row r="19" spans="2:16" x14ac:dyDescent="0.25">
      <c r="B19" s="11">
        <v>40422</v>
      </c>
      <c r="C19" s="188">
        <v>84.210526315789465</v>
      </c>
      <c r="D19" s="188">
        <v>78.94736842105263</v>
      </c>
      <c r="E19" s="188">
        <v>78.94736842105263</v>
      </c>
      <c r="F19" s="188">
        <v>63.157894736842103</v>
      </c>
      <c r="G19" s="188">
        <v>-21.052631578947366</v>
      </c>
      <c r="H19" s="188">
        <v>68.421052631578945</v>
      </c>
      <c r="I19" s="188">
        <v>5.2631578947368416</v>
      </c>
      <c r="J19" s="188">
        <v>57.894736842105267</v>
      </c>
      <c r="K19" s="188">
        <v>21.052631578947366</v>
      </c>
      <c r="L19" s="188">
        <v>57.894736842105267</v>
      </c>
      <c r="M19" s="188">
        <v>0</v>
      </c>
      <c r="P19" s="183"/>
    </row>
    <row r="20" spans="2:16" x14ac:dyDescent="0.25">
      <c r="B20" s="11">
        <v>40513</v>
      </c>
      <c r="C20" s="188">
        <v>64.705882352941174</v>
      </c>
      <c r="D20" s="188">
        <v>82.35294117647058</v>
      </c>
      <c r="E20" s="188">
        <v>88.235294117647058</v>
      </c>
      <c r="F20" s="188">
        <v>64.705882352941174</v>
      </c>
      <c r="G20" s="188">
        <v>-52.941176470588239</v>
      </c>
      <c r="H20" s="188">
        <v>58.82352941176471</v>
      </c>
      <c r="I20" s="188">
        <v>-11.76470588235294</v>
      </c>
      <c r="J20" s="188">
        <v>35.294117647058826</v>
      </c>
      <c r="K20" s="188">
        <v>23.52941176470588</v>
      </c>
      <c r="L20" s="188">
        <v>88.235294117647058</v>
      </c>
      <c r="M20" s="188">
        <v>5.8823529411764701</v>
      </c>
      <c r="P20" s="183"/>
    </row>
    <row r="21" spans="2:16" x14ac:dyDescent="0.25">
      <c r="B21" s="11">
        <v>40603</v>
      </c>
      <c r="C21" s="188">
        <v>78.94736842105263</v>
      </c>
      <c r="D21" s="188">
        <v>78.94736842105263</v>
      </c>
      <c r="E21" s="188">
        <v>63.157894736842103</v>
      </c>
      <c r="F21" s="188">
        <v>78.94736842105263</v>
      </c>
      <c r="G21" s="188">
        <v>-5.2631578947368416</v>
      </c>
      <c r="H21" s="188">
        <v>57.894736842105267</v>
      </c>
      <c r="I21" s="188">
        <v>21.052631578947366</v>
      </c>
      <c r="J21" s="188">
        <v>57.894736842105267</v>
      </c>
      <c r="K21" s="188">
        <v>15.789473684210526</v>
      </c>
      <c r="L21" s="188">
        <v>57.894736842105267</v>
      </c>
      <c r="M21" s="188">
        <v>10.526315789473683</v>
      </c>
      <c r="P21" s="183"/>
    </row>
    <row r="22" spans="2:16" x14ac:dyDescent="0.25">
      <c r="B22" s="11">
        <v>40695</v>
      </c>
      <c r="C22" s="188">
        <v>77.777777777777786</v>
      </c>
      <c r="D22" s="188">
        <v>55.555555555555557</v>
      </c>
      <c r="E22" s="188">
        <v>55.555555555555557</v>
      </c>
      <c r="F22" s="188">
        <v>83.333333333333343</v>
      </c>
      <c r="G22" s="188">
        <v>-27.777777777777779</v>
      </c>
      <c r="H22" s="188">
        <v>61.111111111111114</v>
      </c>
      <c r="I22" s="188">
        <v>22.222222222222221</v>
      </c>
      <c r="J22" s="188">
        <v>66.666666666666657</v>
      </c>
      <c r="K22" s="188">
        <v>22.222222222222221</v>
      </c>
      <c r="L22" s="188">
        <v>44.444444444444443</v>
      </c>
      <c r="M22" s="188">
        <v>0</v>
      </c>
      <c r="P22" s="183"/>
    </row>
    <row r="23" spans="2:16" x14ac:dyDescent="0.25">
      <c r="B23" s="11">
        <v>40787</v>
      </c>
      <c r="C23" s="188">
        <v>76.19047619047619</v>
      </c>
      <c r="D23" s="188">
        <v>71.428571428571431</v>
      </c>
      <c r="E23" s="188">
        <v>52.380952380952387</v>
      </c>
      <c r="F23" s="188">
        <v>61.904761904761905</v>
      </c>
      <c r="G23" s="188">
        <v>-28.571428571428569</v>
      </c>
      <c r="H23" s="188">
        <v>52.380952380952387</v>
      </c>
      <c r="I23" s="188">
        <v>-9.5238095238095237</v>
      </c>
      <c r="J23" s="188">
        <v>52.380952380952387</v>
      </c>
      <c r="K23" s="188">
        <v>4.7619047619047619</v>
      </c>
      <c r="L23" s="188">
        <v>61.904761904761905</v>
      </c>
      <c r="M23" s="188">
        <v>0</v>
      </c>
      <c r="P23" s="183"/>
    </row>
    <row r="24" spans="2:16" x14ac:dyDescent="0.25">
      <c r="B24" s="11">
        <v>40878</v>
      </c>
      <c r="C24" s="188">
        <v>71.428571428571431</v>
      </c>
      <c r="D24" s="188">
        <v>61.904761904761905</v>
      </c>
      <c r="E24" s="188">
        <v>71.428571428571431</v>
      </c>
      <c r="F24" s="188">
        <v>57.142857142857139</v>
      </c>
      <c r="G24" s="188">
        <v>-47.619047619047613</v>
      </c>
      <c r="H24" s="188">
        <v>61.904761904761905</v>
      </c>
      <c r="I24" s="188">
        <v>4.7619047619047619</v>
      </c>
      <c r="J24" s="188">
        <v>52.380952380952387</v>
      </c>
      <c r="K24" s="188">
        <v>19.047619047619047</v>
      </c>
      <c r="L24" s="188">
        <v>52.380952380952387</v>
      </c>
      <c r="M24" s="188">
        <v>0</v>
      </c>
      <c r="P24" s="183"/>
    </row>
    <row r="25" spans="2:16" x14ac:dyDescent="0.25">
      <c r="B25" s="11">
        <v>40969</v>
      </c>
      <c r="C25" s="188">
        <v>90.476190476190482</v>
      </c>
      <c r="D25" s="188">
        <v>76.19047619047619</v>
      </c>
      <c r="E25" s="188">
        <v>66.666666666666657</v>
      </c>
      <c r="F25" s="188">
        <v>47.619047619047613</v>
      </c>
      <c r="G25" s="188">
        <v>-23.809523809523807</v>
      </c>
      <c r="H25" s="188">
        <v>76</v>
      </c>
      <c r="I25" s="188">
        <v>28.999999999999996</v>
      </c>
      <c r="J25" s="188">
        <v>42.857142857142854</v>
      </c>
      <c r="K25" s="188">
        <v>0</v>
      </c>
      <c r="L25" s="188">
        <v>57.142857142857139</v>
      </c>
      <c r="M25" s="188">
        <v>0</v>
      </c>
      <c r="P25" s="183"/>
    </row>
    <row r="26" spans="2:16" x14ac:dyDescent="0.25">
      <c r="B26" s="11">
        <v>41061</v>
      </c>
      <c r="C26" s="188">
        <v>65</v>
      </c>
      <c r="D26" s="188">
        <v>75</v>
      </c>
      <c r="E26" s="188">
        <v>35</v>
      </c>
      <c r="F26" s="188">
        <v>65</v>
      </c>
      <c r="G26" s="188">
        <v>-55.000000000000007</v>
      </c>
      <c r="H26" s="188">
        <v>55.000000000000007</v>
      </c>
      <c r="I26" s="188">
        <v>45</v>
      </c>
      <c r="J26" s="188">
        <v>50</v>
      </c>
      <c r="K26" s="188">
        <v>35</v>
      </c>
      <c r="L26" s="188">
        <v>35</v>
      </c>
      <c r="M26" s="188">
        <v>0</v>
      </c>
      <c r="P26" s="183"/>
    </row>
    <row r="27" spans="2:16" x14ac:dyDescent="0.25">
      <c r="B27" s="11">
        <v>41153</v>
      </c>
      <c r="C27" s="188">
        <v>85.714285714285708</v>
      </c>
      <c r="D27" s="188">
        <v>85.714285714285708</v>
      </c>
      <c r="E27" s="188">
        <v>76.19047619047619</v>
      </c>
      <c r="F27" s="188">
        <v>66.666666666666657</v>
      </c>
      <c r="G27" s="188">
        <v>-52.380952380952387</v>
      </c>
      <c r="H27" s="188">
        <v>61.904761904761905</v>
      </c>
      <c r="I27" s="188">
        <v>23.809523809523807</v>
      </c>
      <c r="J27" s="188">
        <v>57.142857142857139</v>
      </c>
      <c r="K27" s="188">
        <v>0</v>
      </c>
      <c r="L27" s="188">
        <v>61.904761904761905</v>
      </c>
      <c r="M27" s="188">
        <v>0</v>
      </c>
      <c r="P27" s="190"/>
    </row>
    <row r="28" spans="2:16" x14ac:dyDescent="0.25">
      <c r="B28" s="11">
        <v>41244</v>
      </c>
      <c r="C28" s="188">
        <v>65.217391304347828</v>
      </c>
      <c r="D28" s="188">
        <v>69.565217391304344</v>
      </c>
      <c r="E28" s="188">
        <v>43.478260869565219</v>
      </c>
      <c r="F28" s="188">
        <v>47.826086956521742</v>
      </c>
      <c r="G28" s="188">
        <v>-69.565217391304344</v>
      </c>
      <c r="H28" s="188">
        <v>39.130434782608695</v>
      </c>
      <c r="I28" s="188">
        <v>13.043478260869565</v>
      </c>
      <c r="J28" s="188">
        <v>34.782608695652172</v>
      </c>
      <c r="K28" s="188">
        <v>-21.739130434782609</v>
      </c>
      <c r="L28" s="188">
        <v>52.173913043478258</v>
      </c>
      <c r="M28" s="188">
        <v>0</v>
      </c>
      <c r="P28" s="190"/>
    </row>
    <row r="29" spans="2:16" x14ac:dyDescent="0.25">
      <c r="B29" s="11">
        <v>41334</v>
      </c>
      <c r="C29" s="188">
        <v>36.363636363636367</v>
      </c>
      <c r="D29" s="188">
        <v>52.380952380952387</v>
      </c>
      <c r="E29" s="188">
        <v>57.142857142857139</v>
      </c>
      <c r="F29" s="188">
        <v>31.818181818181817</v>
      </c>
      <c r="G29" s="188">
        <v>-45.454545454545453</v>
      </c>
      <c r="H29" s="188">
        <v>31.818181818181817</v>
      </c>
      <c r="I29" s="188">
        <v>-9.0909090909090917</v>
      </c>
      <c r="J29" s="188">
        <v>36.363636363636367</v>
      </c>
      <c r="K29" s="188">
        <v>-9.0909090909090917</v>
      </c>
      <c r="L29" s="188">
        <v>36.363636363636367</v>
      </c>
      <c r="M29" s="188">
        <v>0</v>
      </c>
      <c r="P29" s="190"/>
    </row>
    <row r="30" spans="2:16" x14ac:dyDescent="0.25">
      <c r="B30" s="11">
        <v>41426</v>
      </c>
      <c r="C30" s="188">
        <v>73.68421052631578</v>
      </c>
      <c r="D30" s="188">
        <v>68.421052631578945</v>
      </c>
      <c r="E30" s="188">
        <v>61.111111111111114</v>
      </c>
      <c r="F30" s="188">
        <v>47.368421052631575</v>
      </c>
      <c r="G30" s="188">
        <v>-47.368421052631575</v>
      </c>
      <c r="H30" s="188">
        <v>68.421052631578945</v>
      </c>
      <c r="I30" s="188">
        <v>10.526315789473683</v>
      </c>
      <c r="J30" s="188">
        <v>36.84210526315789</v>
      </c>
      <c r="K30" s="188">
        <v>5.2631578947368416</v>
      </c>
      <c r="L30" s="188">
        <v>42.105263157894733</v>
      </c>
      <c r="M30" s="188">
        <v>100</v>
      </c>
    </row>
    <row r="31" spans="2:16" x14ac:dyDescent="0.25">
      <c r="B31" s="11">
        <v>41518</v>
      </c>
      <c r="C31" s="188">
        <v>66.666666666666657</v>
      </c>
      <c r="D31" s="188">
        <v>76.19047619047619</v>
      </c>
      <c r="E31" s="188">
        <v>47.619047619047613</v>
      </c>
      <c r="F31" s="188">
        <v>38.095238095238095</v>
      </c>
      <c r="G31" s="188">
        <v>-61.904761904761905</v>
      </c>
      <c r="H31" s="188">
        <v>47.619047619047613</v>
      </c>
      <c r="I31" s="188">
        <v>14.285714285714285</v>
      </c>
      <c r="J31" s="188">
        <v>50</v>
      </c>
      <c r="K31" s="188">
        <v>9.5238095238095237</v>
      </c>
      <c r="L31" s="188">
        <v>42.857142857142854</v>
      </c>
      <c r="M31" s="188">
        <v>0</v>
      </c>
    </row>
    <row r="32" spans="2:16" x14ac:dyDescent="0.25">
      <c r="B32" s="11">
        <v>41609</v>
      </c>
      <c r="C32" s="188">
        <v>77.777777777777786</v>
      </c>
      <c r="D32" s="188">
        <v>72.222222222222214</v>
      </c>
      <c r="E32" s="188">
        <v>50</v>
      </c>
      <c r="F32" s="188">
        <v>44.444444444444443</v>
      </c>
      <c r="G32" s="188">
        <v>-61.111111111111114</v>
      </c>
      <c r="H32" s="188">
        <v>50</v>
      </c>
      <c r="I32" s="188">
        <v>38.888888888888893</v>
      </c>
      <c r="J32" s="188">
        <v>44.444444444444443</v>
      </c>
      <c r="K32" s="188">
        <v>23.52941176470588</v>
      </c>
      <c r="L32" s="188">
        <v>47.058823529411761</v>
      </c>
      <c r="M32" s="188">
        <v>0</v>
      </c>
    </row>
    <row r="33" spans="2:14" x14ac:dyDescent="0.25">
      <c r="B33" s="11">
        <v>41699</v>
      </c>
      <c r="C33" s="188">
        <v>68.421052631578945</v>
      </c>
      <c r="D33" s="188">
        <v>73.68421052631578</v>
      </c>
      <c r="E33" s="188">
        <v>78.94736842105263</v>
      </c>
      <c r="F33" s="188">
        <v>57.894736842105267</v>
      </c>
      <c r="G33" s="188">
        <v>-36.84210526315789</v>
      </c>
      <c r="H33" s="188">
        <v>68.421052631578945</v>
      </c>
      <c r="I33" s="188">
        <v>44.444444444444443</v>
      </c>
      <c r="J33" s="188">
        <v>52.631578947368418</v>
      </c>
      <c r="K33" s="188">
        <v>10.526315789473683</v>
      </c>
      <c r="L33" s="188">
        <v>47.368421052631575</v>
      </c>
      <c r="M33" s="188">
        <v>0</v>
      </c>
      <c r="N33" s="190"/>
    </row>
    <row r="34" spans="2:14" x14ac:dyDescent="0.25">
      <c r="B34" s="11">
        <v>41791</v>
      </c>
      <c r="C34" s="188">
        <v>61.111111111111114</v>
      </c>
      <c r="D34" s="188">
        <v>72.222222222222214</v>
      </c>
      <c r="E34" s="188">
        <v>66.666666666666657</v>
      </c>
      <c r="F34" s="188">
        <v>61.111111111111114</v>
      </c>
      <c r="G34" s="188">
        <v>-22.222222222222221</v>
      </c>
      <c r="H34" s="188">
        <v>66.666666666666657</v>
      </c>
      <c r="I34" s="188">
        <v>22.222222222222221</v>
      </c>
      <c r="J34" s="188">
        <v>38.888888888888893</v>
      </c>
      <c r="K34" s="188">
        <v>5.5555555555555554</v>
      </c>
      <c r="L34" s="188">
        <v>44.444444444444443</v>
      </c>
      <c r="M34" s="188">
        <v>0</v>
      </c>
    </row>
    <row r="35" spans="2:14" x14ac:dyDescent="0.25">
      <c r="B35" s="11">
        <v>41883</v>
      </c>
      <c r="C35" s="188">
        <v>62.5</v>
      </c>
      <c r="D35" s="188">
        <v>81.25</v>
      </c>
      <c r="E35" s="188">
        <v>43.75</v>
      </c>
      <c r="F35" s="188">
        <v>50</v>
      </c>
      <c r="G35" s="188">
        <v>-37.5</v>
      </c>
      <c r="H35" s="188">
        <v>56.25</v>
      </c>
      <c r="I35" s="188">
        <v>37.5</v>
      </c>
      <c r="J35" s="188">
        <v>50</v>
      </c>
      <c r="K35" s="188">
        <v>26.666666666666668</v>
      </c>
      <c r="L35" s="188">
        <v>56.25</v>
      </c>
      <c r="M35" s="188">
        <v>100</v>
      </c>
    </row>
    <row r="36" spans="2:14" x14ac:dyDescent="0.25">
      <c r="B36" s="11">
        <v>41974</v>
      </c>
      <c r="C36" s="188">
        <v>46.153846153846153</v>
      </c>
      <c r="D36" s="188">
        <v>61.53846153846154</v>
      </c>
      <c r="E36" s="188">
        <v>38.461538461538467</v>
      </c>
      <c r="F36" s="188">
        <v>61.53846153846154</v>
      </c>
      <c r="G36" s="188">
        <v>-69.230769230769226</v>
      </c>
      <c r="H36" s="188">
        <v>46.153846153846153</v>
      </c>
      <c r="I36" s="188">
        <v>69.230769230769226</v>
      </c>
      <c r="J36" s="188">
        <v>46.153846153846153</v>
      </c>
      <c r="K36" s="188">
        <v>15.384615384615385</v>
      </c>
      <c r="L36" s="188">
        <v>53.846153846153847</v>
      </c>
      <c r="M36" s="188">
        <v>0</v>
      </c>
    </row>
    <row r="37" spans="2:14" x14ac:dyDescent="0.25">
      <c r="B37" s="11">
        <v>42064</v>
      </c>
      <c r="C37" s="147">
        <v>78.571428571428569</v>
      </c>
      <c r="D37" s="147">
        <v>71.428571428571431</v>
      </c>
      <c r="E37" s="147">
        <v>64.285714285714292</v>
      </c>
      <c r="F37" s="147">
        <v>71.428571428571431</v>
      </c>
      <c r="G37" s="147">
        <v>-85.714285714285708</v>
      </c>
      <c r="H37" s="147">
        <v>57.142857142857139</v>
      </c>
      <c r="I37" s="147">
        <v>85.714285714285708</v>
      </c>
      <c r="J37" s="147">
        <v>14.285714285714285</v>
      </c>
      <c r="K37" s="147">
        <v>50</v>
      </c>
      <c r="L37" s="147">
        <v>57.142857142857139</v>
      </c>
      <c r="M37" s="147">
        <v>0</v>
      </c>
    </row>
    <row r="38" spans="2:14" x14ac:dyDescent="0.25">
      <c r="B38" s="11">
        <v>42156</v>
      </c>
      <c r="C38" s="147">
        <v>82.35294117647058</v>
      </c>
      <c r="D38" s="147">
        <v>70.588235294117652</v>
      </c>
      <c r="E38" s="147">
        <v>58.82352941176471</v>
      </c>
      <c r="F38" s="147">
        <v>82.35294117647058</v>
      </c>
      <c r="G38" s="147">
        <v>-64.705882352941174</v>
      </c>
      <c r="H38" s="147">
        <v>58.82352941176471</v>
      </c>
      <c r="I38" s="147">
        <v>52.941176470588239</v>
      </c>
      <c r="J38" s="147">
        <v>23.52941176470588</v>
      </c>
      <c r="K38" s="147">
        <v>35.294117647058826</v>
      </c>
      <c r="L38" s="147">
        <v>70.588235294117652</v>
      </c>
      <c r="M38" s="147">
        <v>0</v>
      </c>
    </row>
    <row r="39" spans="2:14" x14ac:dyDescent="0.25">
      <c r="B39" s="11">
        <v>42248</v>
      </c>
      <c r="C39" s="147">
        <v>46.153846153846153</v>
      </c>
      <c r="D39" s="147">
        <v>50</v>
      </c>
      <c r="E39" s="147">
        <v>78.571428571428569</v>
      </c>
      <c r="F39" s="147">
        <v>35.714285714285715</v>
      </c>
      <c r="G39" s="147">
        <v>-21.428571428571427</v>
      </c>
      <c r="H39" s="147">
        <v>50</v>
      </c>
      <c r="I39" s="147">
        <v>57.142857142857139</v>
      </c>
      <c r="J39" s="147">
        <v>-14.285714285714285</v>
      </c>
      <c r="K39" s="147">
        <v>50</v>
      </c>
      <c r="L39" s="147">
        <v>42.857142857142854</v>
      </c>
      <c r="M39" s="147">
        <v>0</v>
      </c>
    </row>
    <row r="40" spans="2:14" x14ac:dyDescent="0.25">
      <c r="B40" s="11">
        <v>42339</v>
      </c>
      <c r="C40" s="147">
        <v>40</v>
      </c>
      <c r="D40" s="147">
        <v>33.333333333333329</v>
      </c>
      <c r="E40" s="147">
        <v>53.333333333333336</v>
      </c>
      <c r="F40" s="147">
        <v>13.333333333333334</v>
      </c>
      <c r="G40" s="147">
        <v>-66.666666666666657</v>
      </c>
      <c r="H40" s="147">
        <v>20</v>
      </c>
      <c r="I40" s="147">
        <v>57.142857142857139</v>
      </c>
      <c r="J40" s="147">
        <v>-60</v>
      </c>
      <c r="K40" s="147">
        <v>13.333333333333334</v>
      </c>
      <c r="L40" s="147">
        <v>40</v>
      </c>
      <c r="M40" s="147">
        <v>0</v>
      </c>
    </row>
    <row r="41" spans="2:14" x14ac:dyDescent="0.25">
      <c r="B41" s="11">
        <v>42430</v>
      </c>
      <c r="C41" s="147">
        <v>56.25</v>
      </c>
      <c r="D41" s="147">
        <v>43.75</v>
      </c>
      <c r="E41" s="147">
        <v>50</v>
      </c>
      <c r="F41" s="147">
        <v>6.25</v>
      </c>
      <c r="G41" s="147">
        <v>-50</v>
      </c>
      <c r="H41" s="147">
        <v>18.75</v>
      </c>
      <c r="I41" s="147">
        <v>25</v>
      </c>
      <c r="J41" s="147">
        <v>-6.25</v>
      </c>
      <c r="K41" s="147">
        <v>-37.5</v>
      </c>
      <c r="L41" s="147">
        <v>31.25</v>
      </c>
      <c r="M41" s="147">
        <v>0</v>
      </c>
    </row>
    <row r="42" spans="2:14" x14ac:dyDescent="0.25">
      <c r="B42" s="11">
        <v>42522</v>
      </c>
      <c r="C42" s="147">
        <v>50</v>
      </c>
      <c r="D42" s="147">
        <v>50</v>
      </c>
      <c r="E42" s="147">
        <v>55.555555555555557</v>
      </c>
      <c r="F42" s="147">
        <v>0</v>
      </c>
      <c r="G42" s="147">
        <v>-77.777777777777786</v>
      </c>
      <c r="H42" s="147">
        <v>33.333333333333329</v>
      </c>
      <c r="I42" s="147">
        <v>27.777777777777779</v>
      </c>
      <c r="J42" s="147">
        <v>-44.444444444444443</v>
      </c>
      <c r="K42" s="147">
        <v>-94.444444444444443</v>
      </c>
      <c r="L42" s="147">
        <v>38.888888888888893</v>
      </c>
      <c r="M42" s="147">
        <v>0</v>
      </c>
    </row>
    <row r="43" spans="2:14" x14ac:dyDescent="0.25">
      <c r="B43" s="11">
        <v>42614</v>
      </c>
      <c r="C43" s="147">
        <v>80</v>
      </c>
      <c r="D43" s="147">
        <v>46.666666666666664</v>
      </c>
      <c r="E43" s="147">
        <v>46.666666666666664</v>
      </c>
      <c r="F43" s="147">
        <v>-20</v>
      </c>
      <c r="G43" s="147">
        <v>-66.666666666666657</v>
      </c>
      <c r="H43" s="147">
        <v>26.666666666666668</v>
      </c>
      <c r="I43" s="147">
        <v>40</v>
      </c>
      <c r="J43" s="147">
        <v>-26.666666666666668</v>
      </c>
      <c r="K43" s="147">
        <v>-93.333333333333329</v>
      </c>
      <c r="L43" s="147">
        <v>40</v>
      </c>
      <c r="M43" s="147">
        <v>0</v>
      </c>
    </row>
    <row r="44" spans="2:14" x14ac:dyDescent="0.25">
      <c r="B44" s="11">
        <v>42705</v>
      </c>
      <c r="C44" s="131">
        <v>80</v>
      </c>
      <c r="D44" s="131">
        <v>53.333333333333336</v>
      </c>
      <c r="E44" s="131">
        <v>46.666666666666664</v>
      </c>
      <c r="F44" s="131">
        <v>20</v>
      </c>
      <c r="G44" s="131">
        <v>-60</v>
      </c>
      <c r="H44" s="131">
        <v>46.666666666666664</v>
      </c>
      <c r="I44" s="131">
        <v>66.666666666666657</v>
      </c>
      <c r="J44" s="131">
        <v>33.333333333333329</v>
      </c>
      <c r="K44" s="131">
        <v>-40</v>
      </c>
      <c r="L44" s="131">
        <v>53.333333333333336</v>
      </c>
      <c r="M44" s="131">
        <v>0</v>
      </c>
    </row>
    <row r="45" spans="2:14" x14ac:dyDescent="0.25">
      <c r="B45" s="11">
        <v>42795</v>
      </c>
      <c r="C45" s="147">
        <v>80</v>
      </c>
      <c r="D45" s="147">
        <v>73.333333333333329</v>
      </c>
      <c r="E45" s="147">
        <v>73.333333333333329</v>
      </c>
      <c r="F45" s="147">
        <v>46.666666666666664</v>
      </c>
      <c r="G45" s="147">
        <v>-66.666666666666657</v>
      </c>
      <c r="H45" s="147">
        <v>53.333333333333336</v>
      </c>
      <c r="I45" s="147">
        <v>33.333333333333329</v>
      </c>
      <c r="J45" s="147">
        <v>-20</v>
      </c>
      <c r="K45" s="147">
        <v>-26.666666666666668</v>
      </c>
      <c r="L45" s="147">
        <v>33.333333333333329</v>
      </c>
      <c r="M45" s="147">
        <v>0</v>
      </c>
    </row>
    <row r="46" spans="2:14" x14ac:dyDescent="0.25">
      <c r="B46" s="11">
        <v>42887</v>
      </c>
      <c r="C46" s="147">
        <v>82.35294117647058</v>
      </c>
      <c r="D46" s="147">
        <v>70.588235294117652</v>
      </c>
      <c r="E46" s="147">
        <v>64.705882352941174</v>
      </c>
      <c r="F46" s="147">
        <v>35.294117647058826</v>
      </c>
      <c r="G46" s="147">
        <v>-52.941176470588239</v>
      </c>
      <c r="H46" s="147">
        <v>35.294117647058826</v>
      </c>
      <c r="I46" s="147">
        <v>64.705882352941174</v>
      </c>
      <c r="J46" s="147">
        <v>-5.8823529411764701</v>
      </c>
      <c r="K46" s="147">
        <v>-70.588235294117652</v>
      </c>
      <c r="L46" s="147">
        <v>41.17647058823529</v>
      </c>
      <c r="M46" s="147">
        <v>0</v>
      </c>
    </row>
    <row r="47" spans="2:14" x14ac:dyDescent="0.25">
      <c r="B47" s="11">
        <v>42979</v>
      </c>
      <c r="C47" s="147">
        <v>76.470588235294116</v>
      </c>
      <c r="D47" s="147">
        <v>76.470588235294116</v>
      </c>
      <c r="E47" s="147">
        <v>58.82352941176471</v>
      </c>
      <c r="F47" s="147">
        <v>11.76470588235294</v>
      </c>
      <c r="G47" s="147">
        <v>-35.294117647058826</v>
      </c>
      <c r="H47" s="147">
        <v>41.17647058823529</v>
      </c>
      <c r="I47" s="147">
        <v>41.17647058823529</v>
      </c>
      <c r="J47" s="147">
        <v>5.8823529411764701</v>
      </c>
      <c r="K47" s="147">
        <v>-58.82352941176471</v>
      </c>
      <c r="L47" s="147">
        <v>58.82352941176471</v>
      </c>
      <c r="M47" s="147">
        <v>0</v>
      </c>
    </row>
    <row r="48" spans="2:14" x14ac:dyDescent="0.25">
      <c r="B48" s="11"/>
      <c r="C48" s="147"/>
      <c r="D48" s="147"/>
      <c r="E48" s="147"/>
      <c r="F48" s="147"/>
      <c r="G48" s="147"/>
      <c r="H48" s="147"/>
      <c r="I48" s="147"/>
      <c r="J48" s="147"/>
      <c r="K48" s="147"/>
      <c r="L48" s="147"/>
      <c r="M48" s="147"/>
    </row>
    <row r="49" spans="2:26" x14ac:dyDescent="0.25">
      <c r="B49" s="11"/>
      <c r="C49" s="190"/>
      <c r="D49" s="190"/>
      <c r="E49" s="190"/>
      <c r="F49" s="190"/>
      <c r="G49" s="190"/>
      <c r="H49" s="190"/>
      <c r="I49" s="190"/>
      <c r="J49" s="190"/>
      <c r="K49" s="190"/>
      <c r="L49" s="190"/>
      <c r="M49" s="190"/>
    </row>
    <row r="50" spans="2:26" x14ac:dyDescent="0.25">
      <c r="B50" s="177" t="s">
        <v>40</v>
      </c>
      <c r="C50" s="191"/>
      <c r="D50" s="191"/>
      <c r="E50" s="191"/>
      <c r="F50" s="191"/>
      <c r="G50" s="191"/>
      <c r="H50" s="191"/>
      <c r="I50" s="191"/>
      <c r="J50" s="191"/>
      <c r="K50" s="191"/>
      <c r="L50" s="191"/>
      <c r="M50" s="191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2:26" x14ac:dyDescent="0.25">
      <c r="B51" s="192" t="s">
        <v>99</v>
      </c>
      <c r="C51" s="191"/>
      <c r="D51" s="191"/>
      <c r="E51" s="191"/>
      <c r="F51" s="191"/>
      <c r="G51" s="191"/>
      <c r="H51" s="191"/>
      <c r="I51" s="191"/>
      <c r="J51" s="191"/>
      <c r="K51" s="191"/>
      <c r="L51" s="191"/>
      <c r="M51" s="191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2:26" x14ac:dyDescent="0.25">
      <c r="B52" s="177"/>
      <c r="C52" s="191"/>
      <c r="D52" s="191"/>
      <c r="E52" s="191"/>
      <c r="F52" s="191"/>
      <c r="G52" s="191"/>
      <c r="H52" s="191"/>
      <c r="I52" s="191"/>
      <c r="J52" s="191"/>
      <c r="K52" s="191"/>
      <c r="L52" s="191"/>
      <c r="M52" s="191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2:26" ht="13.5" customHeight="1" x14ac:dyDescent="0.25"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2:26" x14ac:dyDescent="0.25"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2:26" x14ac:dyDescent="0.25"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2:26" x14ac:dyDescent="0.25"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2:26" x14ac:dyDescent="0.25"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2:26" x14ac:dyDescent="0.25"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2:26" x14ac:dyDescent="0.25"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2:26" x14ac:dyDescent="0.25"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2:26" x14ac:dyDescent="0.25"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2:26" x14ac:dyDescent="0.25"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2:26" x14ac:dyDescent="0.25"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2:26" x14ac:dyDescent="0.25"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2:26" x14ac:dyDescent="0.25"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2:26" x14ac:dyDescent="0.25"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2:26" x14ac:dyDescent="0.25"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2:26" x14ac:dyDescent="0.25"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2:26" x14ac:dyDescent="0.25"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2:26" x14ac:dyDescent="0.25"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2:26" x14ac:dyDescent="0.25"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2:26" x14ac:dyDescent="0.25"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2:26" x14ac:dyDescent="0.25"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2:26" x14ac:dyDescent="0.25"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2:26" x14ac:dyDescent="0.25"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2:26" x14ac:dyDescent="0.25"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2:26" x14ac:dyDescent="0.25"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2:26" x14ac:dyDescent="0.25"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2:26" x14ac:dyDescent="0.25"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2:26" x14ac:dyDescent="0.25"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2:16384" x14ac:dyDescent="0.25"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2:16384" x14ac:dyDescent="0.25"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2:16384" x14ac:dyDescent="0.25"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2:16384" x14ac:dyDescent="0.25">
      <c r="B84" s="193" t="s">
        <v>100</v>
      </c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2:16384" x14ac:dyDescent="0.25">
      <c r="B85" s="193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90" spans="2:16384" x14ac:dyDescent="0.25">
      <c r="B90" s="184" t="s">
        <v>1</v>
      </c>
    </row>
    <row r="91" spans="2:16384" x14ac:dyDescent="0.25">
      <c r="C91" s="248" t="s">
        <v>6</v>
      </c>
      <c r="D91" s="248" t="s">
        <v>7</v>
      </c>
      <c r="E91" s="248" t="s">
        <v>8</v>
      </c>
      <c r="F91" s="248" t="s">
        <v>9</v>
      </c>
      <c r="G91" s="248" t="s">
        <v>10</v>
      </c>
      <c r="H91" s="248" t="s">
        <v>12</v>
      </c>
      <c r="I91" s="248" t="s">
        <v>11</v>
      </c>
      <c r="J91" s="248" t="s">
        <v>13</v>
      </c>
      <c r="K91" s="248" t="s">
        <v>121</v>
      </c>
      <c r="L91" s="248" t="s">
        <v>14</v>
      </c>
      <c r="M91" s="248" t="s">
        <v>15</v>
      </c>
    </row>
    <row r="92" spans="2:16384" x14ac:dyDescent="0.25">
      <c r="B92" s="185">
        <v>39539</v>
      </c>
      <c r="C92" s="186">
        <v>93.75</v>
      </c>
      <c r="D92" s="186">
        <v>81.25</v>
      </c>
      <c r="E92" s="186">
        <v>75</v>
      </c>
      <c r="F92" s="186">
        <v>31.25</v>
      </c>
      <c r="G92" s="186">
        <v>-6.25</v>
      </c>
      <c r="H92" s="186">
        <v>43.75</v>
      </c>
      <c r="I92" s="186">
        <v>-12.5</v>
      </c>
      <c r="J92" s="186">
        <v>56.25</v>
      </c>
      <c r="K92" s="186">
        <v>-31.25</v>
      </c>
      <c r="L92" s="186">
        <v>18.75</v>
      </c>
      <c r="M92" s="186">
        <v>-6.25</v>
      </c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/>
      <c r="AJ92" s="8"/>
      <c r="AK92" s="8"/>
      <c r="AL92" s="8"/>
      <c r="AM92" s="8"/>
      <c r="AN92" s="8"/>
      <c r="AO92" s="8"/>
      <c r="AP92" s="8"/>
      <c r="AQ92" s="8"/>
      <c r="AR92" s="8"/>
      <c r="AS92" s="8"/>
      <c r="AT92" s="8"/>
      <c r="AU92" s="8"/>
      <c r="AV92" s="8"/>
      <c r="AW92" s="8"/>
      <c r="AX92" s="8"/>
      <c r="AY92" s="8"/>
      <c r="AZ92" s="8"/>
      <c r="BA92" s="8"/>
      <c r="BB92" s="8"/>
      <c r="BC92" s="8"/>
      <c r="BD92" s="8"/>
      <c r="BE92" s="8"/>
      <c r="BF92" s="8"/>
      <c r="BG92" s="8"/>
      <c r="BH92" s="8"/>
      <c r="BI92" s="8"/>
      <c r="BJ92" s="8"/>
      <c r="BK92" s="8"/>
      <c r="BL92" s="8"/>
      <c r="BM92" s="8"/>
      <c r="BN92" s="8"/>
      <c r="BO92" s="8"/>
      <c r="BP92" s="8"/>
      <c r="BQ92" s="8"/>
      <c r="BR92" s="8"/>
      <c r="BS92" s="8"/>
      <c r="BT92" s="8"/>
      <c r="BU92" s="8"/>
      <c r="BV92" s="8"/>
      <c r="BW92" s="8"/>
      <c r="BX92" s="8"/>
      <c r="BY92" s="8"/>
      <c r="BZ92" s="8"/>
      <c r="CA92" s="8"/>
      <c r="CB92" s="8"/>
      <c r="CC92" s="8"/>
      <c r="CD92" s="8"/>
      <c r="CE92" s="8"/>
      <c r="CF92" s="8"/>
      <c r="CG92" s="8"/>
      <c r="CH92" s="8"/>
      <c r="CI92" s="8"/>
      <c r="CJ92" s="8"/>
      <c r="CK92" s="8"/>
      <c r="CL92" s="8"/>
      <c r="CM92" s="8"/>
      <c r="CN92" s="8"/>
      <c r="CO92" s="8"/>
      <c r="CP92" s="8"/>
      <c r="CQ92" s="8"/>
      <c r="CR92" s="8"/>
      <c r="CS92" s="8"/>
      <c r="CT92" s="8"/>
      <c r="CU92" s="8"/>
      <c r="CV92" s="8"/>
      <c r="CW92" s="8"/>
      <c r="CX92" s="8"/>
      <c r="CY92" s="8"/>
      <c r="CZ92" s="8"/>
      <c r="DA92" s="8"/>
      <c r="DB92" s="8"/>
      <c r="DC92" s="8"/>
      <c r="DD92" s="8"/>
      <c r="DE92" s="8"/>
      <c r="DF92" s="8"/>
      <c r="DG92" s="8"/>
      <c r="DH92" s="8"/>
      <c r="DI92" s="8"/>
      <c r="DJ92" s="8"/>
      <c r="DK92" s="8"/>
      <c r="DL92" s="8"/>
      <c r="DM92" s="8"/>
      <c r="DN92" s="8"/>
      <c r="DO92" s="8"/>
      <c r="DP92" s="8"/>
      <c r="DQ92" s="8"/>
      <c r="DR92" s="8"/>
      <c r="DS92" s="8"/>
      <c r="DT92" s="8"/>
      <c r="DU92" s="8"/>
      <c r="DV92" s="8"/>
      <c r="DW92" s="8"/>
      <c r="DX92" s="8"/>
      <c r="DY92" s="8"/>
      <c r="DZ92" s="8"/>
      <c r="EA92" s="8"/>
      <c r="EB92" s="8"/>
      <c r="EC92" s="8"/>
      <c r="ED92" s="8"/>
      <c r="EE92" s="8"/>
      <c r="EF92" s="8"/>
      <c r="EG92" s="8"/>
      <c r="EH92" s="8"/>
      <c r="EI92" s="8"/>
      <c r="EJ92" s="8"/>
      <c r="EK92" s="8"/>
      <c r="EL92" s="8"/>
      <c r="EM92" s="8"/>
      <c r="EN92" s="8"/>
      <c r="EO92" s="8"/>
      <c r="EP92" s="8"/>
      <c r="EQ92" s="8"/>
      <c r="ER92" s="8"/>
      <c r="ES92" s="8"/>
      <c r="ET92" s="8"/>
      <c r="EU92" s="8"/>
      <c r="EV92" s="8"/>
      <c r="EW92" s="8"/>
      <c r="EX92" s="8"/>
      <c r="EY92" s="8"/>
      <c r="EZ92" s="8"/>
      <c r="FA92" s="8"/>
      <c r="FB92" s="8"/>
      <c r="FC92" s="8"/>
      <c r="FD92" s="8"/>
      <c r="FE92" s="8"/>
      <c r="FF92" s="8"/>
      <c r="FG92" s="8"/>
      <c r="FH92" s="8"/>
      <c r="FI92" s="8"/>
      <c r="FJ92" s="8"/>
      <c r="FK92" s="8"/>
      <c r="FL92" s="8"/>
      <c r="FM92" s="8"/>
      <c r="FN92" s="8"/>
      <c r="FO92" s="8"/>
      <c r="FP92" s="8"/>
      <c r="FQ92" s="8"/>
      <c r="FR92" s="8"/>
      <c r="FS92" s="8"/>
      <c r="FT92" s="8"/>
      <c r="FU92" s="8"/>
      <c r="FV92" s="8"/>
      <c r="FW92" s="8"/>
      <c r="FX92" s="8"/>
      <c r="FY92" s="8"/>
      <c r="FZ92" s="8"/>
      <c r="GA92" s="8"/>
      <c r="GB92" s="8"/>
      <c r="GC92" s="8"/>
      <c r="GD92" s="8"/>
      <c r="GE92" s="8"/>
      <c r="GF92" s="8"/>
      <c r="GG92" s="8"/>
      <c r="GH92" s="8"/>
      <c r="GI92" s="8"/>
      <c r="GJ92" s="8"/>
      <c r="GK92" s="8"/>
      <c r="GL92" s="8"/>
      <c r="GM92" s="8"/>
      <c r="GN92" s="8"/>
      <c r="GO92" s="8"/>
      <c r="GP92" s="8"/>
      <c r="GQ92" s="8"/>
      <c r="GR92" s="8"/>
      <c r="GS92" s="8"/>
      <c r="GT92" s="8"/>
      <c r="GU92" s="8"/>
      <c r="GV92" s="8"/>
      <c r="GW92" s="8"/>
      <c r="GX92" s="8"/>
      <c r="GY92" s="8"/>
      <c r="GZ92" s="8"/>
      <c r="HA92" s="8"/>
      <c r="HB92" s="8"/>
      <c r="HC92" s="8"/>
      <c r="HD92" s="8"/>
      <c r="HE92" s="8"/>
      <c r="HF92" s="8"/>
      <c r="HG92" s="8"/>
      <c r="HH92" s="8"/>
      <c r="HI92" s="8"/>
      <c r="HJ92" s="8"/>
      <c r="HK92" s="8"/>
      <c r="HL92" s="8"/>
      <c r="HM92" s="8"/>
      <c r="HN92" s="8"/>
      <c r="HO92" s="8"/>
      <c r="HP92" s="8"/>
      <c r="HQ92" s="8"/>
      <c r="HR92" s="8"/>
      <c r="HS92" s="8"/>
      <c r="HT92" s="8"/>
      <c r="HU92" s="8"/>
      <c r="HV92" s="8"/>
      <c r="HW92" s="8"/>
      <c r="HX92" s="8"/>
      <c r="HY92" s="8"/>
      <c r="HZ92" s="8"/>
      <c r="IA92" s="8"/>
      <c r="IB92" s="8"/>
      <c r="IC92" s="8"/>
      <c r="ID92" s="8"/>
      <c r="IE92" s="8"/>
      <c r="IF92" s="8"/>
      <c r="IG92" s="8"/>
      <c r="IH92" s="8"/>
      <c r="II92" s="8"/>
      <c r="IJ92" s="8"/>
      <c r="IK92" s="8"/>
      <c r="IL92" s="8"/>
      <c r="IM92" s="8"/>
      <c r="IN92" s="8"/>
      <c r="IO92" s="8"/>
      <c r="IP92" s="8"/>
      <c r="IQ92" s="8"/>
      <c r="IR92" s="8"/>
      <c r="IS92" s="8"/>
      <c r="IT92" s="8"/>
      <c r="IU92" s="8"/>
      <c r="IV92" s="8"/>
      <c r="IW92" s="8"/>
      <c r="IX92" s="8"/>
      <c r="IY92" s="8"/>
      <c r="IZ92" s="8"/>
      <c r="JA92" s="8"/>
      <c r="JB92" s="8"/>
      <c r="JC92" s="8"/>
      <c r="JD92" s="8"/>
      <c r="JE92" s="8"/>
      <c r="JF92" s="8"/>
      <c r="JG92" s="8"/>
      <c r="JH92" s="8"/>
      <c r="JI92" s="8"/>
      <c r="JJ92" s="8"/>
      <c r="JK92" s="8"/>
      <c r="JL92" s="8"/>
      <c r="JM92" s="8"/>
      <c r="JN92" s="8"/>
      <c r="JO92" s="8"/>
      <c r="JP92" s="8"/>
      <c r="JQ92" s="8"/>
      <c r="JR92" s="8"/>
      <c r="JS92" s="8"/>
      <c r="JT92" s="8"/>
      <c r="JU92" s="8"/>
      <c r="JV92" s="8"/>
      <c r="JW92" s="8"/>
      <c r="JX92" s="8"/>
      <c r="JY92" s="8"/>
      <c r="JZ92" s="8"/>
      <c r="KA92" s="8"/>
      <c r="KB92" s="8"/>
      <c r="KC92" s="8"/>
      <c r="KD92" s="8"/>
      <c r="KE92" s="8"/>
      <c r="KF92" s="8"/>
      <c r="KG92" s="8"/>
      <c r="KH92" s="8"/>
      <c r="KI92" s="8"/>
      <c r="KJ92" s="8"/>
      <c r="KK92" s="8"/>
      <c r="KL92" s="8"/>
      <c r="KM92" s="8"/>
      <c r="KN92" s="8"/>
      <c r="KO92" s="8"/>
      <c r="KP92" s="8"/>
      <c r="KQ92" s="8"/>
      <c r="KR92" s="8"/>
      <c r="KS92" s="8"/>
      <c r="KT92" s="8"/>
      <c r="KU92" s="8"/>
      <c r="KV92" s="8"/>
      <c r="KW92" s="8"/>
      <c r="KX92" s="8"/>
      <c r="KY92" s="8"/>
      <c r="KZ92" s="8"/>
      <c r="LA92" s="8"/>
      <c r="LB92" s="8"/>
      <c r="LC92" s="8"/>
      <c r="LD92" s="8"/>
      <c r="LE92" s="8"/>
      <c r="LF92" s="8"/>
      <c r="LG92" s="8"/>
      <c r="LH92" s="8"/>
      <c r="LI92" s="8"/>
      <c r="LJ92" s="8"/>
      <c r="LK92" s="8"/>
      <c r="LL92" s="8"/>
      <c r="LM92" s="8"/>
      <c r="LN92" s="8"/>
      <c r="LO92" s="8"/>
      <c r="LP92" s="8"/>
      <c r="LQ92" s="8"/>
      <c r="LR92" s="8"/>
      <c r="LS92" s="8"/>
      <c r="LT92" s="8"/>
      <c r="LU92" s="8"/>
      <c r="LV92" s="8"/>
      <c r="LW92" s="8"/>
      <c r="LX92" s="8"/>
      <c r="LY92" s="8"/>
      <c r="LZ92" s="8"/>
      <c r="MA92" s="8"/>
      <c r="MB92" s="8"/>
      <c r="MC92" s="8"/>
      <c r="MD92" s="8"/>
      <c r="ME92" s="8"/>
      <c r="MF92" s="8"/>
      <c r="MG92" s="8"/>
      <c r="MH92" s="8"/>
      <c r="MI92" s="8"/>
      <c r="MJ92" s="8"/>
      <c r="MK92" s="8"/>
      <c r="ML92" s="8"/>
      <c r="MM92" s="8"/>
      <c r="MN92" s="8"/>
      <c r="MO92" s="8"/>
      <c r="MP92" s="8"/>
      <c r="MQ92" s="8"/>
      <c r="MR92" s="8"/>
      <c r="MS92" s="8"/>
      <c r="MT92" s="8"/>
      <c r="MU92" s="8"/>
      <c r="MV92" s="8"/>
      <c r="MW92" s="8"/>
      <c r="MX92" s="8"/>
      <c r="MY92" s="8"/>
      <c r="MZ92" s="8"/>
      <c r="NA92" s="8"/>
      <c r="NB92" s="8"/>
      <c r="NC92" s="8"/>
      <c r="ND92" s="8"/>
      <c r="NE92" s="8"/>
      <c r="NF92" s="8"/>
      <c r="NG92" s="8"/>
      <c r="NH92" s="8"/>
      <c r="NI92" s="8"/>
      <c r="NJ92" s="8"/>
      <c r="NK92" s="8"/>
      <c r="NL92" s="8"/>
      <c r="NM92" s="8"/>
      <c r="NN92" s="8"/>
      <c r="NO92" s="8"/>
      <c r="NP92" s="8"/>
      <c r="NQ92" s="8"/>
      <c r="NR92" s="8"/>
      <c r="NS92" s="8"/>
      <c r="NT92" s="8"/>
      <c r="NU92" s="8"/>
      <c r="NV92" s="8"/>
      <c r="NW92" s="8"/>
      <c r="NX92" s="8"/>
      <c r="NY92" s="8"/>
      <c r="NZ92" s="8"/>
      <c r="OA92" s="8"/>
      <c r="OB92" s="8"/>
      <c r="OC92" s="8"/>
      <c r="OD92" s="8"/>
      <c r="OE92" s="8"/>
      <c r="OF92" s="8"/>
      <c r="OG92" s="8"/>
      <c r="OH92" s="8"/>
      <c r="OI92" s="8"/>
      <c r="OJ92" s="8"/>
      <c r="OK92" s="8"/>
      <c r="OL92" s="8"/>
      <c r="OM92" s="8"/>
      <c r="ON92" s="8"/>
      <c r="OO92" s="8"/>
      <c r="OP92" s="8"/>
      <c r="OQ92" s="8"/>
      <c r="OR92" s="8"/>
      <c r="OS92" s="8"/>
      <c r="OT92" s="8"/>
      <c r="OU92" s="8"/>
      <c r="OV92" s="8"/>
      <c r="OW92" s="8"/>
      <c r="OX92" s="8"/>
      <c r="OY92" s="8"/>
      <c r="OZ92" s="8"/>
      <c r="PA92" s="8"/>
      <c r="PB92" s="8"/>
      <c r="PC92" s="8"/>
      <c r="PD92" s="8"/>
      <c r="PE92" s="8"/>
      <c r="PF92" s="8"/>
      <c r="PG92" s="8"/>
      <c r="PH92" s="8"/>
      <c r="PI92" s="8"/>
      <c r="PJ92" s="8"/>
      <c r="PK92" s="8"/>
      <c r="PL92" s="8"/>
      <c r="PM92" s="8"/>
      <c r="PN92" s="8"/>
      <c r="PO92" s="8"/>
      <c r="PP92" s="8"/>
      <c r="PQ92" s="8"/>
      <c r="PR92" s="8"/>
      <c r="PS92" s="8"/>
      <c r="PT92" s="8"/>
      <c r="PU92" s="8"/>
      <c r="PV92" s="8"/>
      <c r="PW92" s="8"/>
      <c r="PX92" s="8"/>
      <c r="PY92" s="8"/>
      <c r="PZ92" s="8"/>
      <c r="QA92" s="8"/>
      <c r="QB92" s="8"/>
      <c r="QC92" s="8"/>
      <c r="QD92" s="8"/>
      <c r="QE92" s="8"/>
      <c r="QF92" s="8"/>
      <c r="QG92" s="8"/>
      <c r="QH92" s="8"/>
      <c r="QI92" s="8"/>
      <c r="QJ92" s="8"/>
      <c r="QK92" s="8"/>
      <c r="QL92" s="8"/>
      <c r="QM92" s="8"/>
      <c r="QN92" s="8"/>
      <c r="QO92" s="8"/>
      <c r="QP92" s="8"/>
      <c r="QQ92" s="8"/>
      <c r="QR92" s="8"/>
      <c r="QS92" s="8"/>
      <c r="QT92" s="8"/>
      <c r="QU92" s="8"/>
      <c r="QV92" s="8"/>
      <c r="QW92" s="8"/>
      <c r="QX92" s="8"/>
      <c r="QY92" s="8"/>
      <c r="QZ92" s="8"/>
      <c r="RA92" s="8"/>
      <c r="RB92" s="8"/>
      <c r="RC92" s="8"/>
      <c r="RD92" s="8"/>
      <c r="RE92" s="8"/>
      <c r="RF92" s="8"/>
      <c r="RG92" s="8"/>
      <c r="RH92" s="8"/>
      <c r="RI92" s="8"/>
      <c r="RJ92" s="8"/>
      <c r="RK92" s="8"/>
      <c r="RL92" s="8"/>
      <c r="RM92" s="8"/>
      <c r="RN92" s="8"/>
      <c r="RO92" s="8"/>
      <c r="RP92" s="8"/>
      <c r="RQ92" s="8"/>
      <c r="RR92" s="8"/>
      <c r="RS92" s="8"/>
      <c r="RT92" s="8"/>
      <c r="RU92" s="8"/>
      <c r="RV92" s="8"/>
      <c r="RW92" s="8"/>
      <c r="RX92" s="8"/>
      <c r="RY92" s="8"/>
      <c r="RZ92" s="8"/>
      <c r="SA92" s="8"/>
      <c r="SB92" s="8"/>
      <c r="SC92" s="8"/>
      <c r="SD92" s="8"/>
      <c r="SE92" s="8"/>
      <c r="SF92" s="8"/>
      <c r="SG92" s="8"/>
      <c r="SH92" s="8"/>
      <c r="SI92" s="8"/>
      <c r="SJ92" s="8"/>
      <c r="SK92" s="8"/>
      <c r="SL92" s="8"/>
      <c r="SM92" s="8"/>
      <c r="SN92" s="8"/>
      <c r="SO92" s="8"/>
      <c r="SP92" s="8"/>
      <c r="SQ92" s="8"/>
      <c r="SR92" s="8"/>
      <c r="SS92" s="8"/>
      <c r="ST92" s="8"/>
      <c r="SU92" s="8"/>
      <c r="SV92" s="8"/>
      <c r="SW92" s="8"/>
      <c r="SX92" s="8"/>
      <c r="SY92" s="8"/>
      <c r="SZ92" s="8"/>
      <c r="TA92" s="8"/>
      <c r="TB92" s="8"/>
      <c r="TC92" s="8"/>
      <c r="TD92" s="8"/>
      <c r="TE92" s="8"/>
      <c r="TF92" s="8"/>
      <c r="TG92" s="8"/>
      <c r="TH92" s="8"/>
      <c r="TI92" s="8"/>
      <c r="TJ92" s="8"/>
      <c r="TK92" s="8"/>
      <c r="TL92" s="8"/>
      <c r="TM92" s="8"/>
      <c r="TN92" s="8"/>
      <c r="TO92" s="8"/>
      <c r="TP92" s="8"/>
      <c r="TQ92" s="8"/>
      <c r="TR92" s="8"/>
      <c r="TS92" s="8"/>
      <c r="TT92" s="8"/>
      <c r="TU92" s="8"/>
      <c r="TV92" s="8"/>
      <c r="TW92" s="8"/>
      <c r="TX92" s="8"/>
      <c r="TY92" s="8"/>
      <c r="TZ92" s="8"/>
      <c r="UA92" s="8"/>
      <c r="UB92" s="8"/>
      <c r="UC92" s="8"/>
      <c r="UD92" s="8"/>
      <c r="UE92" s="8"/>
      <c r="UF92" s="8"/>
      <c r="UG92" s="8"/>
      <c r="UH92" s="8"/>
      <c r="UI92" s="8"/>
      <c r="UJ92" s="8"/>
      <c r="UK92" s="8"/>
      <c r="UL92" s="8"/>
      <c r="UM92" s="8"/>
      <c r="UN92" s="8"/>
      <c r="UO92" s="8"/>
      <c r="UP92" s="8"/>
      <c r="UQ92" s="8"/>
      <c r="UR92" s="8"/>
      <c r="US92" s="8"/>
      <c r="UT92" s="8"/>
      <c r="UU92" s="8"/>
      <c r="UV92" s="8"/>
      <c r="UW92" s="8"/>
      <c r="UX92" s="8"/>
      <c r="UY92" s="8"/>
      <c r="UZ92" s="8"/>
      <c r="VA92" s="8"/>
      <c r="VB92" s="8"/>
      <c r="VC92" s="8"/>
      <c r="VD92" s="8"/>
      <c r="VE92" s="8"/>
      <c r="VF92" s="8"/>
      <c r="VG92" s="8"/>
      <c r="VH92" s="8"/>
      <c r="VI92" s="8"/>
      <c r="VJ92" s="8"/>
      <c r="VK92" s="8"/>
      <c r="VL92" s="8"/>
      <c r="VM92" s="8"/>
      <c r="VN92" s="8"/>
      <c r="VO92" s="8"/>
      <c r="VP92" s="8"/>
      <c r="VQ92" s="8"/>
      <c r="VR92" s="8"/>
      <c r="VS92" s="8"/>
      <c r="VT92" s="8"/>
      <c r="VU92" s="8"/>
      <c r="VV92" s="8"/>
      <c r="VW92" s="8"/>
      <c r="VX92" s="8"/>
      <c r="VY92" s="8"/>
      <c r="VZ92" s="8"/>
      <c r="WA92" s="8"/>
      <c r="WB92" s="8"/>
      <c r="WC92" s="8"/>
      <c r="WD92" s="8"/>
      <c r="WE92" s="8"/>
      <c r="WF92" s="8"/>
      <c r="WG92" s="8"/>
      <c r="WH92" s="8"/>
      <c r="WI92" s="8"/>
      <c r="WJ92" s="8"/>
      <c r="WK92" s="8"/>
      <c r="WL92" s="8"/>
      <c r="WM92" s="8"/>
      <c r="WN92" s="8"/>
      <c r="WO92" s="8"/>
      <c r="WP92" s="8"/>
      <c r="WQ92" s="8"/>
      <c r="WR92" s="8"/>
      <c r="WS92" s="8"/>
      <c r="WT92" s="8"/>
      <c r="WU92" s="8"/>
      <c r="WV92" s="8"/>
      <c r="WW92" s="8"/>
      <c r="WX92" s="8"/>
      <c r="WY92" s="8"/>
      <c r="WZ92" s="8"/>
      <c r="XA92" s="8"/>
      <c r="XB92" s="8"/>
      <c r="XC92" s="8"/>
      <c r="XD92" s="8"/>
      <c r="XE92" s="8"/>
      <c r="XF92" s="8"/>
      <c r="XG92" s="8"/>
      <c r="XH92" s="8"/>
      <c r="XI92" s="8"/>
      <c r="XJ92" s="8"/>
      <c r="XK92" s="8"/>
      <c r="XL92" s="8"/>
      <c r="XM92" s="8"/>
      <c r="XN92" s="8"/>
      <c r="XO92" s="8"/>
      <c r="XP92" s="8"/>
      <c r="XQ92" s="8"/>
      <c r="XR92" s="8"/>
      <c r="XS92" s="8"/>
      <c r="XT92" s="8"/>
      <c r="XU92" s="8"/>
      <c r="XV92" s="8"/>
      <c r="XW92" s="8"/>
      <c r="XX92" s="8"/>
      <c r="XY92" s="8"/>
      <c r="XZ92" s="8"/>
      <c r="YA92" s="8"/>
      <c r="YB92" s="8"/>
      <c r="YC92" s="8"/>
      <c r="YD92" s="8"/>
      <c r="YE92" s="8"/>
      <c r="YF92" s="8"/>
      <c r="YG92" s="8"/>
      <c r="YH92" s="8"/>
      <c r="YI92" s="8"/>
      <c r="YJ92" s="8"/>
      <c r="YK92" s="8"/>
      <c r="YL92" s="8"/>
      <c r="YM92" s="8"/>
      <c r="YN92" s="8"/>
      <c r="YO92" s="8"/>
      <c r="YP92" s="8"/>
      <c r="YQ92" s="8"/>
      <c r="YR92" s="8"/>
      <c r="YS92" s="8"/>
      <c r="YT92" s="8"/>
      <c r="YU92" s="8"/>
      <c r="YV92" s="8"/>
      <c r="YW92" s="8"/>
      <c r="YX92" s="8"/>
      <c r="YY92" s="8"/>
      <c r="YZ92" s="8"/>
      <c r="ZA92" s="8"/>
      <c r="ZB92" s="8"/>
      <c r="ZC92" s="8"/>
      <c r="ZD92" s="8"/>
      <c r="ZE92" s="8"/>
      <c r="ZF92" s="8"/>
      <c r="ZG92" s="8"/>
      <c r="ZH92" s="8"/>
      <c r="ZI92" s="8"/>
      <c r="ZJ92" s="8"/>
      <c r="ZK92" s="8"/>
      <c r="ZL92" s="8"/>
      <c r="ZM92" s="8"/>
      <c r="ZN92" s="8"/>
      <c r="ZO92" s="8"/>
      <c r="ZP92" s="8"/>
      <c r="ZQ92" s="8"/>
      <c r="ZR92" s="8"/>
      <c r="ZS92" s="8"/>
      <c r="ZT92" s="8"/>
      <c r="ZU92" s="8"/>
      <c r="ZV92" s="8"/>
      <c r="ZW92" s="8"/>
      <c r="ZX92" s="8"/>
      <c r="ZY92" s="8"/>
      <c r="ZZ92" s="8"/>
      <c r="AAA92" s="8"/>
      <c r="AAB92" s="8"/>
      <c r="AAC92" s="8"/>
      <c r="AAD92" s="8"/>
      <c r="AAE92" s="8"/>
      <c r="AAF92" s="8"/>
      <c r="AAG92" s="8"/>
      <c r="AAH92" s="8"/>
      <c r="AAI92" s="8"/>
      <c r="AAJ92" s="8"/>
      <c r="AAK92" s="8"/>
      <c r="AAL92" s="8"/>
      <c r="AAM92" s="8"/>
      <c r="AAN92" s="8"/>
      <c r="AAO92" s="8"/>
      <c r="AAP92" s="8"/>
      <c r="AAQ92" s="8"/>
      <c r="AAR92" s="8"/>
      <c r="AAS92" s="8"/>
      <c r="AAT92" s="8"/>
      <c r="AAU92" s="8"/>
      <c r="AAV92" s="8"/>
      <c r="AAW92" s="8"/>
      <c r="AAX92" s="8"/>
      <c r="AAY92" s="8"/>
      <c r="AAZ92" s="8"/>
      <c r="ABA92" s="8"/>
      <c r="ABB92" s="8"/>
      <c r="ABC92" s="8"/>
      <c r="ABD92" s="8"/>
      <c r="ABE92" s="8"/>
      <c r="ABF92" s="8"/>
      <c r="ABG92" s="8"/>
      <c r="ABH92" s="8"/>
      <c r="ABI92" s="8"/>
      <c r="ABJ92" s="8"/>
      <c r="ABK92" s="8"/>
      <c r="ABL92" s="8"/>
      <c r="ABM92" s="8"/>
      <c r="ABN92" s="8"/>
      <c r="ABO92" s="8"/>
      <c r="ABP92" s="8"/>
      <c r="ABQ92" s="8"/>
      <c r="ABR92" s="8"/>
      <c r="ABS92" s="8"/>
      <c r="ABT92" s="8"/>
      <c r="ABU92" s="8"/>
      <c r="ABV92" s="8"/>
      <c r="ABW92" s="8"/>
      <c r="ABX92" s="8"/>
      <c r="ABY92" s="8"/>
      <c r="ABZ92" s="8"/>
      <c r="ACA92" s="8"/>
      <c r="ACB92" s="8"/>
      <c r="ACC92" s="8"/>
      <c r="ACD92" s="8"/>
      <c r="ACE92" s="8"/>
      <c r="ACF92" s="8"/>
      <c r="ACG92" s="8"/>
      <c r="ACH92" s="8"/>
      <c r="ACI92" s="8"/>
      <c r="ACJ92" s="8"/>
      <c r="ACK92" s="8"/>
      <c r="ACL92" s="8"/>
      <c r="ACM92" s="8"/>
      <c r="ACN92" s="8"/>
      <c r="ACO92" s="8"/>
      <c r="ACP92" s="8"/>
      <c r="ACQ92" s="8"/>
      <c r="ACR92" s="8"/>
      <c r="ACS92" s="8"/>
      <c r="ACT92" s="8"/>
      <c r="ACU92" s="8"/>
      <c r="ACV92" s="8"/>
      <c r="ACW92" s="8"/>
      <c r="ACX92" s="8"/>
      <c r="ACY92" s="8"/>
      <c r="ACZ92" s="8"/>
      <c r="ADA92" s="8"/>
      <c r="ADB92" s="8"/>
      <c r="ADC92" s="8"/>
      <c r="ADD92" s="8"/>
      <c r="ADE92" s="8"/>
      <c r="ADF92" s="8"/>
      <c r="ADG92" s="8"/>
      <c r="ADH92" s="8"/>
      <c r="ADI92" s="8"/>
      <c r="ADJ92" s="8"/>
      <c r="ADK92" s="8"/>
      <c r="ADL92" s="8"/>
      <c r="ADM92" s="8"/>
      <c r="ADN92" s="8"/>
      <c r="ADO92" s="8"/>
      <c r="ADP92" s="8"/>
      <c r="ADQ92" s="8"/>
      <c r="ADR92" s="8"/>
      <c r="ADS92" s="8"/>
      <c r="ADT92" s="8"/>
      <c r="ADU92" s="8"/>
      <c r="ADV92" s="8"/>
      <c r="ADW92" s="8"/>
      <c r="ADX92" s="8"/>
      <c r="ADY92" s="8"/>
      <c r="ADZ92" s="8"/>
      <c r="AEA92" s="8"/>
      <c r="AEB92" s="8"/>
      <c r="AEC92" s="8"/>
      <c r="AED92" s="8"/>
      <c r="AEE92" s="8"/>
      <c r="AEF92" s="8"/>
      <c r="AEG92" s="8"/>
      <c r="AEH92" s="8"/>
      <c r="AEI92" s="8"/>
      <c r="AEJ92" s="8"/>
      <c r="AEK92" s="8"/>
      <c r="AEL92" s="8"/>
      <c r="AEM92" s="8"/>
      <c r="AEN92" s="8"/>
      <c r="AEO92" s="8"/>
      <c r="AEP92" s="8"/>
      <c r="AEQ92" s="8"/>
      <c r="AER92" s="8"/>
      <c r="AES92" s="8"/>
      <c r="AET92" s="8"/>
      <c r="AEU92" s="8"/>
      <c r="AEV92" s="8"/>
      <c r="AEW92" s="8"/>
      <c r="AEX92" s="8"/>
      <c r="AEY92" s="8"/>
      <c r="AEZ92" s="8"/>
      <c r="AFA92" s="8"/>
      <c r="AFB92" s="8"/>
      <c r="AFC92" s="8"/>
      <c r="AFD92" s="8"/>
      <c r="AFE92" s="8"/>
      <c r="AFF92" s="8"/>
      <c r="AFG92" s="8"/>
      <c r="AFH92" s="8"/>
      <c r="AFI92" s="8"/>
      <c r="AFJ92" s="8"/>
      <c r="AFK92" s="8"/>
      <c r="AFL92" s="8"/>
      <c r="AFM92" s="8"/>
      <c r="AFN92" s="8"/>
      <c r="AFO92" s="8"/>
      <c r="AFP92" s="8"/>
      <c r="AFQ92" s="8"/>
      <c r="AFR92" s="8"/>
      <c r="AFS92" s="8"/>
      <c r="AFT92" s="8"/>
      <c r="AFU92" s="8"/>
      <c r="AFV92" s="8"/>
      <c r="AFW92" s="8"/>
      <c r="AFX92" s="8"/>
      <c r="AFY92" s="8"/>
      <c r="AFZ92" s="8"/>
      <c r="AGA92" s="8"/>
      <c r="AGB92" s="8"/>
      <c r="AGC92" s="8"/>
      <c r="AGD92" s="8"/>
      <c r="AGE92" s="8"/>
      <c r="AGF92" s="8"/>
      <c r="AGG92" s="8"/>
      <c r="AGH92" s="8"/>
      <c r="AGI92" s="8"/>
      <c r="AGJ92" s="8"/>
      <c r="AGK92" s="8"/>
      <c r="AGL92" s="8"/>
      <c r="AGM92" s="8"/>
      <c r="AGN92" s="8"/>
      <c r="AGO92" s="8"/>
      <c r="AGP92" s="8"/>
      <c r="AGQ92" s="8"/>
      <c r="AGR92" s="8"/>
      <c r="AGS92" s="8"/>
      <c r="AGT92" s="8"/>
      <c r="AGU92" s="8"/>
      <c r="AGV92" s="8"/>
      <c r="AGW92" s="8"/>
      <c r="AGX92" s="8"/>
      <c r="AGY92" s="8"/>
      <c r="AGZ92" s="8"/>
      <c r="AHA92" s="8"/>
      <c r="AHB92" s="8"/>
      <c r="AHC92" s="8"/>
      <c r="AHD92" s="8"/>
      <c r="AHE92" s="8"/>
      <c r="AHF92" s="8"/>
      <c r="AHG92" s="8"/>
      <c r="AHH92" s="8"/>
      <c r="AHI92" s="8"/>
      <c r="AHJ92" s="8"/>
      <c r="AHK92" s="8"/>
      <c r="AHL92" s="8"/>
      <c r="AHM92" s="8"/>
      <c r="AHN92" s="8"/>
      <c r="AHO92" s="8"/>
      <c r="AHP92" s="8"/>
      <c r="AHQ92" s="8"/>
      <c r="AHR92" s="8"/>
      <c r="AHS92" s="8"/>
      <c r="AHT92" s="8"/>
      <c r="AHU92" s="8"/>
      <c r="AHV92" s="8"/>
      <c r="AHW92" s="8"/>
      <c r="AHX92" s="8"/>
      <c r="AHY92" s="8"/>
      <c r="AHZ92" s="8"/>
      <c r="AIA92" s="8"/>
      <c r="AIB92" s="8"/>
      <c r="AIC92" s="8"/>
      <c r="AID92" s="8"/>
      <c r="AIE92" s="8"/>
      <c r="AIF92" s="8"/>
      <c r="AIG92" s="8"/>
      <c r="AIH92" s="8"/>
      <c r="AII92" s="8"/>
      <c r="AIJ92" s="8"/>
      <c r="AIK92" s="8"/>
      <c r="AIL92" s="8"/>
      <c r="AIM92" s="8"/>
      <c r="AIN92" s="8"/>
      <c r="AIO92" s="8"/>
      <c r="AIP92" s="8"/>
      <c r="AIQ92" s="8"/>
      <c r="AIR92" s="8"/>
      <c r="AIS92" s="8"/>
      <c r="AIT92" s="8"/>
      <c r="AIU92" s="8"/>
      <c r="AIV92" s="8"/>
      <c r="AIW92" s="8"/>
      <c r="AIX92" s="8"/>
      <c r="AIY92" s="8"/>
      <c r="AIZ92" s="8"/>
      <c r="AJA92" s="8"/>
      <c r="AJB92" s="8"/>
      <c r="AJC92" s="8"/>
      <c r="AJD92" s="8"/>
      <c r="AJE92" s="8"/>
      <c r="AJF92" s="8"/>
      <c r="AJG92" s="8"/>
      <c r="AJH92" s="8"/>
      <c r="AJI92" s="8"/>
      <c r="AJJ92" s="8"/>
      <c r="AJK92" s="8"/>
      <c r="AJL92" s="8"/>
      <c r="AJM92" s="8"/>
      <c r="AJN92" s="8"/>
      <c r="AJO92" s="8"/>
      <c r="AJP92" s="8"/>
      <c r="AJQ92" s="8"/>
      <c r="AJR92" s="8"/>
      <c r="AJS92" s="8"/>
      <c r="AJT92" s="8"/>
      <c r="AJU92" s="8"/>
      <c r="AJV92" s="8"/>
      <c r="AJW92" s="8"/>
      <c r="AJX92" s="8"/>
      <c r="AJY92" s="8"/>
      <c r="AJZ92" s="8"/>
      <c r="AKA92" s="8"/>
      <c r="AKB92" s="8"/>
      <c r="AKC92" s="8"/>
      <c r="AKD92" s="8"/>
      <c r="AKE92" s="8"/>
      <c r="AKF92" s="8"/>
      <c r="AKG92" s="8"/>
      <c r="AKH92" s="8"/>
      <c r="AKI92" s="8"/>
      <c r="AKJ92" s="8"/>
      <c r="AKK92" s="8"/>
      <c r="AKL92" s="8"/>
      <c r="AKM92" s="8"/>
      <c r="AKN92" s="8"/>
      <c r="AKO92" s="8"/>
      <c r="AKP92" s="8"/>
      <c r="AKQ92" s="8"/>
      <c r="AKR92" s="8"/>
      <c r="AKS92" s="8"/>
      <c r="AKT92" s="8"/>
      <c r="AKU92" s="8"/>
      <c r="AKV92" s="8"/>
      <c r="AKW92" s="8"/>
      <c r="AKX92" s="8"/>
      <c r="AKY92" s="8"/>
      <c r="AKZ92" s="8"/>
      <c r="ALA92" s="8"/>
      <c r="ALB92" s="8"/>
      <c r="ALC92" s="8"/>
      <c r="ALD92" s="8"/>
      <c r="ALE92" s="8"/>
      <c r="ALF92" s="8"/>
      <c r="ALG92" s="8"/>
      <c r="ALH92" s="8"/>
      <c r="ALI92" s="8"/>
      <c r="ALJ92" s="8"/>
      <c r="ALK92" s="8"/>
      <c r="ALL92" s="8"/>
      <c r="ALM92" s="8"/>
      <c r="ALN92" s="8"/>
      <c r="ALO92" s="8"/>
      <c r="ALP92" s="8"/>
      <c r="ALQ92" s="8"/>
      <c r="ALR92" s="8"/>
      <c r="ALS92" s="8"/>
      <c r="ALT92" s="8"/>
      <c r="ALU92" s="8"/>
      <c r="ALV92" s="8"/>
      <c r="ALW92" s="8"/>
      <c r="ALX92" s="8"/>
      <c r="ALY92" s="8"/>
      <c r="ALZ92" s="8"/>
      <c r="AMA92" s="8"/>
      <c r="AMB92" s="8"/>
      <c r="AMC92" s="8"/>
      <c r="AMD92" s="8"/>
      <c r="AME92" s="8"/>
      <c r="AMF92" s="8"/>
      <c r="AMG92" s="8"/>
      <c r="AMH92" s="8"/>
      <c r="AMI92" s="8"/>
      <c r="AMJ92" s="8"/>
      <c r="AMK92" s="8"/>
      <c r="AML92" s="8"/>
      <c r="AMM92" s="8"/>
      <c r="AMN92" s="8"/>
      <c r="AMO92" s="8"/>
      <c r="AMP92" s="8"/>
      <c r="AMQ92" s="8"/>
      <c r="AMR92" s="8"/>
      <c r="AMS92" s="8"/>
      <c r="AMT92" s="8"/>
      <c r="AMU92" s="8"/>
      <c r="AMV92" s="8"/>
      <c r="AMW92" s="8"/>
      <c r="AMX92" s="8"/>
      <c r="AMY92" s="8"/>
      <c r="AMZ92" s="8"/>
      <c r="ANA92" s="8"/>
      <c r="ANB92" s="8"/>
      <c r="ANC92" s="8"/>
      <c r="AND92" s="8"/>
      <c r="ANE92" s="8"/>
      <c r="ANF92" s="8"/>
      <c r="ANG92" s="8"/>
      <c r="ANH92" s="8"/>
      <c r="ANI92" s="8"/>
      <c r="ANJ92" s="8"/>
      <c r="ANK92" s="8"/>
      <c r="ANL92" s="8"/>
      <c r="ANM92" s="8"/>
      <c r="ANN92" s="8"/>
      <c r="ANO92" s="8"/>
      <c r="ANP92" s="8"/>
      <c r="ANQ92" s="8"/>
      <c r="ANR92" s="8"/>
      <c r="ANS92" s="8"/>
      <c r="ANT92" s="8"/>
      <c r="ANU92" s="8"/>
      <c r="ANV92" s="8"/>
      <c r="ANW92" s="8"/>
      <c r="ANX92" s="8"/>
      <c r="ANY92" s="8"/>
      <c r="ANZ92" s="8"/>
      <c r="AOA92" s="8"/>
      <c r="AOB92" s="8"/>
      <c r="AOC92" s="8"/>
      <c r="AOD92" s="8"/>
      <c r="AOE92" s="8"/>
      <c r="AOF92" s="8"/>
      <c r="AOG92" s="8"/>
      <c r="AOH92" s="8"/>
      <c r="AOI92" s="8"/>
      <c r="AOJ92" s="8"/>
      <c r="AOK92" s="8"/>
      <c r="AOL92" s="8"/>
      <c r="AOM92" s="8"/>
      <c r="AON92" s="8"/>
      <c r="AOO92" s="8"/>
      <c r="AOP92" s="8"/>
      <c r="AOQ92" s="8"/>
      <c r="AOR92" s="8"/>
      <c r="AOS92" s="8"/>
      <c r="AOT92" s="8"/>
      <c r="AOU92" s="8"/>
      <c r="AOV92" s="8"/>
      <c r="AOW92" s="8"/>
      <c r="AOX92" s="8"/>
      <c r="AOY92" s="8"/>
      <c r="AOZ92" s="8"/>
      <c r="APA92" s="8"/>
      <c r="APB92" s="8"/>
      <c r="APC92" s="8"/>
      <c r="APD92" s="8"/>
      <c r="APE92" s="8"/>
      <c r="APF92" s="8"/>
      <c r="APG92" s="8"/>
      <c r="APH92" s="8"/>
      <c r="API92" s="8"/>
      <c r="APJ92" s="8"/>
      <c r="APK92" s="8"/>
      <c r="APL92" s="8"/>
      <c r="APM92" s="8"/>
      <c r="APN92" s="8"/>
      <c r="APO92" s="8"/>
      <c r="APP92" s="8"/>
      <c r="APQ92" s="8"/>
      <c r="APR92" s="8"/>
      <c r="APS92" s="8"/>
      <c r="APT92" s="8"/>
      <c r="APU92" s="8"/>
      <c r="APV92" s="8"/>
      <c r="APW92" s="8"/>
      <c r="APX92" s="8"/>
      <c r="APY92" s="8"/>
      <c r="APZ92" s="8"/>
      <c r="AQA92" s="8"/>
      <c r="AQB92" s="8"/>
      <c r="AQC92" s="8"/>
      <c r="AQD92" s="8"/>
      <c r="AQE92" s="8"/>
      <c r="AQF92" s="8"/>
      <c r="AQG92" s="8"/>
      <c r="AQH92" s="8"/>
      <c r="AQI92" s="8"/>
      <c r="AQJ92" s="8"/>
      <c r="AQK92" s="8"/>
      <c r="AQL92" s="8"/>
      <c r="AQM92" s="8"/>
      <c r="AQN92" s="8"/>
      <c r="AQO92" s="8"/>
      <c r="AQP92" s="8"/>
      <c r="AQQ92" s="8"/>
      <c r="AQR92" s="8"/>
      <c r="AQS92" s="8"/>
      <c r="AQT92" s="8"/>
      <c r="AQU92" s="8"/>
      <c r="AQV92" s="8"/>
      <c r="AQW92" s="8"/>
      <c r="AQX92" s="8"/>
      <c r="AQY92" s="8"/>
      <c r="AQZ92" s="8"/>
      <c r="ARA92" s="8"/>
      <c r="ARB92" s="8"/>
      <c r="ARC92" s="8"/>
      <c r="ARD92" s="8"/>
      <c r="ARE92" s="8"/>
      <c r="ARF92" s="8"/>
      <c r="ARG92" s="8"/>
      <c r="ARH92" s="8"/>
      <c r="ARI92" s="8"/>
      <c r="ARJ92" s="8"/>
      <c r="ARK92" s="8"/>
      <c r="ARL92" s="8"/>
      <c r="ARM92" s="8"/>
      <c r="ARN92" s="8"/>
      <c r="ARO92" s="8"/>
      <c r="ARP92" s="8"/>
      <c r="ARQ92" s="8"/>
      <c r="ARR92" s="8"/>
      <c r="ARS92" s="8"/>
      <c r="ART92" s="8"/>
      <c r="ARU92" s="8"/>
      <c r="ARV92" s="8"/>
      <c r="ARW92" s="8"/>
      <c r="ARX92" s="8"/>
      <c r="ARY92" s="8"/>
      <c r="ARZ92" s="8"/>
      <c r="ASA92" s="8"/>
      <c r="ASB92" s="8"/>
      <c r="ASC92" s="8"/>
      <c r="ASD92" s="8"/>
      <c r="ASE92" s="8"/>
      <c r="ASF92" s="8"/>
      <c r="ASG92" s="8"/>
      <c r="ASH92" s="8"/>
      <c r="ASI92" s="8"/>
      <c r="ASJ92" s="8"/>
      <c r="ASK92" s="8"/>
      <c r="ASL92" s="8"/>
      <c r="ASM92" s="8"/>
      <c r="ASN92" s="8"/>
      <c r="ASO92" s="8"/>
      <c r="ASP92" s="8"/>
      <c r="ASQ92" s="8"/>
      <c r="ASR92" s="8"/>
      <c r="ASS92" s="8"/>
      <c r="AST92" s="8"/>
      <c r="ASU92" s="8"/>
      <c r="ASV92" s="8"/>
      <c r="ASW92" s="8"/>
      <c r="ASX92" s="8"/>
      <c r="ASY92" s="8"/>
      <c r="ASZ92" s="8"/>
      <c r="ATA92" s="8"/>
      <c r="ATB92" s="8"/>
      <c r="ATC92" s="8"/>
      <c r="ATD92" s="8"/>
      <c r="ATE92" s="8"/>
      <c r="ATF92" s="8"/>
      <c r="ATG92" s="8"/>
      <c r="ATH92" s="8"/>
      <c r="ATI92" s="8"/>
      <c r="ATJ92" s="8"/>
      <c r="ATK92" s="8"/>
      <c r="ATL92" s="8"/>
      <c r="ATM92" s="8"/>
      <c r="ATN92" s="8"/>
      <c r="ATO92" s="8"/>
      <c r="ATP92" s="8"/>
      <c r="ATQ92" s="8"/>
      <c r="ATR92" s="8"/>
      <c r="ATS92" s="8"/>
      <c r="ATT92" s="8"/>
      <c r="ATU92" s="8"/>
      <c r="ATV92" s="8"/>
      <c r="ATW92" s="8"/>
      <c r="ATX92" s="8"/>
      <c r="ATY92" s="8"/>
      <c r="ATZ92" s="8"/>
      <c r="AUA92" s="8"/>
      <c r="AUB92" s="8"/>
      <c r="AUC92" s="8"/>
      <c r="AUD92" s="8"/>
      <c r="AUE92" s="8"/>
      <c r="AUF92" s="8"/>
      <c r="AUG92" s="8"/>
      <c r="AUH92" s="8"/>
      <c r="AUI92" s="8"/>
      <c r="AUJ92" s="8"/>
      <c r="AUK92" s="8"/>
      <c r="AUL92" s="8"/>
      <c r="AUM92" s="8"/>
      <c r="AUN92" s="8"/>
      <c r="AUO92" s="8"/>
      <c r="AUP92" s="8"/>
      <c r="AUQ92" s="8"/>
      <c r="AUR92" s="8"/>
      <c r="AUS92" s="8"/>
      <c r="AUT92" s="8"/>
      <c r="AUU92" s="8"/>
      <c r="AUV92" s="8"/>
      <c r="AUW92" s="8"/>
      <c r="AUX92" s="8"/>
      <c r="AUY92" s="8"/>
      <c r="AUZ92" s="8"/>
      <c r="AVA92" s="8"/>
      <c r="AVB92" s="8"/>
      <c r="AVC92" s="8"/>
      <c r="AVD92" s="8"/>
      <c r="AVE92" s="8"/>
      <c r="AVF92" s="8"/>
      <c r="AVG92" s="8"/>
      <c r="AVH92" s="8"/>
      <c r="AVI92" s="8"/>
      <c r="AVJ92" s="8"/>
      <c r="AVK92" s="8"/>
      <c r="AVL92" s="8"/>
      <c r="AVM92" s="8"/>
      <c r="AVN92" s="8"/>
      <c r="AVO92" s="8"/>
      <c r="AVP92" s="8"/>
      <c r="AVQ92" s="8"/>
      <c r="AVR92" s="8"/>
      <c r="AVS92" s="8"/>
      <c r="AVT92" s="8"/>
      <c r="AVU92" s="8"/>
      <c r="AVV92" s="8"/>
      <c r="AVW92" s="8"/>
      <c r="AVX92" s="8"/>
      <c r="AVY92" s="8"/>
      <c r="AVZ92" s="8"/>
      <c r="AWA92" s="8"/>
      <c r="AWB92" s="8"/>
      <c r="AWC92" s="8"/>
      <c r="AWD92" s="8"/>
      <c r="AWE92" s="8"/>
      <c r="AWF92" s="8"/>
      <c r="AWG92" s="8"/>
      <c r="AWH92" s="8"/>
      <c r="AWI92" s="8"/>
      <c r="AWJ92" s="8"/>
      <c r="AWK92" s="8"/>
      <c r="AWL92" s="8"/>
      <c r="AWM92" s="8"/>
      <c r="AWN92" s="8"/>
      <c r="AWO92" s="8"/>
      <c r="AWP92" s="8"/>
      <c r="AWQ92" s="8"/>
      <c r="AWR92" s="8"/>
      <c r="AWS92" s="8"/>
      <c r="AWT92" s="8"/>
      <c r="AWU92" s="8"/>
      <c r="AWV92" s="8"/>
      <c r="AWW92" s="8"/>
      <c r="AWX92" s="8"/>
      <c r="AWY92" s="8"/>
      <c r="AWZ92" s="8"/>
      <c r="AXA92" s="8"/>
      <c r="AXB92" s="8"/>
      <c r="AXC92" s="8"/>
      <c r="AXD92" s="8"/>
      <c r="AXE92" s="8"/>
      <c r="AXF92" s="8"/>
      <c r="AXG92" s="8"/>
      <c r="AXH92" s="8"/>
      <c r="AXI92" s="8"/>
      <c r="AXJ92" s="8"/>
      <c r="AXK92" s="8"/>
      <c r="AXL92" s="8"/>
      <c r="AXM92" s="8"/>
      <c r="AXN92" s="8"/>
      <c r="AXO92" s="8"/>
      <c r="AXP92" s="8"/>
      <c r="AXQ92" s="8"/>
      <c r="AXR92" s="8"/>
      <c r="AXS92" s="8"/>
      <c r="AXT92" s="8"/>
      <c r="AXU92" s="8"/>
      <c r="AXV92" s="8"/>
      <c r="AXW92" s="8"/>
      <c r="AXX92" s="8"/>
      <c r="AXY92" s="8"/>
      <c r="AXZ92" s="8"/>
      <c r="AYA92" s="8"/>
      <c r="AYB92" s="8"/>
      <c r="AYC92" s="8"/>
      <c r="AYD92" s="8"/>
      <c r="AYE92" s="8"/>
      <c r="AYF92" s="8"/>
      <c r="AYG92" s="8"/>
      <c r="AYH92" s="8"/>
      <c r="AYI92" s="8"/>
      <c r="AYJ92" s="8"/>
      <c r="AYK92" s="8"/>
      <c r="AYL92" s="8"/>
      <c r="AYM92" s="8"/>
      <c r="AYN92" s="8"/>
      <c r="AYO92" s="8"/>
      <c r="AYP92" s="8"/>
      <c r="AYQ92" s="8"/>
      <c r="AYR92" s="8"/>
      <c r="AYS92" s="8"/>
      <c r="AYT92" s="8"/>
      <c r="AYU92" s="8"/>
      <c r="AYV92" s="8"/>
      <c r="AYW92" s="8"/>
      <c r="AYX92" s="8"/>
      <c r="AYY92" s="8"/>
      <c r="AYZ92" s="8"/>
      <c r="AZA92" s="8"/>
      <c r="AZB92" s="8"/>
      <c r="AZC92" s="8"/>
      <c r="AZD92" s="8"/>
      <c r="AZE92" s="8"/>
      <c r="AZF92" s="8"/>
      <c r="AZG92" s="8"/>
      <c r="AZH92" s="8"/>
      <c r="AZI92" s="8"/>
      <c r="AZJ92" s="8"/>
      <c r="AZK92" s="8"/>
      <c r="AZL92" s="8"/>
      <c r="AZM92" s="8"/>
      <c r="AZN92" s="8"/>
      <c r="AZO92" s="8"/>
      <c r="AZP92" s="8"/>
      <c r="AZQ92" s="8"/>
      <c r="AZR92" s="8"/>
      <c r="AZS92" s="8"/>
      <c r="AZT92" s="8"/>
      <c r="AZU92" s="8"/>
      <c r="AZV92" s="8"/>
      <c r="AZW92" s="8"/>
      <c r="AZX92" s="8"/>
      <c r="AZY92" s="8"/>
      <c r="AZZ92" s="8"/>
      <c r="BAA92" s="8"/>
      <c r="BAB92" s="8"/>
      <c r="BAC92" s="8"/>
      <c r="BAD92" s="8"/>
      <c r="BAE92" s="8"/>
      <c r="BAF92" s="8"/>
      <c r="BAG92" s="8"/>
      <c r="BAH92" s="8"/>
      <c r="BAI92" s="8"/>
      <c r="BAJ92" s="8"/>
      <c r="BAK92" s="8"/>
      <c r="BAL92" s="8"/>
      <c r="BAM92" s="8"/>
      <c r="BAN92" s="8"/>
      <c r="BAO92" s="8"/>
      <c r="BAP92" s="8"/>
      <c r="BAQ92" s="8"/>
      <c r="BAR92" s="8"/>
      <c r="BAS92" s="8"/>
      <c r="BAT92" s="8"/>
      <c r="BAU92" s="8"/>
      <c r="BAV92" s="8"/>
      <c r="BAW92" s="8"/>
      <c r="BAX92" s="8"/>
      <c r="BAY92" s="8"/>
      <c r="BAZ92" s="8"/>
      <c r="BBA92" s="8"/>
      <c r="BBB92" s="8"/>
      <c r="BBC92" s="8"/>
      <c r="BBD92" s="8"/>
      <c r="BBE92" s="8"/>
      <c r="BBF92" s="8"/>
      <c r="BBG92" s="8"/>
      <c r="BBH92" s="8"/>
      <c r="BBI92" s="8"/>
      <c r="BBJ92" s="8"/>
      <c r="BBK92" s="8"/>
      <c r="BBL92" s="8"/>
      <c r="BBM92" s="8"/>
      <c r="BBN92" s="8"/>
      <c r="BBO92" s="8"/>
      <c r="BBP92" s="8"/>
      <c r="BBQ92" s="8"/>
      <c r="BBR92" s="8"/>
      <c r="BBS92" s="8"/>
      <c r="BBT92" s="8"/>
      <c r="BBU92" s="8"/>
      <c r="BBV92" s="8"/>
      <c r="BBW92" s="8"/>
      <c r="BBX92" s="8"/>
      <c r="BBY92" s="8"/>
      <c r="BBZ92" s="8"/>
      <c r="BCA92" s="8"/>
      <c r="BCB92" s="8"/>
      <c r="BCC92" s="8"/>
      <c r="BCD92" s="8"/>
      <c r="BCE92" s="8"/>
      <c r="BCF92" s="8"/>
      <c r="BCG92" s="8"/>
      <c r="BCH92" s="8"/>
      <c r="BCI92" s="8"/>
      <c r="BCJ92" s="8"/>
      <c r="BCK92" s="8"/>
      <c r="BCL92" s="8"/>
      <c r="BCM92" s="8"/>
      <c r="BCN92" s="8"/>
      <c r="BCO92" s="8"/>
      <c r="BCP92" s="8"/>
      <c r="BCQ92" s="8"/>
      <c r="BCR92" s="8"/>
      <c r="BCS92" s="8"/>
      <c r="BCT92" s="8"/>
      <c r="BCU92" s="8"/>
      <c r="BCV92" s="8"/>
      <c r="BCW92" s="8"/>
      <c r="BCX92" s="8"/>
      <c r="BCY92" s="8"/>
      <c r="BCZ92" s="8"/>
      <c r="BDA92" s="8"/>
      <c r="BDB92" s="8"/>
      <c r="BDC92" s="8"/>
      <c r="BDD92" s="8"/>
      <c r="BDE92" s="8"/>
      <c r="BDF92" s="8"/>
      <c r="BDG92" s="8"/>
      <c r="BDH92" s="8"/>
      <c r="BDI92" s="8"/>
      <c r="BDJ92" s="8"/>
      <c r="BDK92" s="8"/>
      <c r="BDL92" s="8"/>
      <c r="BDM92" s="8"/>
      <c r="BDN92" s="8"/>
      <c r="BDO92" s="8"/>
      <c r="BDP92" s="8"/>
      <c r="BDQ92" s="8"/>
      <c r="BDR92" s="8"/>
      <c r="BDS92" s="8"/>
      <c r="BDT92" s="8"/>
      <c r="BDU92" s="8"/>
      <c r="BDV92" s="8"/>
      <c r="BDW92" s="8"/>
      <c r="BDX92" s="8"/>
      <c r="BDY92" s="8"/>
      <c r="BDZ92" s="8"/>
      <c r="BEA92" s="8"/>
      <c r="BEB92" s="8"/>
      <c r="BEC92" s="8"/>
      <c r="BED92" s="8"/>
      <c r="BEE92" s="8"/>
      <c r="BEF92" s="8"/>
      <c r="BEG92" s="8"/>
      <c r="BEH92" s="8"/>
      <c r="BEI92" s="8"/>
      <c r="BEJ92" s="8"/>
      <c r="BEK92" s="8"/>
      <c r="BEL92" s="8"/>
      <c r="BEM92" s="8"/>
      <c r="BEN92" s="8"/>
      <c r="BEO92" s="8"/>
      <c r="BEP92" s="8"/>
      <c r="BEQ92" s="8"/>
      <c r="BER92" s="8"/>
      <c r="BES92" s="8"/>
      <c r="BET92" s="8"/>
      <c r="BEU92" s="8"/>
      <c r="BEV92" s="8"/>
      <c r="BEW92" s="8"/>
      <c r="BEX92" s="8"/>
      <c r="BEY92" s="8"/>
      <c r="BEZ92" s="8"/>
      <c r="BFA92" s="8"/>
      <c r="BFB92" s="8"/>
      <c r="BFC92" s="8"/>
      <c r="BFD92" s="8"/>
      <c r="BFE92" s="8"/>
      <c r="BFF92" s="8"/>
      <c r="BFG92" s="8"/>
      <c r="BFH92" s="8"/>
      <c r="BFI92" s="8"/>
      <c r="BFJ92" s="8"/>
      <c r="BFK92" s="8"/>
      <c r="BFL92" s="8"/>
      <c r="BFM92" s="8"/>
      <c r="BFN92" s="8"/>
      <c r="BFO92" s="8"/>
      <c r="BFP92" s="8"/>
      <c r="BFQ92" s="8"/>
      <c r="BFR92" s="8"/>
      <c r="BFS92" s="8"/>
      <c r="BFT92" s="8"/>
      <c r="BFU92" s="8"/>
      <c r="BFV92" s="8"/>
      <c r="BFW92" s="8"/>
      <c r="BFX92" s="8"/>
      <c r="BFY92" s="8"/>
      <c r="BFZ92" s="8"/>
      <c r="BGA92" s="8"/>
      <c r="BGB92" s="8"/>
      <c r="BGC92" s="8"/>
      <c r="BGD92" s="8"/>
      <c r="BGE92" s="8"/>
      <c r="BGF92" s="8"/>
      <c r="BGG92" s="8"/>
      <c r="BGH92" s="8"/>
      <c r="BGI92" s="8"/>
      <c r="BGJ92" s="8"/>
      <c r="BGK92" s="8"/>
      <c r="BGL92" s="8"/>
      <c r="BGM92" s="8"/>
      <c r="BGN92" s="8"/>
      <c r="BGO92" s="8"/>
      <c r="BGP92" s="8"/>
      <c r="BGQ92" s="8"/>
      <c r="BGR92" s="8"/>
      <c r="BGS92" s="8"/>
      <c r="BGT92" s="8"/>
      <c r="BGU92" s="8"/>
      <c r="BGV92" s="8"/>
      <c r="BGW92" s="8"/>
      <c r="BGX92" s="8"/>
      <c r="BGY92" s="8"/>
      <c r="BGZ92" s="8"/>
      <c r="BHA92" s="8"/>
      <c r="BHB92" s="8"/>
      <c r="BHC92" s="8"/>
      <c r="BHD92" s="8"/>
      <c r="BHE92" s="8"/>
      <c r="BHF92" s="8"/>
      <c r="BHG92" s="8"/>
      <c r="BHH92" s="8"/>
      <c r="BHI92" s="8"/>
      <c r="BHJ92" s="8"/>
      <c r="BHK92" s="8"/>
      <c r="BHL92" s="8"/>
      <c r="BHM92" s="8"/>
      <c r="BHN92" s="8"/>
      <c r="BHO92" s="8"/>
      <c r="BHP92" s="8"/>
      <c r="BHQ92" s="8"/>
      <c r="BHR92" s="8"/>
      <c r="BHS92" s="8"/>
      <c r="BHT92" s="8"/>
      <c r="BHU92" s="8"/>
      <c r="BHV92" s="8"/>
      <c r="BHW92" s="8"/>
      <c r="BHX92" s="8"/>
      <c r="BHY92" s="8"/>
      <c r="BHZ92" s="8"/>
      <c r="BIA92" s="8"/>
      <c r="BIB92" s="8"/>
      <c r="BIC92" s="8"/>
      <c r="BID92" s="8"/>
      <c r="BIE92" s="8"/>
      <c r="BIF92" s="8"/>
      <c r="BIG92" s="8"/>
      <c r="BIH92" s="8"/>
      <c r="BII92" s="8"/>
      <c r="BIJ92" s="8"/>
      <c r="BIK92" s="8"/>
      <c r="BIL92" s="8"/>
      <c r="BIM92" s="8"/>
      <c r="BIN92" s="8"/>
      <c r="BIO92" s="8"/>
      <c r="BIP92" s="8"/>
      <c r="BIQ92" s="8"/>
      <c r="BIR92" s="8"/>
      <c r="BIS92" s="8"/>
      <c r="BIT92" s="8"/>
      <c r="BIU92" s="8"/>
      <c r="BIV92" s="8"/>
      <c r="BIW92" s="8"/>
      <c r="BIX92" s="8"/>
      <c r="BIY92" s="8"/>
      <c r="BIZ92" s="8"/>
      <c r="BJA92" s="8"/>
      <c r="BJB92" s="8"/>
      <c r="BJC92" s="8"/>
      <c r="BJD92" s="8"/>
      <c r="BJE92" s="8"/>
      <c r="BJF92" s="8"/>
      <c r="BJG92" s="8"/>
      <c r="BJH92" s="8"/>
      <c r="BJI92" s="8"/>
      <c r="BJJ92" s="8"/>
      <c r="BJK92" s="8"/>
      <c r="BJL92" s="8"/>
      <c r="BJM92" s="8"/>
      <c r="BJN92" s="8"/>
      <c r="BJO92" s="8"/>
      <c r="BJP92" s="8"/>
      <c r="BJQ92" s="8"/>
      <c r="BJR92" s="8"/>
      <c r="BJS92" s="8"/>
      <c r="BJT92" s="8"/>
      <c r="BJU92" s="8"/>
      <c r="BJV92" s="8"/>
      <c r="BJW92" s="8"/>
      <c r="BJX92" s="8"/>
      <c r="BJY92" s="8"/>
      <c r="BJZ92" s="8"/>
      <c r="BKA92" s="8"/>
      <c r="BKB92" s="8"/>
      <c r="BKC92" s="8"/>
      <c r="BKD92" s="8"/>
      <c r="BKE92" s="8"/>
      <c r="BKF92" s="8"/>
      <c r="BKG92" s="8"/>
      <c r="BKH92" s="8"/>
      <c r="BKI92" s="8"/>
      <c r="BKJ92" s="8"/>
      <c r="BKK92" s="8"/>
      <c r="BKL92" s="8"/>
      <c r="BKM92" s="8"/>
      <c r="BKN92" s="8"/>
      <c r="BKO92" s="8"/>
      <c r="BKP92" s="8"/>
      <c r="BKQ92" s="8"/>
      <c r="BKR92" s="8"/>
      <c r="BKS92" s="8"/>
      <c r="BKT92" s="8"/>
      <c r="BKU92" s="8"/>
      <c r="BKV92" s="8"/>
      <c r="BKW92" s="8"/>
      <c r="BKX92" s="8"/>
      <c r="BKY92" s="8"/>
      <c r="BKZ92" s="8"/>
      <c r="BLA92" s="8"/>
      <c r="BLB92" s="8"/>
      <c r="BLC92" s="8"/>
      <c r="BLD92" s="8"/>
      <c r="BLE92" s="8"/>
      <c r="BLF92" s="8"/>
      <c r="BLG92" s="8"/>
      <c r="BLH92" s="8"/>
      <c r="BLI92" s="8"/>
      <c r="BLJ92" s="8"/>
      <c r="BLK92" s="8"/>
      <c r="BLL92" s="8"/>
      <c r="BLM92" s="8"/>
      <c r="BLN92" s="8"/>
      <c r="BLO92" s="8"/>
      <c r="BLP92" s="8"/>
      <c r="BLQ92" s="8"/>
      <c r="BLR92" s="8"/>
      <c r="BLS92" s="8"/>
      <c r="BLT92" s="8"/>
      <c r="BLU92" s="8"/>
      <c r="BLV92" s="8"/>
      <c r="BLW92" s="8"/>
      <c r="BLX92" s="8"/>
      <c r="BLY92" s="8"/>
      <c r="BLZ92" s="8"/>
      <c r="BMA92" s="8"/>
      <c r="BMB92" s="8"/>
      <c r="BMC92" s="8"/>
      <c r="BMD92" s="8"/>
      <c r="BME92" s="8"/>
      <c r="BMF92" s="8"/>
      <c r="BMG92" s="8"/>
      <c r="BMH92" s="8"/>
      <c r="BMI92" s="8"/>
      <c r="BMJ92" s="8"/>
      <c r="BMK92" s="8"/>
      <c r="BML92" s="8"/>
      <c r="BMM92" s="8"/>
      <c r="BMN92" s="8"/>
      <c r="BMO92" s="8"/>
      <c r="BMP92" s="8"/>
      <c r="BMQ92" s="8"/>
      <c r="BMR92" s="8"/>
      <c r="BMS92" s="8"/>
      <c r="BMT92" s="8"/>
      <c r="BMU92" s="8"/>
      <c r="BMV92" s="8"/>
      <c r="BMW92" s="8"/>
      <c r="BMX92" s="8"/>
      <c r="BMY92" s="8"/>
      <c r="BMZ92" s="8"/>
      <c r="BNA92" s="8"/>
      <c r="BNB92" s="8"/>
      <c r="BNC92" s="8"/>
      <c r="BND92" s="8"/>
      <c r="BNE92" s="8"/>
      <c r="BNF92" s="8"/>
      <c r="BNG92" s="8"/>
      <c r="BNH92" s="8"/>
      <c r="BNI92" s="8"/>
      <c r="BNJ92" s="8"/>
      <c r="BNK92" s="8"/>
      <c r="BNL92" s="8"/>
      <c r="BNM92" s="8"/>
      <c r="BNN92" s="8"/>
      <c r="BNO92" s="8"/>
      <c r="BNP92" s="8"/>
      <c r="BNQ92" s="8"/>
      <c r="BNR92" s="8"/>
      <c r="BNS92" s="8"/>
      <c r="BNT92" s="8"/>
      <c r="BNU92" s="8"/>
      <c r="BNV92" s="8"/>
      <c r="BNW92" s="8"/>
      <c r="BNX92" s="8"/>
      <c r="BNY92" s="8"/>
      <c r="BNZ92" s="8"/>
      <c r="BOA92" s="8"/>
      <c r="BOB92" s="8"/>
      <c r="BOC92" s="8"/>
      <c r="BOD92" s="8"/>
      <c r="BOE92" s="8"/>
      <c r="BOF92" s="8"/>
      <c r="BOG92" s="8"/>
      <c r="BOH92" s="8"/>
      <c r="BOI92" s="8"/>
      <c r="BOJ92" s="8"/>
      <c r="BOK92" s="8"/>
      <c r="BOL92" s="8"/>
      <c r="BOM92" s="8"/>
      <c r="BON92" s="8"/>
      <c r="BOO92" s="8"/>
      <c r="BOP92" s="8"/>
      <c r="BOQ92" s="8"/>
      <c r="BOR92" s="8"/>
      <c r="BOS92" s="8"/>
      <c r="BOT92" s="8"/>
      <c r="BOU92" s="8"/>
      <c r="BOV92" s="8"/>
      <c r="BOW92" s="8"/>
      <c r="BOX92" s="8"/>
      <c r="BOY92" s="8"/>
      <c r="BOZ92" s="8"/>
      <c r="BPA92" s="8"/>
      <c r="BPB92" s="8"/>
      <c r="BPC92" s="8"/>
      <c r="BPD92" s="8"/>
      <c r="BPE92" s="8"/>
      <c r="BPF92" s="8"/>
      <c r="BPG92" s="8"/>
      <c r="BPH92" s="8"/>
      <c r="BPI92" s="8"/>
      <c r="BPJ92" s="8"/>
      <c r="BPK92" s="8"/>
      <c r="BPL92" s="8"/>
      <c r="BPM92" s="8"/>
      <c r="BPN92" s="8"/>
      <c r="BPO92" s="8"/>
      <c r="BPP92" s="8"/>
      <c r="BPQ92" s="8"/>
      <c r="BPR92" s="8"/>
      <c r="BPS92" s="8"/>
      <c r="BPT92" s="8"/>
      <c r="BPU92" s="8"/>
      <c r="BPV92" s="8"/>
      <c r="BPW92" s="8"/>
      <c r="BPX92" s="8"/>
      <c r="BPY92" s="8"/>
      <c r="BPZ92" s="8"/>
      <c r="BQA92" s="8"/>
      <c r="BQB92" s="8"/>
      <c r="BQC92" s="8"/>
      <c r="BQD92" s="8"/>
      <c r="BQE92" s="8"/>
      <c r="BQF92" s="8"/>
      <c r="BQG92" s="8"/>
      <c r="BQH92" s="8"/>
      <c r="BQI92" s="8"/>
      <c r="BQJ92" s="8"/>
      <c r="BQK92" s="8"/>
      <c r="BQL92" s="8"/>
      <c r="BQM92" s="8"/>
      <c r="BQN92" s="8"/>
      <c r="BQO92" s="8"/>
      <c r="BQP92" s="8"/>
      <c r="BQQ92" s="8"/>
      <c r="BQR92" s="8"/>
      <c r="BQS92" s="8"/>
      <c r="BQT92" s="8"/>
      <c r="BQU92" s="8"/>
      <c r="BQV92" s="8"/>
      <c r="BQW92" s="8"/>
      <c r="BQX92" s="8"/>
      <c r="BQY92" s="8"/>
      <c r="BQZ92" s="8"/>
      <c r="BRA92" s="8"/>
      <c r="BRB92" s="8"/>
      <c r="BRC92" s="8"/>
      <c r="BRD92" s="8"/>
      <c r="BRE92" s="8"/>
      <c r="BRF92" s="8"/>
      <c r="BRG92" s="8"/>
      <c r="BRH92" s="8"/>
      <c r="BRI92" s="8"/>
      <c r="BRJ92" s="8"/>
      <c r="BRK92" s="8"/>
      <c r="BRL92" s="8"/>
      <c r="BRM92" s="8"/>
      <c r="BRN92" s="8"/>
      <c r="BRO92" s="8"/>
      <c r="BRP92" s="8"/>
      <c r="BRQ92" s="8"/>
      <c r="BRR92" s="8"/>
      <c r="BRS92" s="8"/>
      <c r="BRT92" s="8"/>
      <c r="BRU92" s="8"/>
      <c r="BRV92" s="8"/>
      <c r="BRW92" s="8"/>
      <c r="BRX92" s="8"/>
      <c r="BRY92" s="8"/>
      <c r="BRZ92" s="8"/>
      <c r="BSA92" s="8"/>
      <c r="BSB92" s="8"/>
      <c r="BSC92" s="8"/>
      <c r="BSD92" s="8"/>
      <c r="BSE92" s="8"/>
      <c r="BSF92" s="8"/>
      <c r="BSG92" s="8"/>
      <c r="BSH92" s="8"/>
      <c r="BSI92" s="8"/>
      <c r="BSJ92" s="8"/>
      <c r="BSK92" s="8"/>
      <c r="BSL92" s="8"/>
      <c r="BSM92" s="8"/>
      <c r="BSN92" s="8"/>
      <c r="BSO92" s="8"/>
      <c r="BSP92" s="8"/>
      <c r="BSQ92" s="8"/>
      <c r="BSR92" s="8"/>
      <c r="BSS92" s="8"/>
      <c r="BST92" s="8"/>
      <c r="BSU92" s="8"/>
      <c r="BSV92" s="8"/>
      <c r="BSW92" s="8"/>
      <c r="BSX92" s="8"/>
      <c r="BSY92" s="8"/>
      <c r="BSZ92" s="8"/>
      <c r="BTA92" s="8"/>
      <c r="BTB92" s="8"/>
      <c r="BTC92" s="8"/>
      <c r="BTD92" s="8"/>
      <c r="BTE92" s="8"/>
      <c r="BTF92" s="8"/>
      <c r="BTG92" s="8"/>
      <c r="BTH92" s="8"/>
      <c r="BTI92" s="8"/>
      <c r="BTJ92" s="8"/>
      <c r="BTK92" s="8"/>
      <c r="BTL92" s="8"/>
      <c r="BTM92" s="8"/>
      <c r="BTN92" s="8"/>
      <c r="BTO92" s="8"/>
      <c r="BTP92" s="8"/>
      <c r="BTQ92" s="8"/>
      <c r="BTR92" s="8"/>
      <c r="BTS92" s="8"/>
      <c r="BTT92" s="8"/>
      <c r="BTU92" s="8"/>
      <c r="BTV92" s="8"/>
      <c r="BTW92" s="8"/>
      <c r="BTX92" s="8"/>
      <c r="BTY92" s="8"/>
      <c r="BTZ92" s="8"/>
      <c r="BUA92" s="8"/>
      <c r="BUB92" s="8"/>
      <c r="BUC92" s="8"/>
      <c r="BUD92" s="8"/>
      <c r="BUE92" s="8"/>
      <c r="BUF92" s="8"/>
      <c r="BUG92" s="8"/>
      <c r="BUH92" s="8"/>
      <c r="BUI92" s="8"/>
      <c r="BUJ92" s="8"/>
      <c r="BUK92" s="8"/>
      <c r="BUL92" s="8"/>
      <c r="BUM92" s="8"/>
      <c r="BUN92" s="8"/>
      <c r="BUO92" s="8"/>
      <c r="BUP92" s="8"/>
      <c r="BUQ92" s="8"/>
      <c r="BUR92" s="8"/>
      <c r="BUS92" s="8"/>
      <c r="BUT92" s="8"/>
      <c r="BUU92" s="8"/>
      <c r="BUV92" s="8"/>
      <c r="BUW92" s="8"/>
      <c r="BUX92" s="8"/>
      <c r="BUY92" s="8"/>
      <c r="BUZ92" s="8"/>
      <c r="BVA92" s="8"/>
      <c r="BVB92" s="8"/>
      <c r="BVC92" s="8"/>
      <c r="BVD92" s="8"/>
      <c r="BVE92" s="8"/>
      <c r="BVF92" s="8"/>
      <c r="BVG92" s="8"/>
      <c r="BVH92" s="8"/>
      <c r="BVI92" s="8"/>
      <c r="BVJ92" s="8"/>
      <c r="BVK92" s="8"/>
      <c r="BVL92" s="8"/>
      <c r="BVM92" s="8"/>
      <c r="BVN92" s="8"/>
      <c r="BVO92" s="8"/>
      <c r="BVP92" s="8"/>
      <c r="BVQ92" s="8"/>
      <c r="BVR92" s="8"/>
      <c r="BVS92" s="8"/>
      <c r="BVT92" s="8"/>
      <c r="BVU92" s="8"/>
      <c r="BVV92" s="8"/>
      <c r="BVW92" s="8"/>
      <c r="BVX92" s="8"/>
      <c r="BVY92" s="8"/>
      <c r="BVZ92" s="8"/>
      <c r="BWA92" s="8"/>
      <c r="BWB92" s="8"/>
      <c r="BWC92" s="8"/>
      <c r="BWD92" s="8"/>
      <c r="BWE92" s="8"/>
      <c r="BWF92" s="8"/>
      <c r="BWG92" s="8"/>
      <c r="BWH92" s="8"/>
      <c r="BWI92" s="8"/>
      <c r="BWJ92" s="8"/>
      <c r="BWK92" s="8"/>
      <c r="BWL92" s="8"/>
      <c r="BWM92" s="8"/>
      <c r="BWN92" s="8"/>
      <c r="BWO92" s="8"/>
      <c r="BWP92" s="8"/>
      <c r="BWQ92" s="8"/>
      <c r="BWR92" s="8"/>
      <c r="BWS92" s="8"/>
      <c r="BWT92" s="8"/>
      <c r="BWU92" s="8"/>
      <c r="BWV92" s="8"/>
      <c r="BWW92" s="8"/>
      <c r="BWX92" s="8"/>
      <c r="BWY92" s="8"/>
      <c r="BWZ92" s="8"/>
      <c r="BXA92" s="8"/>
      <c r="BXB92" s="8"/>
      <c r="BXC92" s="8"/>
      <c r="BXD92" s="8"/>
      <c r="BXE92" s="8"/>
      <c r="BXF92" s="8"/>
      <c r="BXG92" s="8"/>
      <c r="BXH92" s="8"/>
      <c r="BXI92" s="8"/>
      <c r="BXJ92" s="8"/>
      <c r="BXK92" s="8"/>
      <c r="BXL92" s="8"/>
      <c r="BXM92" s="8"/>
      <c r="BXN92" s="8"/>
      <c r="BXO92" s="8"/>
      <c r="BXP92" s="8"/>
      <c r="BXQ92" s="8"/>
      <c r="BXR92" s="8"/>
      <c r="BXS92" s="8"/>
      <c r="BXT92" s="8"/>
      <c r="BXU92" s="8"/>
      <c r="BXV92" s="8"/>
      <c r="BXW92" s="8"/>
      <c r="BXX92" s="8"/>
      <c r="BXY92" s="8"/>
      <c r="BXZ92" s="8"/>
      <c r="BYA92" s="8"/>
      <c r="BYB92" s="8"/>
      <c r="BYC92" s="8"/>
      <c r="BYD92" s="8"/>
      <c r="BYE92" s="8"/>
      <c r="BYF92" s="8"/>
      <c r="BYG92" s="8"/>
      <c r="BYH92" s="8"/>
      <c r="BYI92" s="8"/>
      <c r="BYJ92" s="8"/>
      <c r="BYK92" s="8"/>
      <c r="BYL92" s="8"/>
      <c r="BYM92" s="8"/>
      <c r="BYN92" s="8"/>
      <c r="BYO92" s="8"/>
      <c r="BYP92" s="8"/>
      <c r="BYQ92" s="8"/>
      <c r="BYR92" s="8"/>
      <c r="BYS92" s="8"/>
      <c r="BYT92" s="8"/>
      <c r="BYU92" s="8"/>
      <c r="BYV92" s="8"/>
      <c r="BYW92" s="8"/>
      <c r="BYX92" s="8"/>
      <c r="BYY92" s="8"/>
      <c r="BYZ92" s="8"/>
      <c r="BZA92" s="8"/>
      <c r="BZB92" s="8"/>
      <c r="BZC92" s="8"/>
      <c r="BZD92" s="8"/>
      <c r="BZE92" s="8"/>
      <c r="BZF92" s="8"/>
      <c r="BZG92" s="8"/>
      <c r="BZH92" s="8"/>
      <c r="BZI92" s="8"/>
      <c r="BZJ92" s="8"/>
      <c r="BZK92" s="8"/>
      <c r="BZL92" s="8"/>
      <c r="BZM92" s="8"/>
      <c r="BZN92" s="8"/>
      <c r="BZO92" s="8"/>
      <c r="BZP92" s="8"/>
      <c r="BZQ92" s="8"/>
      <c r="BZR92" s="8"/>
      <c r="BZS92" s="8"/>
      <c r="BZT92" s="8"/>
      <c r="BZU92" s="8"/>
      <c r="BZV92" s="8"/>
      <c r="BZW92" s="8"/>
      <c r="BZX92" s="8"/>
      <c r="BZY92" s="8"/>
      <c r="BZZ92" s="8"/>
      <c r="CAA92" s="8"/>
      <c r="CAB92" s="8"/>
      <c r="CAC92" s="8"/>
      <c r="CAD92" s="8"/>
      <c r="CAE92" s="8"/>
      <c r="CAF92" s="8"/>
      <c r="CAG92" s="8"/>
      <c r="CAH92" s="8"/>
      <c r="CAI92" s="8"/>
      <c r="CAJ92" s="8"/>
      <c r="CAK92" s="8"/>
      <c r="CAL92" s="8"/>
      <c r="CAM92" s="8"/>
      <c r="CAN92" s="8"/>
      <c r="CAO92" s="8"/>
      <c r="CAP92" s="8"/>
      <c r="CAQ92" s="8"/>
      <c r="CAR92" s="8"/>
      <c r="CAS92" s="8"/>
      <c r="CAT92" s="8"/>
      <c r="CAU92" s="8"/>
      <c r="CAV92" s="8"/>
      <c r="CAW92" s="8"/>
      <c r="CAX92" s="8"/>
      <c r="CAY92" s="8"/>
      <c r="CAZ92" s="8"/>
      <c r="CBA92" s="8"/>
      <c r="CBB92" s="8"/>
      <c r="CBC92" s="8"/>
      <c r="CBD92" s="8"/>
      <c r="CBE92" s="8"/>
      <c r="CBF92" s="8"/>
      <c r="CBG92" s="8"/>
      <c r="CBH92" s="8"/>
      <c r="CBI92" s="8"/>
      <c r="CBJ92" s="8"/>
      <c r="CBK92" s="8"/>
      <c r="CBL92" s="8"/>
      <c r="CBM92" s="8"/>
      <c r="CBN92" s="8"/>
      <c r="CBO92" s="8"/>
      <c r="CBP92" s="8"/>
      <c r="CBQ92" s="8"/>
      <c r="CBR92" s="8"/>
      <c r="CBS92" s="8"/>
      <c r="CBT92" s="8"/>
      <c r="CBU92" s="8"/>
      <c r="CBV92" s="8"/>
      <c r="CBW92" s="8"/>
      <c r="CBX92" s="8"/>
      <c r="CBY92" s="8"/>
      <c r="CBZ92" s="8"/>
      <c r="CCA92" s="8"/>
      <c r="CCB92" s="8"/>
      <c r="CCC92" s="8"/>
      <c r="CCD92" s="8"/>
      <c r="CCE92" s="8"/>
      <c r="CCF92" s="8"/>
      <c r="CCG92" s="8"/>
      <c r="CCH92" s="8"/>
      <c r="CCI92" s="8"/>
      <c r="CCJ92" s="8"/>
      <c r="CCK92" s="8"/>
      <c r="CCL92" s="8"/>
      <c r="CCM92" s="8"/>
      <c r="CCN92" s="8"/>
      <c r="CCO92" s="8"/>
      <c r="CCP92" s="8"/>
      <c r="CCQ92" s="8"/>
      <c r="CCR92" s="8"/>
      <c r="CCS92" s="8"/>
      <c r="CCT92" s="8"/>
      <c r="CCU92" s="8"/>
      <c r="CCV92" s="8"/>
      <c r="CCW92" s="8"/>
      <c r="CCX92" s="8"/>
      <c r="CCY92" s="8"/>
      <c r="CCZ92" s="8"/>
      <c r="CDA92" s="8"/>
      <c r="CDB92" s="8"/>
      <c r="CDC92" s="8"/>
      <c r="CDD92" s="8"/>
      <c r="CDE92" s="8"/>
      <c r="CDF92" s="8"/>
      <c r="CDG92" s="8"/>
      <c r="CDH92" s="8"/>
      <c r="CDI92" s="8"/>
      <c r="CDJ92" s="8"/>
      <c r="CDK92" s="8"/>
      <c r="CDL92" s="8"/>
      <c r="CDM92" s="8"/>
      <c r="CDN92" s="8"/>
      <c r="CDO92" s="8"/>
      <c r="CDP92" s="8"/>
      <c r="CDQ92" s="8"/>
      <c r="CDR92" s="8"/>
      <c r="CDS92" s="8"/>
      <c r="CDT92" s="8"/>
      <c r="CDU92" s="8"/>
      <c r="CDV92" s="8"/>
      <c r="CDW92" s="8"/>
      <c r="CDX92" s="8"/>
      <c r="CDY92" s="8"/>
      <c r="CDZ92" s="8"/>
      <c r="CEA92" s="8"/>
      <c r="CEB92" s="8"/>
      <c r="CEC92" s="8"/>
      <c r="CED92" s="8"/>
      <c r="CEE92" s="8"/>
      <c r="CEF92" s="8"/>
      <c r="CEG92" s="8"/>
      <c r="CEH92" s="8"/>
      <c r="CEI92" s="8"/>
      <c r="CEJ92" s="8"/>
      <c r="CEK92" s="8"/>
      <c r="CEL92" s="8"/>
      <c r="CEM92" s="8"/>
      <c r="CEN92" s="8"/>
      <c r="CEO92" s="8"/>
      <c r="CEP92" s="8"/>
      <c r="CEQ92" s="8"/>
      <c r="CER92" s="8"/>
      <c r="CES92" s="8"/>
      <c r="CET92" s="8"/>
      <c r="CEU92" s="8"/>
      <c r="CEV92" s="8"/>
      <c r="CEW92" s="8"/>
      <c r="CEX92" s="8"/>
      <c r="CEY92" s="8"/>
      <c r="CEZ92" s="8"/>
      <c r="CFA92" s="8"/>
      <c r="CFB92" s="8"/>
      <c r="CFC92" s="8"/>
      <c r="CFD92" s="8"/>
      <c r="CFE92" s="8"/>
      <c r="CFF92" s="8"/>
      <c r="CFG92" s="8"/>
      <c r="CFH92" s="8"/>
      <c r="CFI92" s="8"/>
      <c r="CFJ92" s="8"/>
      <c r="CFK92" s="8"/>
      <c r="CFL92" s="8"/>
      <c r="CFM92" s="8"/>
      <c r="CFN92" s="8"/>
      <c r="CFO92" s="8"/>
      <c r="CFP92" s="8"/>
      <c r="CFQ92" s="8"/>
      <c r="CFR92" s="8"/>
      <c r="CFS92" s="8"/>
      <c r="CFT92" s="8"/>
      <c r="CFU92" s="8"/>
      <c r="CFV92" s="8"/>
      <c r="CFW92" s="8"/>
      <c r="CFX92" s="8"/>
      <c r="CFY92" s="8"/>
      <c r="CFZ92" s="8"/>
      <c r="CGA92" s="8"/>
      <c r="CGB92" s="8"/>
      <c r="CGC92" s="8"/>
      <c r="CGD92" s="8"/>
      <c r="CGE92" s="8"/>
      <c r="CGF92" s="8"/>
      <c r="CGG92" s="8"/>
      <c r="CGH92" s="8"/>
      <c r="CGI92" s="8"/>
      <c r="CGJ92" s="8"/>
      <c r="CGK92" s="8"/>
      <c r="CGL92" s="8"/>
      <c r="CGM92" s="8"/>
      <c r="CGN92" s="8"/>
      <c r="CGO92" s="8"/>
      <c r="CGP92" s="8"/>
      <c r="CGQ92" s="8"/>
      <c r="CGR92" s="8"/>
      <c r="CGS92" s="8"/>
      <c r="CGT92" s="8"/>
      <c r="CGU92" s="8"/>
      <c r="CGV92" s="8"/>
      <c r="CGW92" s="8"/>
      <c r="CGX92" s="8"/>
      <c r="CGY92" s="8"/>
      <c r="CGZ92" s="8"/>
      <c r="CHA92" s="8"/>
      <c r="CHB92" s="8"/>
      <c r="CHC92" s="8"/>
      <c r="CHD92" s="8"/>
      <c r="CHE92" s="8"/>
      <c r="CHF92" s="8"/>
      <c r="CHG92" s="8"/>
      <c r="CHH92" s="8"/>
      <c r="CHI92" s="8"/>
      <c r="CHJ92" s="8"/>
      <c r="CHK92" s="8"/>
      <c r="CHL92" s="8"/>
      <c r="CHM92" s="8"/>
      <c r="CHN92" s="8"/>
      <c r="CHO92" s="8"/>
      <c r="CHP92" s="8"/>
      <c r="CHQ92" s="8"/>
      <c r="CHR92" s="8"/>
      <c r="CHS92" s="8"/>
      <c r="CHT92" s="8"/>
      <c r="CHU92" s="8"/>
      <c r="CHV92" s="8"/>
      <c r="CHW92" s="8"/>
      <c r="CHX92" s="8"/>
      <c r="CHY92" s="8"/>
      <c r="CHZ92" s="8"/>
      <c r="CIA92" s="8"/>
      <c r="CIB92" s="8"/>
      <c r="CIC92" s="8"/>
      <c r="CID92" s="8"/>
      <c r="CIE92" s="8"/>
      <c r="CIF92" s="8"/>
      <c r="CIG92" s="8"/>
      <c r="CIH92" s="8"/>
      <c r="CII92" s="8"/>
      <c r="CIJ92" s="8"/>
      <c r="CIK92" s="8"/>
      <c r="CIL92" s="8"/>
      <c r="CIM92" s="8"/>
      <c r="CIN92" s="8"/>
      <c r="CIO92" s="8"/>
      <c r="CIP92" s="8"/>
      <c r="CIQ92" s="8"/>
      <c r="CIR92" s="8"/>
      <c r="CIS92" s="8"/>
      <c r="CIT92" s="8"/>
      <c r="CIU92" s="8"/>
      <c r="CIV92" s="8"/>
      <c r="CIW92" s="8"/>
      <c r="CIX92" s="8"/>
      <c r="CIY92" s="8"/>
      <c r="CIZ92" s="8"/>
      <c r="CJA92" s="8"/>
      <c r="CJB92" s="8"/>
      <c r="CJC92" s="8"/>
      <c r="CJD92" s="8"/>
      <c r="CJE92" s="8"/>
      <c r="CJF92" s="8"/>
      <c r="CJG92" s="8"/>
      <c r="CJH92" s="8"/>
      <c r="CJI92" s="8"/>
      <c r="CJJ92" s="8"/>
      <c r="CJK92" s="8"/>
      <c r="CJL92" s="8"/>
      <c r="CJM92" s="8"/>
      <c r="CJN92" s="8"/>
      <c r="CJO92" s="8"/>
      <c r="CJP92" s="8"/>
      <c r="CJQ92" s="8"/>
      <c r="CJR92" s="8"/>
      <c r="CJS92" s="8"/>
      <c r="CJT92" s="8"/>
      <c r="CJU92" s="8"/>
      <c r="CJV92" s="8"/>
      <c r="CJW92" s="8"/>
      <c r="CJX92" s="8"/>
      <c r="CJY92" s="8"/>
      <c r="CJZ92" s="8"/>
      <c r="CKA92" s="8"/>
      <c r="CKB92" s="8"/>
      <c r="CKC92" s="8"/>
      <c r="CKD92" s="8"/>
      <c r="CKE92" s="8"/>
      <c r="CKF92" s="8"/>
      <c r="CKG92" s="8"/>
      <c r="CKH92" s="8"/>
      <c r="CKI92" s="8"/>
      <c r="CKJ92" s="8"/>
      <c r="CKK92" s="8"/>
      <c r="CKL92" s="8"/>
      <c r="CKM92" s="8"/>
      <c r="CKN92" s="8"/>
      <c r="CKO92" s="8"/>
      <c r="CKP92" s="8"/>
      <c r="CKQ92" s="8"/>
      <c r="CKR92" s="8"/>
      <c r="CKS92" s="8"/>
      <c r="CKT92" s="8"/>
      <c r="CKU92" s="8"/>
      <c r="CKV92" s="8"/>
      <c r="CKW92" s="8"/>
      <c r="CKX92" s="8"/>
      <c r="CKY92" s="8"/>
      <c r="CKZ92" s="8"/>
      <c r="CLA92" s="8"/>
      <c r="CLB92" s="8"/>
      <c r="CLC92" s="8"/>
      <c r="CLD92" s="8"/>
      <c r="CLE92" s="8"/>
      <c r="CLF92" s="8"/>
      <c r="CLG92" s="8"/>
      <c r="CLH92" s="8"/>
      <c r="CLI92" s="8"/>
      <c r="CLJ92" s="8"/>
      <c r="CLK92" s="8"/>
      <c r="CLL92" s="8"/>
      <c r="CLM92" s="8"/>
      <c r="CLN92" s="8"/>
      <c r="CLO92" s="8"/>
      <c r="CLP92" s="8"/>
      <c r="CLQ92" s="8"/>
      <c r="CLR92" s="8"/>
      <c r="CLS92" s="8"/>
      <c r="CLT92" s="8"/>
      <c r="CLU92" s="8"/>
      <c r="CLV92" s="8"/>
      <c r="CLW92" s="8"/>
      <c r="CLX92" s="8"/>
      <c r="CLY92" s="8"/>
      <c r="CLZ92" s="8"/>
      <c r="CMA92" s="8"/>
      <c r="CMB92" s="8"/>
      <c r="CMC92" s="8"/>
      <c r="CMD92" s="8"/>
      <c r="CME92" s="8"/>
      <c r="CMF92" s="8"/>
      <c r="CMG92" s="8"/>
      <c r="CMH92" s="8"/>
      <c r="CMI92" s="8"/>
      <c r="CMJ92" s="8"/>
      <c r="CMK92" s="8"/>
      <c r="CML92" s="8"/>
      <c r="CMM92" s="8"/>
      <c r="CMN92" s="8"/>
      <c r="CMO92" s="8"/>
      <c r="CMP92" s="8"/>
      <c r="CMQ92" s="8"/>
      <c r="CMR92" s="8"/>
      <c r="CMS92" s="8"/>
      <c r="CMT92" s="8"/>
      <c r="CMU92" s="8"/>
      <c r="CMV92" s="8"/>
      <c r="CMW92" s="8"/>
      <c r="CMX92" s="8"/>
      <c r="CMY92" s="8"/>
      <c r="CMZ92" s="8"/>
      <c r="CNA92" s="8"/>
      <c r="CNB92" s="8"/>
      <c r="CNC92" s="8"/>
      <c r="CND92" s="8"/>
      <c r="CNE92" s="8"/>
      <c r="CNF92" s="8"/>
      <c r="CNG92" s="8"/>
      <c r="CNH92" s="8"/>
      <c r="CNI92" s="8"/>
      <c r="CNJ92" s="8"/>
      <c r="CNK92" s="8"/>
      <c r="CNL92" s="8"/>
      <c r="CNM92" s="8"/>
      <c r="CNN92" s="8"/>
      <c r="CNO92" s="8"/>
      <c r="CNP92" s="8"/>
      <c r="CNQ92" s="8"/>
      <c r="CNR92" s="8"/>
      <c r="CNS92" s="8"/>
      <c r="CNT92" s="8"/>
      <c r="CNU92" s="8"/>
      <c r="CNV92" s="8"/>
      <c r="CNW92" s="8"/>
      <c r="CNX92" s="8"/>
      <c r="CNY92" s="8"/>
      <c r="CNZ92" s="8"/>
      <c r="COA92" s="8"/>
      <c r="COB92" s="8"/>
      <c r="COC92" s="8"/>
      <c r="COD92" s="8"/>
      <c r="COE92" s="8"/>
      <c r="COF92" s="8"/>
      <c r="COG92" s="8"/>
      <c r="COH92" s="8"/>
      <c r="COI92" s="8"/>
      <c r="COJ92" s="8"/>
      <c r="COK92" s="8"/>
      <c r="COL92" s="8"/>
      <c r="COM92" s="8"/>
      <c r="CON92" s="8"/>
      <c r="COO92" s="8"/>
      <c r="COP92" s="8"/>
      <c r="COQ92" s="8"/>
      <c r="COR92" s="8"/>
      <c r="COS92" s="8"/>
      <c r="COT92" s="8"/>
      <c r="COU92" s="8"/>
      <c r="COV92" s="8"/>
      <c r="COW92" s="8"/>
      <c r="COX92" s="8"/>
      <c r="COY92" s="8"/>
      <c r="COZ92" s="8"/>
      <c r="CPA92" s="8"/>
      <c r="CPB92" s="8"/>
      <c r="CPC92" s="8"/>
      <c r="CPD92" s="8"/>
      <c r="CPE92" s="8"/>
      <c r="CPF92" s="8"/>
      <c r="CPG92" s="8"/>
      <c r="CPH92" s="8"/>
      <c r="CPI92" s="8"/>
      <c r="CPJ92" s="8"/>
      <c r="CPK92" s="8"/>
      <c r="CPL92" s="8"/>
      <c r="CPM92" s="8"/>
      <c r="CPN92" s="8"/>
      <c r="CPO92" s="8"/>
      <c r="CPP92" s="8"/>
      <c r="CPQ92" s="8"/>
      <c r="CPR92" s="8"/>
      <c r="CPS92" s="8"/>
      <c r="CPT92" s="8"/>
      <c r="CPU92" s="8"/>
      <c r="CPV92" s="8"/>
      <c r="CPW92" s="8"/>
      <c r="CPX92" s="8"/>
      <c r="CPY92" s="8"/>
      <c r="CPZ92" s="8"/>
      <c r="CQA92" s="8"/>
      <c r="CQB92" s="8"/>
      <c r="CQC92" s="8"/>
      <c r="CQD92" s="8"/>
      <c r="CQE92" s="8"/>
      <c r="CQF92" s="8"/>
      <c r="CQG92" s="8"/>
      <c r="CQH92" s="8"/>
      <c r="CQI92" s="8"/>
      <c r="CQJ92" s="8"/>
      <c r="CQK92" s="8"/>
      <c r="CQL92" s="8"/>
      <c r="CQM92" s="8"/>
      <c r="CQN92" s="8"/>
      <c r="CQO92" s="8"/>
      <c r="CQP92" s="8"/>
      <c r="CQQ92" s="8"/>
      <c r="CQR92" s="8"/>
      <c r="CQS92" s="8"/>
      <c r="CQT92" s="8"/>
      <c r="CQU92" s="8"/>
      <c r="CQV92" s="8"/>
      <c r="CQW92" s="8"/>
      <c r="CQX92" s="8"/>
      <c r="CQY92" s="8"/>
      <c r="CQZ92" s="8"/>
      <c r="CRA92" s="8"/>
      <c r="CRB92" s="8"/>
      <c r="CRC92" s="8"/>
      <c r="CRD92" s="8"/>
      <c r="CRE92" s="8"/>
      <c r="CRF92" s="8"/>
      <c r="CRG92" s="8"/>
      <c r="CRH92" s="8"/>
      <c r="CRI92" s="8"/>
      <c r="CRJ92" s="8"/>
      <c r="CRK92" s="8"/>
      <c r="CRL92" s="8"/>
      <c r="CRM92" s="8"/>
      <c r="CRN92" s="8"/>
      <c r="CRO92" s="8"/>
      <c r="CRP92" s="8"/>
      <c r="CRQ92" s="8"/>
      <c r="CRR92" s="8"/>
      <c r="CRS92" s="8"/>
      <c r="CRT92" s="8"/>
      <c r="CRU92" s="8"/>
      <c r="CRV92" s="8"/>
      <c r="CRW92" s="8"/>
      <c r="CRX92" s="8"/>
      <c r="CRY92" s="8"/>
      <c r="CRZ92" s="8"/>
      <c r="CSA92" s="8"/>
      <c r="CSB92" s="8"/>
      <c r="CSC92" s="8"/>
      <c r="CSD92" s="8"/>
      <c r="CSE92" s="8"/>
      <c r="CSF92" s="8"/>
      <c r="CSG92" s="8"/>
      <c r="CSH92" s="8"/>
      <c r="CSI92" s="8"/>
      <c r="CSJ92" s="8"/>
      <c r="CSK92" s="8"/>
      <c r="CSL92" s="8"/>
      <c r="CSM92" s="8"/>
      <c r="CSN92" s="8"/>
      <c r="CSO92" s="8"/>
      <c r="CSP92" s="8"/>
      <c r="CSQ92" s="8"/>
      <c r="CSR92" s="8"/>
      <c r="CSS92" s="8"/>
      <c r="CST92" s="8"/>
      <c r="CSU92" s="8"/>
      <c r="CSV92" s="8"/>
      <c r="CSW92" s="8"/>
      <c r="CSX92" s="8"/>
      <c r="CSY92" s="8"/>
      <c r="CSZ92" s="8"/>
      <c r="CTA92" s="8"/>
      <c r="CTB92" s="8"/>
      <c r="CTC92" s="8"/>
      <c r="CTD92" s="8"/>
      <c r="CTE92" s="8"/>
      <c r="CTF92" s="8"/>
      <c r="CTG92" s="8"/>
      <c r="CTH92" s="8"/>
      <c r="CTI92" s="8"/>
      <c r="CTJ92" s="8"/>
      <c r="CTK92" s="8"/>
      <c r="CTL92" s="8"/>
      <c r="CTM92" s="8"/>
      <c r="CTN92" s="8"/>
      <c r="CTO92" s="8"/>
      <c r="CTP92" s="8"/>
      <c r="CTQ92" s="8"/>
      <c r="CTR92" s="8"/>
      <c r="CTS92" s="8"/>
      <c r="CTT92" s="8"/>
      <c r="CTU92" s="8"/>
      <c r="CTV92" s="8"/>
      <c r="CTW92" s="8"/>
      <c r="CTX92" s="8"/>
      <c r="CTY92" s="8"/>
      <c r="CTZ92" s="8"/>
      <c r="CUA92" s="8"/>
      <c r="CUB92" s="8"/>
      <c r="CUC92" s="8"/>
      <c r="CUD92" s="8"/>
      <c r="CUE92" s="8"/>
      <c r="CUF92" s="8"/>
      <c r="CUG92" s="8"/>
      <c r="CUH92" s="8"/>
      <c r="CUI92" s="8"/>
      <c r="CUJ92" s="8"/>
      <c r="CUK92" s="8"/>
      <c r="CUL92" s="8"/>
      <c r="CUM92" s="8"/>
      <c r="CUN92" s="8"/>
      <c r="CUO92" s="8"/>
      <c r="CUP92" s="8"/>
      <c r="CUQ92" s="8"/>
      <c r="CUR92" s="8"/>
      <c r="CUS92" s="8"/>
      <c r="CUT92" s="8"/>
      <c r="CUU92" s="8"/>
      <c r="CUV92" s="8"/>
      <c r="CUW92" s="8"/>
      <c r="CUX92" s="8"/>
      <c r="CUY92" s="8"/>
      <c r="CUZ92" s="8"/>
      <c r="CVA92" s="8"/>
      <c r="CVB92" s="8"/>
      <c r="CVC92" s="8"/>
      <c r="CVD92" s="8"/>
      <c r="CVE92" s="8"/>
      <c r="CVF92" s="8"/>
      <c r="CVG92" s="8"/>
      <c r="CVH92" s="8"/>
      <c r="CVI92" s="8"/>
      <c r="CVJ92" s="8"/>
      <c r="CVK92" s="8"/>
      <c r="CVL92" s="8"/>
      <c r="CVM92" s="8"/>
      <c r="CVN92" s="8"/>
      <c r="CVO92" s="8"/>
      <c r="CVP92" s="8"/>
      <c r="CVQ92" s="8"/>
      <c r="CVR92" s="8"/>
      <c r="CVS92" s="8"/>
      <c r="CVT92" s="8"/>
      <c r="CVU92" s="8"/>
      <c r="CVV92" s="8"/>
      <c r="CVW92" s="8"/>
      <c r="CVX92" s="8"/>
      <c r="CVY92" s="8"/>
      <c r="CVZ92" s="8"/>
      <c r="CWA92" s="8"/>
      <c r="CWB92" s="8"/>
      <c r="CWC92" s="8"/>
      <c r="CWD92" s="8"/>
      <c r="CWE92" s="8"/>
      <c r="CWF92" s="8"/>
      <c r="CWG92" s="8"/>
      <c r="CWH92" s="8"/>
      <c r="CWI92" s="8"/>
      <c r="CWJ92" s="8"/>
      <c r="CWK92" s="8"/>
      <c r="CWL92" s="8"/>
      <c r="CWM92" s="8"/>
      <c r="CWN92" s="8"/>
      <c r="CWO92" s="8"/>
      <c r="CWP92" s="8"/>
      <c r="CWQ92" s="8"/>
      <c r="CWR92" s="8"/>
      <c r="CWS92" s="8"/>
      <c r="CWT92" s="8"/>
      <c r="CWU92" s="8"/>
      <c r="CWV92" s="8"/>
      <c r="CWW92" s="8"/>
      <c r="CWX92" s="8"/>
      <c r="CWY92" s="8"/>
      <c r="CWZ92" s="8"/>
      <c r="CXA92" s="8"/>
      <c r="CXB92" s="8"/>
      <c r="CXC92" s="8"/>
      <c r="CXD92" s="8"/>
      <c r="CXE92" s="8"/>
      <c r="CXF92" s="8"/>
      <c r="CXG92" s="8"/>
      <c r="CXH92" s="8"/>
      <c r="CXI92" s="8"/>
      <c r="CXJ92" s="8"/>
      <c r="CXK92" s="8"/>
      <c r="CXL92" s="8"/>
      <c r="CXM92" s="8"/>
      <c r="CXN92" s="8"/>
      <c r="CXO92" s="8"/>
      <c r="CXP92" s="8"/>
      <c r="CXQ92" s="8"/>
      <c r="CXR92" s="8"/>
      <c r="CXS92" s="8"/>
      <c r="CXT92" s="8"/>
      <c r="CXU92" s="8"/>
      <c r="CXV92" s="8"/>
      <c r="CXW92" s="8"/>
      <c r="CXX92" s="8"/>
      <c r="CXY92" s="8"/>
      <c r="CXZ92" s="8"/>
      <c r="CYA92" s="8"/>
      <c r="CYB92" s="8"/>
      <c r="CYC92" s="8"/>
      <c r="CYD92" s="8"/>
      <c r="CYE92" s="8"/>
      <c r="CYF92" s="8"/>
      <c r="CYG92" s="8"/>
      <c r="CYH92" s="8"/>
      <c r="CYI92" s="8"/>
      <c r="CYJ92" s="8"/>
      <c r="CYK92" s="8"/>
      <c r="CYL92" s="8"/>
      <c r="CYM92" s="8"/>
      <c r="CYN92" s="8"/>
      <c r="CYO92" s="8"/>
      <c r="CYP92" s="8"/>
      <c r="CYQ92" s="8"/>
      <c r="CYR92" s="8"/>
      <c r="CYS92" s="8"/>
      <c r="CYT92" s="8"/>
      <c r="CYU92" s="8"/>
      <c r="CYV92" s="8"/>
      <c r="CYW92" s="8"/>
      <c r="CYX92" s="8"/>
      <c r="CYY92" s="8"/>
      <c r="CYZ92" s="8"/>
      <c r="CZA92" s="8"/>
      <c r="CZB92" s="8"/>
      <c r="CZC92" s="8"/>
      <c r="CZD92" s="8"/>
      <c r="CZE92" s="8"/>
      <c r="CZF92" s="8"/>
      <c r="CZG92" s="8"/>
      <c r="CZH92" s="8"/>
      <c r="CZI92" s="8"/>
      <c r="CZJ92" s="8"/>
      <c r="CZK92" s="8"/>
      <c r="CZL92" s="8"/>
      <c r="CZM92" s="8"/>
      <c r="CZN92" s="8"/>
      <c r="CZO92" s="8"/>
      <c r="CZP92" s="8"/>
      <c r="CZQ92" s="8"/>
      <c r="CZR92" s="8"/>
      <c r="CZS92" s="8"/>
      <c r="CZT92" s="8"/>
      <c r="CZU92" s="8"/>
      <c r="CZV92" s="8"/>
      <c r="CZW92" s="8"/>
      <c r="CZX92" s="8"/>
      <c r="CZY92" s="8"/>
      <c r="CZZ92" s="8"/>
      <c r="DAA92" s="8"/>
      <c r="DAB92" s="8"/>
      <c r="DAC92" s="8"/>
      <c r="DAD92" s="8"/>
      <c r="DAE92" s="8"/>
      <c r="DAF92" s="8"/>
      <c r="DAG92" s="8"/>
      <c r="DAH92" s="8"/>
      <c r="DAI92" s="8"/>
      <c r="DAJ92" s="8"/>
      <c r="DAK92" s="8"/>
      <c r="DAL92" s="8"/>
      <c r="DAM92" s="8"/>
      <c r="DAN92" s="8"/>
      <c r="DAO92" s="8"/>
      <c r="DAP92" s="8"/>
      <c r="DAQ92" s="8"/>
      <c r="DAR92" s="8"/>
      <c r="DAS92" s="8"/>
      <c r="DAT92" s="8"/>
      <c r="DAU92" s="8"/>
      <c r="DAV92" s="8"/>
      <c r="DAW92" s="8"/>
      <c r="DAX92" s="8"/>
      <c r="DAY92" s="8"/>
      <c r="DAZ92" s="8"/>
      <c r="DBA92" s="8"/>
      <c r="DBB92" s="8"/>
      <c r="DBC92" s="8"/>
      <c r="DBD92" s="8"/>
      <c r="DBE92" s="8"/>
      <c r="DBF92" s="8"/>
      <c r="DBG92" s="8"/>
      <c r="DBH92" s="8"/>
      <c r="DBI92" s="8"/>
      <c r="DBJ92" s="8"/>
      <c r="DBK92" s="8"/>
      <c r="DBL92" s="8"/>
      <c r="DBM92" s="8"/>
      <c r="DBN92" s="8"/>
      <c r="DBO92" s="8"/>
      <c r="DBP92" s="8"/>
      <c r="DBQ92" s="8"/>
      <c r="DBR92" s="8"/>
      <c r="DBS92" s="8"/>
      <c r="DBT92" s="8"/>
      <c r="DBU92" s="8"/>
      <c r="DBV92" s="8"/>
      <c r="DBW92" s="8"/>
      <c r="DBX92" s="8"/>
      <c r="DBY92" s="8"/>
      <c r="DBZ92" s="8"/>
      <c r="DCA92" s="8"/>
      <c r="DCB92" s="8"/>
      <c r="DCC92" s="8"/>
      <c r="DCD92" s="8"/>
      <c r="DCE92" s="8"/>
      <c r="DCF92" s="8"/>
      <c r="DCG92" s="8"/>
      <c r="DCH92" s="8"/>
      <c r="DCI92" s="8"/>
      <c r="DCJ92" s="8"/>
      <c r="DCK92" s="8"/>
      <c r="DCL92" s="8"/>
      <c r="DCM92" s="8"/>
      <c r="DCN92" s="8"/>
      <c r="DCO92" s="8"/>
      <c r="DCP92" s="8"/>
      <c r="DCQ92" s="8"/>
      <c r="DCR92" s="8"/>
      <c r="DCS92" s="8"/>
      <c r="DCT92" s="8"/>
      <c r="DCU92" s="8"/>
      <c r="DCV92" s="8"/>
      <c r="DCW92" s="8"/>
      <c r="DCX92" s="8"/>
      <c r="DCY92" s="8"/>
      <c r="DCZ92" s="8"/>
      <c r="DDA92" s="8"/>
      <c r="DDB92" s="8"/>
      <c r="DDC92" s="8"/>
      <c r="DDD92" s="8"/>
      <c r="DDE92" s="8"/>
      <c r="DDF92" s="8"/>
      <c r="DDG92" s="8"/>
      <c r="DDH92" s="8"/>
      <c r="DDI92" s="8"/>
      <c r="DDJ92" s="8"/>
      <c r="DDK92" s="8"/>
      <c r="DDL92" s="8"/>
      <c r="DDM92" s="8"/>
      <c r="DDN92" s="8"/>
      <c r="DDO92" s="8"/>
      <c r="DDP92" s="8"/>
      <c r="DDQ92" s="8"/>
      <c r="DDR92" s="8"/>
      <c r="DDS92" s="8"/>
      <c r="DDT92" s="8"/>
      <c r="DDU92" s="8"/>
      <c r="DDV92" s="8"/>
      <c r="DDW92" s="8"/>
      <c r="DDX92" s="8"/>
      <c r="DDY92" s="8"/>
      <c r="DDZ92" s="8"/>
      <c r="DEA92" s="8"/>
      <c r="DEB92" s="8"/>
      <c r="DEC92" s="8"/>
      <c r="DED92" s="8"/>
      <c r="DEE92" s="8"/>
      <c r="DEF92" s="8"/>
      <c r="DEG92" s="8"/>
      <c r="DEH92" s="8"/>
      <c r="DEI92" s="8"/>
      <c r="DEJ92" s="8"/>
      <c r="DEK92" s="8"/>
      <c r="DEL92" s="8"/>
      <c r="DEM92" s="8"/>
      <c r="DEN92" s="8"/>
      <c r="DEO92" s="8"/>
      <c r="DEP92" s="8"/>
      <c r="DEQ92" s="8"/>
      <c r="DER92" s="8"/>
      <c r="DES92" s="8"/>
      <c r="DET92" s="8"/>
      <c r="DEU92" s="8"/>
      <c r="DEV92" s="8"/>
      <c r="DEW92" s="8"/>
      <c r="DEX92" s="8"/>
      <c r="DEY92" s="8"/>
      <c r="DEZ92" s="8"/>
      <c r="DFA92" s="8"/>
      <c r="DFB92" s="8"/>
      <c r="DFC92" s="8"/>
      <c r="DFD92" s="8"/>
      <c r="DFE92" s="8"/>
      <c r="DFF92" s="8"/>
      <c r="DFG92" s="8"/>
      <c r="DFH92" s="8"/>
      <c r="DFI92" s="8"/>
      <c r="DFJ92" s="8"/>
      <c r="DFK92" s="8"/>
      <c r="DFL92" s="8"/>
      <c r="DFM92" s="8"/>
      <c r="DFN92" s="8"/>
      <c r="DFO92" s="8"/>
      <c r="DFP92" s="8"/>
      <c r="DFQ92" s="8"/>
      <c r="DFR92" s="8"/>
      <c r="DFS92" s="8"/>
      <c r="DFT92" s="8"/>
      <c r="DFU92" s="8"/>
      <c r="DFV92" s="8"/>
      <c r="DFW92" s="8"/>
      <c r="DFX92" s="8"/>
      <c r="DFY92" s="8"/>
      <c r="DFZ92" s="8"/>
      <c r="DGA92" s="8"/>
      <c r="DGB92" s="8"/>
      <c r="DGC92" s="8"/>
      <c r="DGD92" s="8"/>
      <c r="DGE92" s="8"/>
      <c r="DGF92" s="8"/>
      <c r="DGG92" s="8"/>
      <c r="DGH92" s="8"/>
      <c r="DGI92" s="8"/>
      <c r="DGJ92" s="8"/>
      <c r="DGK92" s="8"/>
      <c r="DGL92" s="8"/>
      <c r="DGM92" s="8"/>
      <c r="DGN92" s="8"/>
      <c r="DGO92" s="8"/>
      <c r="DGP92" s="8"/>
      <c r="DGQ92" s="8"/>
      <c r="DGR92" s="8"/>
      <c r="DGS92" s="8"/>
      <c r="DGT92" s="8"/>
      <c r="DGU92" s="8"/>
      <c r="DGV92" s="8"/>
      <c r="DGW92" s="8"/>
      <c r="DGX92" s="8"/>
      <c r="DGY92" s="8"/>
      <c r="DGZ92" s="8"/>
      <c r="DHA92" s="8"/>
      <c r="DHB92" s="8"/>
      <c r="DHC92" s="8"/>
      <c r="DHD92" s="8"/>
      <c r="DHE92" s="8"/>
      <c r="DHF92" s="8"/>
      <c r="DHG92" s="8"/>
      <c r="DHH92" s="8"/>
      <c r="DHI92" s="8"/>
      <c r="DHJ92" s="8"/>
      <c r="DHK92" s="8"/>
      <c r="DHL92" s="8"/>
      <c r="DHM92" s="8"/>
      <c r="DHN92" s="8"/>
      <c r="DHO92" s="8"/>
      <c r="DHP92" s="8"/>
      <c r="DHQ92" s="8"/>
      <c r="DHR92" s="8"/>
      <c r="DHS92" s="8"/>
      <c r="DHT92" s="8"/>
      <c r="DHU92" s="8"/>
      <c r="DHV92" s="8"/>
      <c r="DHW92" s="8"/>
      <c r="DHX92" s="8"/>
      <c r="DHY92" s="8"/>
      <c r="DHZ92" s="8"/>
      <c r="DIA92" s="8"/>
      <c r="DIB92" s="8"/>
      <c r="DIC92" s="8"/>
      <c r="DID92" s="8"/>
      <c r="DIE92" s="8"/>
      <c r="DIF92" s="8"/>
      <c r="DIG92" s="8"/>
      <c r="DIH92" s="8"/>
      <c r="DII92" s="8"/>
      <c r="DIJ92" s="8"/>
      <c r="DIK92" s="8"/>
      <c r="DIL92" s="8"/>
      <c r="DIM92" s="8"/>
      <c r="DIN92" s="8"/>
      <c r="DIO92" s="8"/>
      <c r="DIP92" s="8"/>
      <c r="DIQ92" s="8"/>
      <c r="DIR92" s="8"/>
      <c r="DIS92" s="8"/>
      <c r="DIT92" s="8"/>
      <c r="DIU92" s="8"/>
      <c r="DIV92" s="8"/>
      <c r="DIW92" s="8"/>
      <c r="DIX92" s="8"/>
      <c r="DIY92" s="8"/>
      <c r="DIZ92" s="8"/>
      <c r="DJA92" s="8"/>
      <c r="DJB92" s="8"/>
      <c r="DJC92" s="8"/>
      <c r="DJD92" s="8"/>
      <c r="DJE92" s="8"/>
      <c r="DJF92" s="8"/>
      <c r="DJG92" s="8"/>
      <c r="DJH92" s="8"/>
      <c r="DJI92" s="8"/>
      <c r="DJJ92" s="8"/>
      <c r="DJK92" s="8"/>
      <c r="DJL92" s="8"/>
      <c r="DJM92" s="8"/>
      <c r="DJN92" s="8"/>
      <c r="DJO92" s="8"/>
      <c r="DJP92" s="8"/>
      <c r="DJQ92" s="8"/>
      <c r="DJR92" s="8"/>
      <c r="DJS92" s="8"/>
      <c r="DJT92" s="8"/>
      <c r="DJU92" s="8"/>
      <c r="DJV92" s="8"/>
      <c r="DJW92" s="8"/>
      <c r="DJX92" s="8"/>
      <c r="DJY92" s="8"/>
      <c r="DJZ92" s="8"/>
      <c r="DKA92" s="8"/>
      <c r="DKB92" s="8"/>
      <c r="DKC92" s="8"/>
      <c r="DKD92" s="8"/>
      <c r="DKE92" s="8"/>
      <c r="DKF92" s="8"/>
      <c r="DKG92" s="8"/>
      <c r="DKH92" s="8"/>
      <c r="DKI92" s="8"/>
      <c r="DKJ92" s="8"/>
      <c r="DKK92" s="8"/>
      <c r="DKL92" s="8"/>
      <c r="DKM92" s="8"/>
      <c r="DKN92" s="8"/>
      <c r="DKO92" s="8"/>
      <c r="DKP92" s="8"/>
      <c r="DKQ92" s="8"/>
      <c r="DKR92" s="8"/>
      <c r="DKS92" s="8"/>
      <c r="DKT92" s="8"/>
      <c r="DKU92" s="8"/>
      <c r="DKV92" s="8"/>
      <c r="DKW92" s="8"/>
      <c r="DKX92" s="8"/>
      <c r="DKY92" s="8"/>
      <c r="DKZ92" s="8"/>
      <c r="DLA92" s="8"/>
      <c r="DLB92" s="8"/>
      <c r="DLC92" s="8"/>
      <c r="DLD92" s="8"/>
      <c r="DLE92" s="8"/>
      <c r="DLF92" s="8"/>
      <c r="DLG92" s="8"/>
      <c r="DLH92" s="8"/>
      <c r="DLI92" s="8"/>
      <c r="DLJ92" s="8"/>
      <c r="DLK92" s="8"/>
      <c r="DLL92" s="8"/>
      <c r="DLM92" s="8"/>
      <c r="DLN92" s="8"/>
      <c r="DLO92" s="8"/>
      <c r="DLP92" s="8"/>
      <c r="DLQ92" s="8"/>
      <c r="DLR92" s="8"/>
      <c r="DLS92" s="8"/>
      <c r="DLT92" s="8"/>
      <c r="DLU92" s="8"/>
      <c r="DLV92" s="8"/>
      <c r="DLW92" s="8"/>
      <c r="DLX92" s="8"/>
      <c r="DLY92" s="8"/>
      <c r="DLZ92" s="8"/>
      <c r="DMA92" s="8"/>
      <c r="DMB92" s="8"/>
      <c r="DMC92" s="8"/>
      <c r="DMD92" s="8"/>
      <c r="DME92" s="8"/>
      <c r="DMF92" s="8"/>
      <c r="DMG92" s="8"/>
      <c r="DMH92" s="8"/>
      <c r="DMI92" s="8"/>
      <c r="DMJ92" s="8"/>
      <c r="DMK92" s="8"/>
      <c r="DML92" s="8"/>
      <c r="DMM92" s="8"/>
      <c r="DMN92" s="8"/>
      <c r="DMO92" s="8"/>
      <c r="DMP92" s="8"/>
      <c r="DMQ92" s="8"/>
      <c r="DMR92" s="8"/>
      <c r="DMS92" s="8"/>
      <c r="DMT92" s="8"/>
      <c r="DMU92" s="8"/>
      <c r="DMV92" s="8"/>
      <c r="DMW92" s="8"/>
      <c r="DMX92" s="8"/>
      <c r="DMY92" s="8"/>
      <c r="DMZ92" s="8"/>
      <c r="DNA92" s="8"/>
      <c r="DNB92" s="8"/>
      <c r="DNC92" s="8"/>
      <c r="DND92" s="8"/>
      <c r="DNE92" s="8"/>
      <c r="DNF92" s="8"/>
      <c r="DNG92" s="8"/>
      <c r="DNH92" s="8"/>
      <c r="DNI92" s="8"/>
      <c r="DNJ92" s="8"/>
      <c r="DNK92" s="8"/>
      <c r="DNL92" s="8"/>
      <c r="DNM92" s="8"/>
      <c r="DNN92" s="8"/>
      <c r="DNO92" s="8"/>
      <c r="DNP92" s="8"/>
      <c r="DNQ92" s="8"/>
      <c r="DNR92" s="8"/>
      <c r="DNS92" s="8"/>
      <c r="DNT92" s="8"/>
      <c r="DNU92" s="8"/>
      <c r="DNV92" s="8"/>
      <c r="DNW92" s="8"/>
      <c r="DNX92" s="8"/>
      <c r="DNY92" s="8"/>
      <c r="DNZ92" s="8"/>
      <c r="DOA92" s="8"/>
      <c r="DOB92" s="8"/>
      <c r="DOC92" s="8"/>
      <c r="DOD92" s="8"/>
      <c r="DOE92" s="8"/>
      <c r="DOF92" s="8"/>
      <c r="DOG92" s="8"/>
      <c r="DOH92" s="8"/>
      <c r="DOI92" s="8"/>
      <c r="DOJ92" s="8"/>
      <c r="DOK92" s="8"/>
      <c r="DOL92" s="8"/>
      <c r="DOM92" s="8"/>
      <c r="DON92" s="8"/>
      <c r="DOO92" s="8"/>
      <c r="DOP92" s="8"/>
      <c r="DOQ92" s="8"/>
      <c r="DOR92" s="8"/>
      <c r="DOS92" s="8"/>
      <c r="DOT92" s="8"/>
      <c r="DOU92" s="8"/>
      <c r="DOV92" s="8"/>
      <c r="DOW92" s="8"/>
      <c r="DOX92" s="8"/>
      <c r="DOY92" s="8"/>
      <c r="DOZ92" s="8"/>
      <c r="DPA92" s="8"/>
      <c r="DPB92" s="8"/>
      <c r="DPC92" s="8"/>
      <c r="DPD92" s="8"/>
      <c r="DPE92" s="8"/>
      <c r="DPF92" s="8"/>
      <c r="DPG92" s="8"/>
      <c r="DPH92" s="8"/>
      <c r="DPI92" s="8"/>
      <c r="DPJ92" s="8"/>
      <c r="DPK92" s="8"/>
      <c r="DPL92" s="8"/>
      <c r="DPM92" s="8"/>
      <c r="DPN92" s="8"/>
      <c r="DPO92" s="8"/>
      <c r="DPP92" s="8"/>
      <c r="DPQ92" s="8"/>
      <c r="DPR92" s="8"/>
      <c r="DPS92" s="8"/>
      <c r="DPT92" s="8"/>
      <c r="DPU92" s="8"/>
      <c r="DPV92" s="8"/>
      <c r="DPW92" s="8"/>
      <c r="DPX92" s="8"/>
      <c r="DPY92" s="8"/>
      <c r="DPZ92" s="8"/>
      <c r="DQA92" s="8"/>
      <c r="DQB92" s="8"/>
      <c r="DQC92" s="8"/>
      <c r="DQD92" s="8"/>
      <c r="DQE92" s="8"/>
      <c r="DQF92" s="8"/>
      <c r="DQG92" s="8"/>
      <c r="DQH92" s="8"/>
      <c r="DQI92" s="8"/>
      <c r="DQJ92" s="8"/>
      <c r="DQK92" s="8"/>
      <c r="DQL92" s="8"/>
      <c r="DQM92" s="8"/>
      <c r="DQN92" s="8"/>
      <c r="DQO92" s="8"/>
      <c r="DQP92" s="8"/>
      <c r="DQQ92" s="8"/>
      <c r="DQR92" s="8"/>
      <c r="DQS92" s="8"/>
      <c r="DQT92" s="8"/>
      <c r="DQU92" s="8"/>
      <c r="DQV92" s="8"/>
      <c r="DQW92" s="8"/>
      <c r="DQX92" s="8"/>
      <c r="DQY92" s="8"/>
      <c r="DQZ92" s="8"/>
      <c r="DRA92" s="8"/>
      <c r="DRB92" s="8"/>
      <c r="DRC92" s="8"/>
      <c r="DRD92" s="8"/>
      <c r="DRE92" s="8"/>
      <c r="DRF92" s="8"/>
      <c r="DRG92" s="8"/>
      <c r="DRH92" s="8"/>
      <c r="DRI92" s="8"/>
      <c r="DRJ92" s="8"/>
      <c r="DRK92" s="8"/>
      <c r="DRL92" s="8"/>
      <c r="DRM92" s="8"/>
      <c r="DRN92" s="8"/>
      <c r="DRO92" s="8"/>
      <c r="DRP92" s="8"/>
      <c r="DRQ92" s="8"/>
      <c r="DRR92" s="8"/>
      <c r="DRS92" s="8"/>
      <c r="DRT92" s="8"/>
      <c r="DRU92" s="8"/>
      <c r="DRV92" s="8"/>
      <c r="DRW92" s="8"/>
      <c r="DRX92" s="8"/>
      <c r="DRY92" s="8"/>
      <c r="DRZ92" s="8"/>
      <c r="DSA92" s="8"/>
      <c r="DSB92" s="8"/>
      <c r="DSC92" s="8"/>
      <c r="DSD92" s="8"/>
      <c r="DSE92" s="8"/>
      <c r="DSF92" s="8"/>
      <c r="DSG92" s="8"/>
      <c r="DSH92" s="8"/>
      <c r="DSI92" s="8"/>
      <c r="DSJ92" s="8"/>
      <c r="DSK92" s="8"/>
      <c r="DSL92" s="8"/>
      <c r="DSM92" s="8"/>
      <c r="DSN92" s="8"/>
      <c r="DSO92" s="8"/>
      <c r="DSP92" s="8"/>
      <c r="DSQ92" s="8"/>
      <c r="DSR92" s="8"/>
      <c r="DSS92" s="8"/>
      <c r="DST92" s="8"/>
      <c r="DSU92" s="8"/>
      <c r="DSV92" s="8"/>
      <c r="DSW92" s="8"/>
      <c r="DSX92" s="8"/>
      <c r="DSY92" s="8"/>
      <c r="DSZ92" s="8"/>
      <c r="DTA92" s="8"/>
      <c r="DTB92" s="8"/>
      <c r="DTC92" s="8"/>
      <c r="DTD92" s="8"/>
      <c r="DTE92" s="8"/>
      <c r="DTF92" s="8"/>
      <c r="DTG92" s="8"/>
      <c r="DTH92" s="8"/>
      <c r="DTI92" s="8"/>
      <c r="DTJ92" s="8"/>
      <c r="DTK92" s="8"/>
      <c r="DTL92" s="8"/>
      <c r="DTM92" s="8"/>
      <c r="DTN92" s="8"/>
      <c r="DTO92" s="8"/>
      <c r="DTP92" s="8"/>
      <c r="DTQ92" s="8"/>
      <c r="DTR92" s="8"/>
      <c r="DTS92" s="8"/>
      <c r="DTT92" s="8"/>
      <c r="DTU92" s="8"/>
      <c r="DTV92" s="8"/>
      <c r="DTW92" s="8"/>
      <c r="DTX92" s="8"/>
      <c r="DTY92" s="8"/>
      <c r="DTZ92" s="8"/>
      <c r="DUA92" s="8"/>
      <c r="DUB92" s="8"/>
      <c r="DUC92" s="8"/>
      <c r="DUD92" s="8"/>
      <c r="DUE92" s="8"/>
      <c r="DUF92" s="8"/>
      <c r="DUG92" s="8"/>
      <c r="DUH92" s="8"/>
      <c r="DUI92" s="8"/>
      <c r="DUJ92" s="8"/>
      <c r="DUK92" s="8"/>
      <c r="DUL92" s="8"/>
      <c r="DUM92" s="8"/>
      <c r="DUN92" s="8"/>
      <c r="DUO92" s="8"/>
      <c r="DUP92" s="8"/>
      <c r="DUQ92" s="8"/>
      <c r="DUR92" s="8"/>
      <c r="DUS92" s="8"/>
      <c r="DUT92" s="8"/>
      <c r="DUU92" s="8"/>
      <c r="DUV92" s="8"/>
      <c r="DUW92" s="8"/>
      <c r="DUX92" s="8"/>
      <c r="DUY92" s="8"/>
      <c r="DUZ92" s="8"/>
      <c r="DVA92" s="8"/>
      <c r="DVB92" s="8"/>
      <c r="DVC92" s="8"/>
      <c r="DVD92" s="8"/>
      <c r="DVE92" s="8"/>
      <c r="DVF92" s="8"/>
      <c r="DVG92" s="8"/>
      <c r="DVH92" s="8"/>
      <c r="DVI92" s="8"/>
      <c r="DVJ92" s="8"/>
      <c r="DVK92" s="8"/>
      <c r="DVL92" s="8"/>
      <c r="DVM92" s="8"/>
      <c r="DVN92" s="8"/>
      <c r="DVO92" s="8"/>
      <c r="DVP92" s="8"/>
      <c r="DVQ92" s="8"/>
      <c r="DVR92" s="8"/>
      <c r="DVS92" s="8"/>
      <c r="DVT92" s="8"/>
      <c r="DVU92" s="8"/>
      <c r="DVV92" s="8"/>
      <c r="DVW92" s="8"/>
      <c r="DVX92" s="8"/>
      <c r="DVY92" s="8"/>
      <c r="DVZ92" s="8"/>
      <c r="DWA92" s="8"/>
      <c r="DWB92" s="8"/>
      <c r="DWC92" s="8"/>
      <c r="DWD92" s="8"/>
      <c r="DWE92" s="8"/>
      <c r="DWF92" s="8"/>
      <c r="DWG92" s="8"/>
      <c r="DWH92" s="8"/>
      <c r="DWI92" s="8"/>
      <c r="DWJ92" s="8"/>
      <c r="DWK92" s="8"/>
      <c r="DWL92" s="8"/>
      <c r="DWM92" s="8"/>
      <c r="DWN92" s="8"/>
      <c r="DWO92" s="8"/>
      <c r="DWP92" s="8"/>
      <c r="DWQ92" s="8"/>
      <c r="DWR92" s="8"/>
      <c r="DWS92" s="8"/>
      <c r="DWT92" s="8"/>
      <c r="DWU92" s="8"/>
      <c r="DWV92" s="8"/>
      <c r="DWW92" s="8"/>
      <c r="DWX92" s="8"/>
      <c r="DWY92" s="8"/>
      <c r="DWZ92" s="8"/>
      <c r="DXA92" s="8"/>
      <c r="DXB92" s="8"/>
      <c r="DXC92" s="8"/>
      <c r="DXD92" s="8"/>
      <c r="DXE92" s="8"/>
      <c r="DXF92" s="8"/>
      <c r="DXG92" s="8"/>
      <c r="DXH92" s="8"/>
      <c r="DXI92" s="8"/>
      <c r="DXJ92" s="8"/>
      <c r="DXK92" s="8"/>
      <c r="DXL92" s="8"/>
      <c r="DXM92" s="8"/>
      <c r="DXN92" s="8"/>
      <c r="DXO92" s="8"/>
      <c r="DXP92" s="8"/>
      <c r="DXQ92" s="8"/>
      <c r="DXR92" s="8"/>
      <c r="DXS92" s="8"/>
      <c r="DXT92" s="8"/>
      <c r="DXU92" s="8"/>
      <c r="DXV92" s="8"/>
      <c r="DXW92" s="8"/>
      <c r="DXX92" s="8"/>
      <c r="DXY92" s="8"/>
      <c r="DXZ92" s="8"/>
      <c r="DYA92" s="8"/>
      <c r="DYB92" s="8"/>
      <c r="DYC92" s="8"/>
      <c r="DYD92" s="8"/>
      <c r="DYE92" s="8"/>
      <c r="DYF92" s="8"/>
      <c r="DYG92" s="8"/>
      <c r="DYH92" s="8"/>
      <c r="DYI92" s="8"/>
      <c r="DYJ92" s="8"/>
      <c r="DYK92" s="8"/>
      <c r="DYL92" s="8"/>
      <c r="DYM92" s="8"/>
      <c r="DYN92" s="8"/>
      <c r="DYO92" s="8"/>
      <c r="DYP92" s="8"/>
      <c r="DYQ92" s="8"/>
      <c r="DYR92" s="8"/>
      <c r="DYS92" s="8"/>
      <c r="DYT92" s="8"/>
      <c r="DYU92" s="8"/>
      <c r="DYV92" s="8"/>
      <c r="DYW92" s="8"/>
      <c r="DYX92" s="8"/>
      <c r="DYY92" s="8"/>
      <c r="DYZ92" s="8"/>
      <c r="DZA92" s="8"/>
      <c r="DZB92" s="8"/>
      <c r="DZC92" s="8"/>
      <c r="DZD92" s="8"/>
      <c r="DZE92" s="8"/>
      <c r="DZF92" s="8"/>
      <c r="DZG92" s="8"/>
      <c r="DZH92" s="8"/>
      <c r="DZI92" s="8"/>
      <c r="DZJ92" s="8"/>
      <c r="DZK92" s="8"/>
      <c r="DZL92" s="8"/>
      <c r="DZM92" s="8"/>
      <c r="DZN92" s="8"/>
      <c r="DZO92" s="8"/>
      <c r="DZP92" s="8"/>
      <c r="DZQ92" s="8"/>
      <c r="DZR92" s="8"/>
      <c r="DZS92" s="8"/>
      <c r="DZT92" s="8"/>
      <c r="DZU92" s="8"/>
      <c r="DZV92" s="8"/>
      <c r="DZW92" s="8"/>
      <c r="DZX92" s="8"/>
      <c r="DZY92" s="8"/>
      <c r="DZZ92" s="8"/>
      <c r="EAA92" s="8"/>
      <c r="EAB92" s="8"/>
      <c r="EAC92" s="8"/>
      <c r="EAD92" s="8"/>
      <c r="EAE92" s="8"/>
      <c r="EAF92" s="8"/>
      <c r="EAG92" s="8"/>
      <c r="EAH92" s="8"/>
      <c r="EAI92" s="8"/>
      <c r="EAJ92" s="8"/>
      <c r="EAK92" s="8"/>
      <c r="EAL92" s="8"/>
      <c r="EAM92" s="8"/>
      <c r="EAN92" s="8"/>
      <c r="EAO92" s="8"/>
      <c r="EAP92" s="8"/>
      <c r="EAQ92" s="8"/>
      <c r="EAR92" s="8"/>
      <c r="EAS92" s="8"/>
      <c r="EAT92" s="8"/>
      <c r="EAU92" s="8"/>
      <c r="EAV92" s="8"/>
      <c r="EAW92" s="8"/>
      <c r="EAX92" s="8"/>
      <c r="EAY92" s="8"/>
      <c r="EAZ92" s="8"/>
      <c r="EBA92" s="8"/>
      <c r="EBB92" s="8"/>
      <c r="EBC92" s="8"/>
      <c r="EBD92" s="8"/>
      <c r="EBE92" s="8"/>
      <c r="EBF92" s="8"/>
      <c r="EBG92" s="8"/>
      <c r="EBH92" s="8"/>
      <c r="EBI92" s="8"/>
      <c r="EBJ92" s="8"/>
      <c r="EBK92" s="8"/>
      <c r="EBL92" s="8"/>
      <c r="EBM92" s="8"/>
      <c r="EBN92" s="8"/>
      <c r="EBO92" s="8"/>
      <c r="EBP92" s="8"/>
      <c r="EBQ92" s="8"/>
      <c r="EBR92" s="8"/>
      <c r="EBS92" s="8"/>
      <c r="EBT92" s="8"/>
      <c r="EBU92" s="8"/>
      <c r="EBV92" s="8"/>
      <c r="EBW92" s="8"/>
      <c r="EBX92" s="8"/>
      <c r="EBY92" s="8"/>
      <c r="EBZ92" s="8"/>
      <c r="ECA92" s="8"/>
      <c r="ECB92" s="8"/>
      <c r="ECC92" s="8"/>
      <c r="ECD92" s="8"/>
      <c r="ECE92" s="8"/>
      <c r="ECF92" s="8"/>
      <c r="ECG92" s="8"/>
      <c r="ECH92" s="8"/>
      <c r="ECI92" s="8"/>
      <c r="ECJ92" s="8"/>
      <c r="ECK92" s="8"/>
      <c r="ECL92" s="8"/>
      <c r="ECM92" s="8"/>
      <c r="ECN92" s="8"/>
      <c r="ECO92" s="8"/>
      <c r="ECP92" s="8"/>
      <c r="ECQ92" s="8"/>
      <c r="ECR92" s="8"/>
      <c r="ECS92" s="8"/>
      <c r="ECT92" s="8"/>
      <c r="ECU92" s="8"/>
      <c r="ECV92" s="8"/>
      <c r="ECW92" s="8"/>
      <c r="ECX92" s="8"/>
      <c r="ECY92" s="8"/>
      <c r="ECZ92" s="8"/>
      <c r="EDA92" s="8"/>
      <c r="EDB92" s="8"/>
      <c r="EDC92" s="8"/>
      <c r="EDD92" s="8"/>
      <c r="EDE92" s="8"/>
      <c r="EDF92" s="8"/>
      <c r="EDG92" s="8"/>
      <c r="EDH92" s="8"/>
      <c r="EDI92" s="8"/>
      <c r="EDJ92" s="8"/>
      <c r="EDK92" s="8"/>
      <c r="EDL92" s="8"/>
      <c r="EDM92" s="8"/>
      <c r="EDN92" s="8"/>
      <c r="EDO92" s="8"/>
      <c r="EDP92" s="8"/>
      <c r="EDQ92" s="8"/>
      <c r="EDR92" s="8"/>
      <c r="EDS92" s="8"/>
      <c r="EDT92" s="8"/>
      <c r="EDU92" s="8"/>
      <c r="EDV92" s="8"/>
      <c r="EDW92" s="8"/>
      <c r="EDX92" s="8"/>
      <c r="EDY92" s="8"/>
      <c r="EDZ92" s="8"/>
      <c r="EEA92" s="8"/>
      <c r="EEB92" s="8"/>
      <c r="EEC92" s="8"/>
      <c r="EED92" s="8"/>
      <c r="EEE92" s="8"/>
      <c r="EEF92" s="8"/>
      <c r="EEG92" s="8"/>
      <c r="EEH92" s="8"/>
      <c r="EEI92" s="8"/>
      <c r="EEJ92" s="8"/>
      <c r="EEK92" s="8"/>
      <c r="EEL92" s="8"/>
      <c r="EEM92" s="8"/>
      <c r="EEN92" s="8"/>
      <c r="EEO92" s="8"/>
      <c r="EEP92" s="8"/>
      <c r="EEQ92" s="8"/>
      <c r="EER92" s="8"/>
      <c r="EES92" s="8"/>
      <c r="EET92" s="8"/>
      <c r="EEU92" s="8"/>
      <c r="EEV92" s="8"/>
      <c r="EEW92" s="8"/>
      <c r="EEX92" s="8"/>
      <c r="EEY92" s="8"/>
      <c r="EEZ92" s="8"/>
      <c r="EFA92" s="8"/>
      <c r="EFB92" s="8"/>
      <c r="EFC92" s="8"/>
      <c r="EFD92" s="8"/>
      <c r="EFE92" s="8"/>
      <c r="EFF92" s="8"/>
      <c r="EFG92" s="8"/>
      <c r="EFH92" s="8"/>
      <c r="EFI92" s="8"/>
      <c r="EFJ92" s="8"/>
      <c r="EFK92" s="8"/>
      <c r="EFL92" s="8"/>
      <c r="EFM92" s="8"/>
      <c r="EFN92" s="8"/>
      <c r="EFO92" s="8"/>
      <c r="EFP92" s="8"/>
      <c r="EFQ92" s="8"/>
      <c r="EFR92" s="8"/>
      <c r="EFS92" s="8"/>
      <c r="EFT92" s="8"/>
      <c r="EFU92" s="8"/>
      <c r="EFV92" s="8"/>
      <c r="EFW92" s="8"/>
      <c r="EFX92" s="8"/>
      <c r="EFY92" s="8"/>
      <c r="EFZ92" s="8"/>
      <c r="EGA92" s="8"/>
      <c r="EGB92" s="8"/>
      <c r="EGC92" s="8"/>
      <c r="EGD92" s="8"/>
      <c r="EGE92" s="8"/>
      <c r="EGF92" s="8"/>
      <c r="EGG92" s="8"/>
      <c r="EGH92" s="8"/>
      <c r="EGI92" s="8"/>
      <c r="EGJ92" s="8"/>
      <c r="EGK92" s="8"/>
      <c r="EGL92" s="8"/>
      <c r="EGM92" s="8"/>
      <c r="EGN92" s="8"/>
      <c r="EGO92" s="8"/>
      <c r="EGP92" s="8"/>
      <c r="EGQ92" s="8"/>
      <c r="EGR92" s="8"/>
      <c r="EGS92" s="8"/>
      <c r="EGT92" s="8"/>
      <c r="EGU92" s="8"/>
      <c r="EGV92" s="8"/>
      <c r="EGW92" s="8"/>
      <c r="EGX92" s="8"/>
      <c r="EGY92" s="8"/>
      <c r="EGZ92" s="8"/>
      <c r="EHA92" s="8"/>
      <c r="EHB92" s="8"/>
      <c r="EHC92" s="8"/>
      <c r="EHD92" s="8"/>
      <c r="EHE92" s="8"/>
      <c r="EHF92" s="8"/>
      <c r="EHG92" s="8"/>
      <c r="EHH92" s="8"/>
      <c r="EHI92" s="8"/>
      <c r="EHJ92" s="8"/>
      <c r="EHK92" s="8"/>
      <c r="EHL92" s="8"/>
      <c r="EHM92" s="8"/>
      <c r="EHN92" s="8"/>
      <c r="EHO92" s="8"/>
      <c r="EHP92" s="8"/>
      <c r="EHQ92" s="8"/>
      <c r="EHR92" s="8"/>
      <c r="EHS92" s="8"/>
      <c r="EHT92" s="8"/>
      <c r="EHU92" s="8"/>
      <c r="EHV92" s="8"/>
      <c r="EHW92" s="8"/>
      <c r="EHX92" s="8"/>
      <c r="EHY92" s="8"/>
      <c r="EHZ92" s="8"/>
      <c r="EIA92" s="8"/>
      <c r="EIB92" s="8"/>
      <c r="EIC92" s="8"/>
      <c r="EID92" s="8"/>
      <c r="EIE92" s="8"/>
      <c r="EIF92" s="8"/>
      <c r="EIG92" s="8"/>
      <c r="EIH92" s="8"/>
      <c r="EII92" s="8"/>
      <c r="EIJ92" s="8"/>
      <c r="EIK92" s="8"/>
      <c r="EIL92" s="8"/>
      <c r="EIM92" s="8"/>
      <c r="EIN92" s="8"/>
      <c r="EIO92" s="8"/>
      <c r="EIP92" s="8"/>
      <c r="EIQ92" s="8"/>
      <c r="EIR92" s="8"/>
      <c r="EIS92" s="8"/>
      <c r="EIT92" s="8"/>
      <c r="EIU92" s="8"/>
      <c r="EIV92" s="8"/>
      <c r="EIW92" s="8"/>
      <c r="EIX92" s="8"/>
      <c r="EIY92" s="8"/>
      <c r="EIZ92" s="8"/>
      <c r="EJA92" s="8"/>
      <c r="EJB92" s="8"/>
      <c r="EJC92" s="8"/>
      <c r="EJD92" s="8"/>
      <c r="EJE92" s="8"/>
      <c r="EJF92" s="8"/>
      <c r="EJG92" s="8"/>
      <c r="EJH92" s="8"/>
      <c r="EJI92" s="8"/>
      <c r="EJJ92" s="8"/>
      <c r="EJK92" s="8"/>
      <c r="EJL92" s="8"/>
      <c r="EJM92" s="8"/>
      <c r="EJN92" s="8"/>
      <c r="EJO92" s="8"/>
      <c r="EJP92" s="8"/>
      <c r="EJQ92" s="8"/>
      <c r="EJR92" s="8"/>
      <c r="EJS92" s="8"/>
      <c r="EJT92" s="8"/>
      <c r="EJU92" s="8"/>
      <c r="EJV92" s="8"/>
      <c r="EJW92" s="8"/>
      <c r="EJX92" s="8"/>
      <c r="EJY92" s="8"/>
      <c r="EJZ92" s="8"/>
      <c r="EKA92" s="8"/>
      <c r="EKB92" s="8"/>
      <c r="EKC92" s="8"/>
      <c r="EKD92" s="8"/>
      <c r="EKE92" s="8"/>
      <c r="EKF92" s="8"/>
      <c r="EKG92" s="8"/>
      <c r="EKH92" s="8"/>
      <c r="EKI92" s="8"/>
      <c r="EKJ92" s="8"/>
      <c r="EKK92" s="8"/>
      <c r="EKL92" s="8"/>
      <c r="EKM92" s="8"/>
      <c r="EKN92" s="8"/>
      <c r="EKO92" s="8"/>
      <c r="EKP92" s="8"/>
      <c r="EKQ92" s="8"/>
      <c r="EKR92" s="8"/>
      <c r="EKS92" s="8"/>
      <c r="EKT92" s="8"/>
      <c r="EKU92" s="8"/>
      <c r="EKV92" s="8"/>
      <c r="EKW92" s="8"/>
      <c r="EKX92" s="8"/>
      <c r="EKY92" s="8"/>
      <c r="EKZ92" s="8"/>
      <c r="ELA92" s="8"/>
      <c r="ELB92" s="8"/>
      <c r="ELC92" s="8"/>
      <c r="ELD92" s="8"/>
      <c r="ELE92" s="8"/>
      <c r="ELF92" s="8"/>
      <c r="ELG92" s="8"/>
      <c r="ELH92" s="8"/>
      <c r="ELI92" s="8"/>
      <c r="ELJ92" s="8"/>
      <c r="ELK92" s="8"/>
      <c r="ELL92" s="8"/>
      <c r="ELM92" s="8"/>
      <c r="ELN92" s="8"/>
      <c r="ELO92" s="8"/>
      <c r="ELP92" s="8"/>
      <c r="ELQ92" s="8"/>
      <c r="ELR92" s="8"/>
      <c r="ELS92" s="8"/>
      <c r="ELT92" s="8"/>
      <c r="ELU92" s="8"/>
      <c r="ELV92" s="8"/>
      <c r="ELW92" s="8"/>
      <c r="ELX92" s="8"/>
      <c r="ELY92" s="8"/>
      <c r="ELZ92" s="8"/>
      <c r="EMA92" s="8"/>
      <c r="EMB92" s="8"/>
      <c r="EMC92" s="8"/>
      <c r="EMD92" s="8"/>
      <c r="EME92" s="8"/>
      <c r="EMF92" s="8"/>
      <c r="EMG92" s="8"/>
      <c r="EMH92" s="8"/>
      <c r="EMI92" s="8"/>
      <c r="EMJ92" s="8"/>
      <c r="EMK92" s="8"/>
      <c r="EML92" s="8"/>
      <c r="EMM92" s="8"/>
      <c r="EMN92" s="8"/>
      <c r="EMO92" s="8"/>
      <c r="EMP92" s="8"/>
      <c r="EMQ92" s="8"/>
      <c r="EMR92" s="8"/>
      <c r="EMS92" s="8"/>
      <c r="EMT92" s="8"/>
      <c r="EMU92" s="8"/>
      <c r="EMV92" s="8"/>
      <c r="EMW92" s="8"/>
      <c r="EMX92" s="8"/>
      <c r="EMY92" s="8"/>
      <c r="EMZ92" s="8"/>
      <c r="ENA92" s="8"/>
      <c r="ENB92" s="8"/>
      <c r="ENC92" s="8"/>
      <c r="END92" s="8"/>
      <c r="ENE92" s="8"/>
      <c r="ENF92" s="8"/>
      <c r="ENG92" s="8"/>
      <c r="ENH92" s="8"/>
      <c r="ENI92" s="8"/>
      <c r="ENJ92" s="8"/>
      <c r="ENK92" s="8"/>
      <c r="ENL92" s="8"/>
      <c r="ENM92" s="8"/>
      <c r="ENN92" s="8"/>
      <c r="ENO92" s="8"/>
      <c r="ENP92" s="8"/>
      <c r="ENQ92" s="8"/>
      <c r="ENR92" s="8"/>
      <c r="ENS92" s="8"/>
      <c r="ENT92" s="8"/>
      <c r="ENU92" s="8"/>
      <c r="ENV92" s="8"/>
      <c r="ENW92" s="8"/>
      <c r="ENX92" s="8"/>
      <c r="ENY92" s="8"/>
      <c r="ENZ92" s="8"/>
      <c r="EOA92" s="8"/>
      <c r="EOB92" s="8"/>
      <c r="EOC92" s="8"/>
      <c r="EOD92" s="8"/>
      <c r="EOE92" s="8"/>
      <c r="EOF92" s="8"/>
      <c r="EOG92" s="8"/>
      <c r="EOH92" s="8"/>
      <c r="EOI92" s="8"/>
      <c r="EOJ92" s="8"/>
      <c r="EOK92" s="8"/>
      <c r="EOL92" s="8"/>
      <c r="EOM92" s="8"/>
      <c r="EON92" s="8"/>
      <c r="EOO92" s="8"/>
      <c r="EOP92" s="8"/>
      <c r="EOQ92" s="8"/>
      <c r="EOR92" s="8"/>
      <c r="EOS92" s="8"/>
      <c r="EOT92" s="8"/>
      <c r="EOU92" s="8"/>
      <c r="EOV92" s="8"/>
      <c r="EOW92" s="8"/>
      <c r="EOX92" s="8"/>
      <c r="EOY92" s="8"/>
      <c r="EOZ92" s="8"/>
      <c r="EPA92" s="8"/>
      <c r="EPB92" s="8"/>
      <c r="EPC92" s="8"/>
      <c r="EPD92" s="8"/>
      <c r="EPE92" s="8"/>
      <c r="EPF92" s="8"/>
      <c r="EPG92" s="8"/>
      <c r="EPH92" s="8"/>
      <c r="EPI92" s="8"/>
      <c r="EPJ92" s="8"/>
      <c r="EPK92" s="8"/>
      <c r="EPL92" s="8"/>
      <c r="EPM92" s="8"/>
      <c r="EPN92" s="8"/>
      <c r="EPO92" s="8"/>
      <c r="EPP92" s="8"/>
      <c r="EPQ92" s="8"/>
      <c r="EPR92" s="8"/>
      <c r="EPS92" s="8"/>
      <c r="EPT92" s="8"/>
      <c r="EPU92" s="8"/>
      <c r="EPV92" s="8"/>
      <c r="EPW92" s="8"/>
      <c r="EPX92" s="8"/>
      <c r="EPY92" s="8"/>
      <c r="EPZ92" s="8"/>
      <c r="EQA92" s="8"/>
      <c r="EQB92" s="8"/>
      <c r="EQC92" s="8"/>
      <c r="EQD92" s="8"/>
      <c r="EQE92" s="8"/>
      <c r="EQF92" s="8"/>
      <c r="EQG92" s="8"/>
      <c r="EQH92" s="8"/>
      <c r="EQI92" s="8"/>
      <c r="EQJ92" s="8"/>
      <c r="EQK92" s="8"/>
      <c r="EQL92" s="8"/>
      <c r="EQM92" s="8"/>
      <c r="EQN92" s="8"/>
      <c r="EQO92" s="8"/>
      <c r="EQP92" s="8"/>
      <c r="EQQ92" s="8"/>
      <c r="EQR92" s="8"/>
      <c r="EQS92" s="8"/>
      <c r="EQT92" s="8"/>
      <c r="EQU92" s="8"/>
      <c r="EQV92" s="8"/>
      <c r="EQW92" s="8"/>
      <c r="EQX92" s="8"/>
      <c r="EQY92" s="8"/>
      <c r="EQZ92" s="8"/>
      <c r="ERA92" s="8"/>
      <c r="ERB92" s="8"/>
      <c r="ERC92" s="8"/>
      <c r="ERD92" s="8"/>
      <c r="ERE92" s="8"/>
      <c r="ERF92" s="8"/>
      <c r="ERG92" s="8"/>
      <c r="ERH92" s="8"/>
      <c r="ERI92" s="8"/>
      <c r="ERJ92" s="8"/>
      <c r="ERK92" s="8"/>
      <c r="ERL92" s="8"/>
      <c r="ERM92" s="8"/>
      <c r="ERN92" s="8"/>
      <c r="ERO92" s="8"/>
      <c r="ERP92" s="8"/>
      <c r="ERQ92" s="8"/>
      <c r="ERR92" s="8"/>
      <c r="ERS92" s="8"/>
      <c r="ERT92" s="8"/>
      <c r="ERU92" s="8"/>
      <c r="ERV92" s="8"/>
      <c r="ERW92" s="8"/>
      <c r="ERX92" s="8"/>
      <c r="ERY92" s="8"/>
      <c r="ERZ92" s="8"/>
      <c r="ESA92" s="8"/>
      <c r="ESB92" s="8"/>
      <c r="ESC92" s="8"/>
      <c r="ESD92" s="8"/>
      <c r="ESE92" s="8"/>
      <c r="ESF92" s="8"/>
      <c r="ESG92" s="8"/>
      <c r="ESH92" s="8"/>
      <c r="ESI92" s="8"/>
      <c r="ESJ92" s="8"/>
      <c r="ESK92" s="8"/>
      <c r="ESL92" s="8"/>
      <c r="ESM92" s="8"/>
      <c r="ESN92" s="8"/>
      <c r="ESO92" s="8"/>
      <c r="ESP92" s="8"/>
      <c r="ESQ92" s="8"/>
      <c r="ESR92" s="8"/>
      <c r="ESS92" s="8"/>
      <c r="EST92" s="8"/>
      <c r="ESU92" s="8"/>
      <c r="ESV92" s="8"/>
      <c r="ESW92" s="8"/>
      <c r="ESX92" s="8"/>
      <c r="ESY92" s="8"/>
      <c r="ESZ92" s="8"/>
      <c r="ETA92" s="8"/>
      <c r="ETB92" s="8"/>
      <c r="ETC92" s="8"/>
      <c r="ETD92" s="8"/>
      <c r="ETE92" s="8"/>
      <c r="ETF92" s="8"/>
      <c r="ETG92" s="8"/>
      <c r="ETH92" s="8"/>
      <c r="ETI92" s="8"/>
      <c r="ETJ92" s="8"/>
      <c r="ETK92" s="8"/>
      <c r="ETL92" s="8"/>
      <c r="ETM92" s="8"/>
      <c r="ETN92" s="8"/>
      <c r="ETO92" s="8"/>
      <c r="ETP92" s="8"/>
      <c r="ETQ92" s="8"/>
      <c r="ETR92" s="8"/>
      <c r="ETS92" s="8"/>
      <c r="ETT92" s="8"/>
      <c r="ETU92" s="8"/>
      <c r="ETV92" s="8"/>
      <c r="ETW92" s="8"/>
      <c r="ETX92" s="8"/>
      <c r="ETY92" s="8"/>
      <c r="ETZ92" s="8"/>
      <c r="EUA92" s="8"/>
      <c r="EUB92" s="8"/>
      <c r="EUC92" s="8"/>
      <c r="EUD92" s="8"/>
      <c r="EUE92" s="8"/>
      <c r="EUF92" s="8"/>
      <c r="EUG92" s="8"/>
      <c r="EUH92" s="8"/>
      <c r="EUI92" s="8"/>
      <c r="EUJ92" s="8"/>
      <c r="EUK92" s="8"/>
      <c r="EUL92" s="8"/>
      <c r="EUM92" s="8"/>
      <c r="EUN92" s="8"/>
      <c r="EUO92" s="8"/>
      <c r="EUP92" s="8"/>
      <c r="EUQ92" s="8"/>
      <c r="EUR92" s="8"/>
      <c r="EUS92" s="8"/>
      <c r="EUT92" s="8"/>
      <c r="EUU92" s="8"/>
      <c r="EUV92" s="8"/>
      <c r="EUW92" s="8"/>
      <c r="EUX92" s="8"/>
      <c r="EUY92" s="8"/>
      <c r="EUZ92" s="8"/>
      <c r="EVA92" s="8"/>
      <c r="EVB92" s="8"/>
      <c r="EVC92" s="8"/>
      <c r="EVD92" s="8"/>
      <c r="EVE92" s="8"/>
      <c r="EVF92" s="8"/>
      <c r="EVG92" s="8"/>
      <c r="EVH92" s="8"/>
      <c r="EVI92" s="8"/>
      <c r="EVJ92" s="8"/>
      <c r="EVK92" s="8"/>
      <c r="EVL92" s="8"/>
      <c r="EVM92" s="8"/>
      <c r="EVN92" s="8"/>
      <c r="EVO92" s="8"/>
      <c r="EVP92" s="8"/>
      <c r="EVQ92" s="8"/>
      <c r="EVR92" s="8"/>
      <c r="EVS92" s="8"/>
      <c r="EVT92" s="8"/>
      <c r="EVU92" s="8"/>
      <c r="EVV92" s="8"/>
      <c r="EVW92" s="8"/>
      <c r="EVX92" s="8"/>
      <c r="EVY92" s="8"/>
      <c r="EVZ92" s="8"/>
      <c r="EWA92" s="8"/>
      <c r="EWB92" s="8"/>
      <c r="EWC92" s="8"/>
      <c r="EWD92" s="8"/>
      <c r="EWE92" s="8"/>
      <c r="EWF92" s="8"/>
      <c r="EWG92" s="8"/>
      <c r="EWH92" s="8"/>
      <c r="EWI92" s="8"/>
      <c r="EWJ92" s="8"/>
      <c r="EWK92" s="8"/>
      <c r="EWL92" s="8"/>
      <c r="EWM92" s="8"/>
      <c r="EWN92" s="8"/>
      <c r="EWO92" s="8"/>
      <c r="EWP92" s="8"/>
      <c r="EWQ92" s="8"/>
      <c r="EWR92" s="8"/>
      <c r="EWS92" s="8"/>
      <c r="EWT92" s="8"/>
      <c r="EWU92" s="8"/>
      <c r="EWV92" s="8"/>
      <c r="EWW92" s="8"/>
      <c r="EWX92" s="8"/>
      <c r="EWY92" s="8"/>
      <c r="EWZ92" s="8"/>
      <c r="EXA92" s="8"/>
      <c r="EXB92" s="8"/>
      <c r="EXC92" s="8"/>
      <c r="EXD92" s="8"/>
      <c r="EXE92" s="8"/>
      <c r="EXF92" s="8"/>
      <c r="EXG92" s="8"/>
      <c r="EXH92" s="8"/>
      <c r="EXI92" s="8"/>
      <c r="EXJ92" s="8"/>
      <c r="EXK92" s="8"/>
      <c r="EXL92" s="8"/>
      <c r="EXM92" s="8"/>
      <c r="EXN92" s="8"/>
      <c r="EXO92" s="8"/>
      <c r="EXP92" s="8"/>
      <c r="EXQ92" s="8"/>
      <c r="EXR92" s="8"/>
      <c r="EXS92" s="8"/>
      <c r="EXT92" s="8"/>
      <c r="EXU92" s="8"/>
      <c r="EXV92" s="8"/>
      <c r="EXW92" s="8"/>
      <c r="EXX92" s="8"/>
      <c r="EXY92" s="8"/>
      <c r="EXZ92" s="8"/>
      <c r="EYA92" s="8"/>
      <c r="EYB92" s="8"/>
      <c r="EYC92" s="8"/>
      <c r="EYD92" s="8"/>
      <c r="EYE92" s="8"/>
      <c r="EYF92" s="8"/>
      <c r="EYG92" s="8"/>
      <c r="EYH92" s="8"/>
      <c r="EYI92" s="8"/>
      <c r="EYJ92" s="8"/>
      <c r="EYK92" s="8"/>
      <c r="EYL92" s="8"/>
      <c r="EYM92" s="8"/>
      <c r="EYN92" s="8"/>
      <c r="EYO92" s="8"/>
      <c r="EYP92" s="8"/>
      <c r="EYQ92" s="8"/>
      <c r="EYR92" s="8"/>
      <c r="EYS92" s="8"/>
      <c r="EYT92" s="8"/>
      <c r="EYU92" s="8"/>
      <c r="EYV92" s="8"/>
      <c r="EYW92" s="8"/>
      <c r="EYX92" s="8"/>
      <c r="EYY92" s="8"/>
      <c r="EYZ92" s="8"/>
      <c r="EZA92" s="8"/>
      <c r="EZB92" s="8"/>
      <c r="EZC92" s="8"/>
      <c r="EZD92" s="8"/>
      <c r="EZE92" s="8"/>
      <c r="EZF92" s="8"/>
      <c r="EZG92" s="8"/>
      <c r="EZH92" s="8"/>
      <c r="EZI92" s="8"/>
      <c r="EZJ92" s="8"/>
      <c r="EZK92" s="8"/>
      <c r="EZL92" s="8"/>
      <c r="EZM92" s="8"/>
      <c r="EZN92" s="8"/>
      <c r="EZO92" s="8"/>
      <c r="EZP92" s="8"/>
      <c r="EZQ92" s="8"/>
      <c r="EZR92" s="8"/>
      <c r="EZS92" s="8"/>
      <c r="EZT92" s="8"/>
      <c r="EZU92" s="8"/>
      <c r="EZV92" s="8"/>
      <c r="EZW92" s="8"/>
      <c r="EZX92" s="8"/>
      <c r="EZY92" s="8"/>
      <c r="EZZ92" s="8"/>
      <c r="FAA92" s="8"/>
      <c r="FAB92" s="8"/>
      <c r="FAC92" s="8"/>
      <c r="FAD92" s="8"/>
      <c r="FAE92" s="8"/>
      <c r="FAF92" s="8"/>
      <c r="FAG92" s="8"/>
      <c r="FAH92" s="8"/>
      <c r="FAI92" s="8"/>
      <c r="FAJ92" s="8"/>
      <c r="FAK92" s="8"/>
      <c r="FAL92" s="8"/>
      <c r="FAM92" s="8"/>
      <c r="FAN92" s="8"/>
      <c r="FAO92" s="8"/>
      <c r="FAP92" s="8"/>
      <c r="FAQ92" s="8"/>
      <c r="FAR92" s="8"/>
      <c r="FAS92" s="8"/>
      <c r="FAT92" s="8"/>
      <c r="FAU92" s="8"/>
      <c r="FAV92" s="8"/>
      <c r="FAW92" s="8"/>
      <c r="FAX92" s="8"/>
      <c r="FAY92" s="8"/>
      <c r="FAZ92" s="8"/>
      <c r="FBA92" s="8"/>
      <c r="FBB92" s="8"/>
      <c r="FBC92" s="8"/>
      <c r="FBD92" s="8"/>
      <c r="FBE92" s="8"/>
      <c r="FBF92" s="8"/>
      <c r="FBG92" s="8"/>
      <c r="FBH92" s="8"/>
      <c r="FBI92" s="8"/>
      <c r="FBJ92" s="8"/>
      <c r="FBK92" s="8"/>
      <c r="FBL92" s="8"/>
      <c r="FBM92" s="8"/>
      <c r="FBN92" s="8"/>
      <c r="FBO92" s="8"/>
      <c r="FBP92" s="8"/>
      <c r="FBQ92" s="8"/>
      <c r="FBR92" s="8"/>
      <c r="FBS92" s="8"/>
      <c r="FBT92" s="8"/>
      <c r="FBU92" s="8"/>
      <c r="FBV92" s="8"/>
      <c r="FBW92" s="8"/>
      <c r="FBX92" s="8"/>
      <c r="FBY92" s="8"/>
      <c r="FBZ92" s="8"/>
      <c r="FCA92" s="8"/>
      <c r="FCB92" s="8"/>
      <c r="FCC92" s="8"/>
      <c r="FCD92" s="8"/>
      <c r="FCE92" s="8"/>
      <c r="FCF92" s="8"/>
      <c r="FCG92" s="8"/>
      <c r="FCH92" s="8"/>
      <c r="FCI92" s="8"/>
      <c r="FCJ92" s="8"/>
      <c r="FCK92" s="8"/>
      <c r="FCL92" s="8"/>
      <c r="FCM92" s="8"/>
      <c r="FCN92" s="8"/>
      <c r="FCO92" s="8"/>
      <c r="FCP92" s="8"/>
      <c r="FCQ92" s="8"/>
      <c r="FCR92" s="8"/>
      <c r="FCS92" s="8"/>
      <c r="FCT92" s="8"/>
      <c r="FCU92" s="8"/>
      <c r="FCV92" s="8"/>
      <c r="FCW92" s="8"/>
      <c r="FCX92" s="8"/>
      <c r="FCY92" s="8"/>
      <c r="FCZ92" s="8"/>
      <c r="FDA92" s="8"/>
      <c r="FDB92" s="8"/>
      <c r="FDC92" s="8"/>
      <c r="FDD92" s="8"/>
      <c r="FDE92" s="8"/>
      <c r="FDF92" s="8"/>
      <c r="FDG92" s="8"/>
      <c r="FDH92" s="8"/>
      <c r="FDI92" s="8"/>
      <c r="FDJ92" s="8"/>
      <c r="FDK92" s="8"/>
      <c r="FDL92" s="8"/>
      <c r="FDM92" s="8"/>
      <c r="FDN92" s="8"/>
      <c r="FDO92" s="8"/>
      <c r="FDP92" s="8"/>
      <c r="FDQ92" s="8"/>
      <c r="FDR92" s="8"/>
      <c r="FDS92" s="8"/>
      <c r="FDT92" s="8"/>
      <c r="FDU92" s="8"/>
      <c r="FDV92" s="8"/>
      <c r="FDW92" s="8"/>
      <c r="FDX92" s="8"/>
      <c r="FDY92" s="8"/>
      <c r="FDZ92" s="8"/>
      <c r="FEA92" s="8"/>
      <c r="FEB92" s="8"/>
      <c r="FEC92" s="8"/>
      <c r="FED92" s="8"/>
      <c r="FEE92" s="8"/>
      <c r="FEF92" s="8"/>
      <c r="FEG92" s="8"/>
      <c r="FEH92" s="8"/>
      <c r="FEI92" s="8"/>
      <c r="FEJ92" s="8"/>
      <c r="FEK92" s="8"/>
      <c r="FEL92" s="8"/>
      <c r="FEM92" s="8"/>
      <c r="FEN92" s="8"/>
      <c r="FEO92" s="8"/>
      <c r="FEP92" s="8"/>
      <c r="FEQ92" s="8"/>
      <c r="FER92" s="8"/>
      <c r="FES92" s="8"/>
      <c r="FET92" s="8"/>
      <c r="FEU92" s="8"/>
      <c r="FEV92" s="8"/>
      <c r="FEW92" s="8"/>
      <c r="FEX92" s="8"/>
      <c r="FEY92" s="8"/>
      <c r="FEZ92" s="8"/>
      <c r="FFA92" s="8"/>
      <c r="FFB92" s="8"/>
      <c r="FFC92" s="8"/>
      <c r="FFD92" s="8"/>
      <c r="FFE92" s="8"/>
      <c r="FFF92" s="8"/>
      <c r="FFG92" s="8"/>
      <c r="FFH92" s="8"/>
      <c r="FFI92" s="8"/>
      <c r="FFJ92" s="8"/>
      <c r="FFK92" s="8"/>
      <c r="FFL92" s="8"/>
      <c r="FFM92" s="8"/>
      <c r="FFN92" s="8"/>
      <c r="FFO92" s="8"/>
      <c r="FFP92" s="8"/>
      <c r="FFQ92" s="8"/>
      <c r="FFR92" s="8"/>
      <c r="FFS92" s="8"/>
      <c r="FFT92" s="8"/>
      <c r="FFU92" s="8"/>
      <c r="FFV92" s="8"/>
      <c r="FFW92" s="8"/>
      <c r="FFX92" s="8"/>
      <c r="FFY92" s="8"/>
      <c r="FFZ92" s="8"/>
      <c r="FGA92" s="8"/>
      <c r="FGB92" s="8"/>
      <c r="FGC92" s="8"/>
      <c r="FGD92" s="8"/>
      <c r="FGE92" s="8"/>
      <c r="FGF92" s="8"/>
      <c r="FGG92" s="8"/>
      <c r="FGH92" s="8"/>
      <c r="FGI92" s="8"/>
      <c r="FGJ92" s="8"/>
      <c r="FGK92" s="8"/>
      <c r="FGL92" s="8"/>
      <c r="FGM92" s="8"/>
      <c r="FGN92" s="8"/>
      <c r="FGO92" s="8"/>
      <c r="FGP92" s="8"/>
      <c r="FGQ92" s="8"/>
      <c r="FGR92" s="8"/>
      <c r="FGS92" s="8"/>
      <c r="FGT92" s="8"/>
      <c r="FGU92" s="8"/>
      <c r="FGV92" s="8"/>
      <c r="FGW92" s="8"/>
      <c r="FGX92" s="8"/>
      <c r="FGY92" s="8"/>
      <c r="FGZ92" s="8"/>
      <c r="FHA92" s="8"/>
      <c r="FHB92" s="8"/>
      <c r="FHC92" s="8"/>
      <c r="FHD92" s="8"/>
      <c r="FHE92" s="8"/>
      <c r="FHF92" s="8"/>
      <c r="FHG92" s="8"/>
      <c r="FHH92" s="8"/>
      <c r="FHI92" s="8"/>
      <c r="FHJ92" s="8"/>
      <c r="FHK92" s="8"/>
      <c r="FHL92" s="8"/>
      <c r="FHM92" s="8"/>
      <c r="FHN92" s="8"/>
      <c r="FHO92" s="8"/>
      <c r="FHP92" s="8"/>
      <c r="FHQ92" s="8"/>
      <c r="FHR92" s="8"/>
      <c r="FHS92" s="8"/>
      <c r="FHT92" s="8"/>
      <c r="FHU92" s="8"/>
      <c r="FHV92" s="8"/>
      <c r="FHW92" s="8"/>
      <c r="FHX92" s="8"/>
      <c r="FHY92" s="8"/>
      <c r="FHZ92" s="8"/>
      <c r="FIA92" s="8"/>
      <c r="FIB92" s="8"/>
      <c r="FIC92" s="8"/>
      <c r="FID92" s="8"/>
      <c r="FIE92" s="8"/>
      <c r="FIF92" s="8"/>
      <c r="FIG92" s="8"/>
      <c r="FIH92" s="8"/>
      <c r="FII92" s="8"/>
      <c r="FIJ92" s="8"/>
      <c r="FIK92" s="8"/>
      <c r="FIL92" s="8"/>
      <c r="FIM92" s="8"/>
      <c r="FIN92" s="8"/>
      <c r="FIO92" s="8"/>
      <c r="FIP92" s="8"/>
      <c r="FIQ92" s="8"/>
      <c r="FIR92" s="8"/>
      <c r="FIS92" s="8"/>
      <c r="FIT92" s="8"/>
      <c r="FIU92" s="8"/>
      <c r="FIV92" s="8"/>
      <c r="FIW92" s="8"/>
      <c r="FIX92" s="8"/>
      <c r="FIY92" s="8"/>
      <c r="FIZ92" s="8"/>
      <c r="FJA92" s="8"/>
      <c r="FJB92" s="8"/>
      <c r="FJC92" s="8"/>
      <c r="FJD92" s="8"/>
      <c r="FJE92" s="8"/>
      <c r="FJF92" s="8"/>
      <c r="FJG92" s="8"/>
      <c r="FJH92" s="8"/>
      <c r="FJI92" s="8"/>
      <c r="FJJ92" s="8"/>
      <c r="FJK92" s="8"/>
      <c r="FJL92" s="8"/>
      <c r="FJM92" s="8"/>
      <c r="FJN92" s="8"/>
      <c r="FJO92" s="8"/>
      <c r="FJP92" s="8"/>
      <c r="FJQ92" s="8"/>
      <c r="FJR92" s="8"/>
      <c r="FJS92" s="8"/>
      <c r="FJT92" s="8"/>
      <c r="FJU92" s="8"/>
      <c r="FJV92" s="8"/>
      <c r="FJW92" s="8"/>
      <c r="FJX92" s="8"/>
      <c r="FJY92" s="8"/>
      <c r="FJZ92" s="8"/>
      <c r="FKA92" s="8"/>
      <c r="FKB92" s="8"/>
      <c r="FKC92" s="8"/>
      <c r="FKD92" s="8"/>
      <c r="FKE92" s="8"/>
      <c r="FKF92" s="8"/>
      <c r="FKG92" s="8"/>
      <c r="FKH92" s="8"/>
      <c r="FKI92" s="8"/>
      <c r="FKJ92" s="8"/>
      <c r="FKK92" s="8"/>
      <c r="FKL92" s="8"/>
      <c r="FKM92" s="8"/>
      <c r="FKN92" s="8"/>
      <c r="FKO92" s="8"/>
      <c r="FKP92" s="8"/>
      <c r="FKQ92" s="8"/>
      <c r="FKR92" s="8"/>
      <c r="FKS92" s="8"/>
      <c r="FKT92" s="8"/>
      <c r="FKU92" s="8"/>
      <c r="FKV92" s="8"/>
      <c r="FKW92" s="8"/>
      <c r="FKX92" s="8"/>
      <c r="FKY92" s="8"/>
      <c r="FKZ92" s="8"/>
      <c r="FLA92" s="8"/>
      <c r="FLB92" s="8"/>
      <c r="FLC92" s="8"/>
      <c r="FLD92" s="8"/>
      <c r="FLE92" s="8"/>
      <c r="FLF92" s="8"/>
      <c r="FLG92" s="8"/>
      <c r="FLH92" s="8"/>
      <c r="FLI92" s="8"/>
      <c r="FLJ92" s="8"/>
      <c r="FLK92" s="8"/>
      <c r="FLL92" s="8"/>
      <c r="FLM92" s="8"/>
      <c r="FLN92" s="8"/>
      <c r="FLO92" s="8"/>
      <c r="FLP92" s="8"/>
      <c r="FLQ92" s="8"/>
      <c r="FLR92" s="8"/>
      <c r="FLS92" s="8"/>
      <c r="FLT92" s="8"/>
      <c r="FLU92" s="8"/>
      <c r="FLV92" s="8"/>
      <c r="FLW92" s="8"/>
      <c r="FLX92" s="8"/>
      <c r="FLY92" s="8"/>
      <c r="FLZ92" s="8"/>
      <c r="FMA92" s="8"/>
      <c r="FMB92" s="8"/>
      <c r="FMC92" s="8"/>
      <c r="FMD92" s="8"/>
      <c r="FME92" s="8"/>
      <c r="FMF92" s="8"/>
      <c r="FMG92" s="8"/>
      <c r="FMH92" s="8"/>
      <c r="FMI92" s="8"/>
      <c r="FMJ92" s="8"/>
      <c r="FMK92" s="8"/>
      <c r="FML92" s="8"/>
      <c r="FMM92" s="8"/>
      <c r="FMN92" s="8"/>
      <c r="FMO92" s="8"/>
      <c r="FMP92" s="8"/>
      <c r="FMQ92" s="8"/>
      <c r="FMR92" s="8"/>
      <c r="FMS92" s="8"/>
      <c r="FMT92" s="8"/>
      <c r="FMU92" s="8"/>
      <c r="FMV92" s="8"/>
      <c r="FMW92" s="8"/>
      <c r="FMX92" s="8"/>
      <c r="FMY92" s="8"/>
      <c r="FMZ92" s="8"/>
      <c r="FNA92" s="8"/>
      <c r="FNB92" s="8"/>
      <c r="FNC92" s="8"/>
      <c r="FND92" s="8"/>
      <c r="FNE92" s="8"/>
      <c r="FNF92" s="8"/>
      <c r="FNG92" s="8"/>
      <c r="FNH92" s="8"/>
      <c r="FNI92" s="8"/>
      <c r="FNJ92" s="8"/>
      <c r="FNK92" s="8"/>
      <c r="FNL92" s="8"/>
      <c r="FNM92" s="8"/>
      <c r="FNN92" s="8"/>
      <c r="FNO92" s="8"/>
      <c r="FNP92" s="8"/>
      <c r="FNQ92" s="8"/>
      <c r="FNR92" s="8"/>
      <c r="FNS92" s="8"/>
      <c r="FNT92" s="8"/>
      <c r="FNU92" s="8"/>
      <c r="FNV92" s="8"/>
      <c r="FNW92" s="8"/>
      <c r="FNX92" s="8"/>
      <c r="FNY92" s="8"/>
      <c r="FNZ92" s="8"/>
      <c r="FOA92" s="8"/>
      <c r="FOB92" s="8"/>
      <c r="FOC92" s="8"/>
      <c r="FOD92" s="8"/>
      <c r="FOE92" s="8"/>
      <c r="FOF92" s="8"/>
      <c r="FOG92" s="8"/>
      <c r="FOH92" s="8"/>
      <c r="FOI92" s="8"/>
      <c r="FOJ92" s="8"/>
      <c r="FOK92" s="8"/>
      <c r="FOL92" s="8"/>
      <c r="FOM92" s="8"/>
      <c r="FON92" s="8"/>
      <c r="FOO92" s="8"/>
      <c r="FOP92" s="8"/>
      <c r="FOQ92" s="8"/>
      <c r="FOR92" s="8"/>
      <c r="FOS92" s="8"/>
      <c r="FOT92" s="8"/>
      <c r="FOU92" s="8"/>
      <c r="FOV92" s="8"/>
      <c r="FOW92" s="8"/>
      <c r="FOX92" s="8"/>
      <c r="FOY92" s="8"/>
      <c r="FOZ92" s="8"/>
      <c r="FPA92" s="8"/>
      <c r="FPB92" s="8"/>
      <c r="FPC92" s="8"/>
      <c r="FPD92" s="8"/>
      <c r="FPE92" s="8"/>
      <c r="FPF92" s="8"/>
      <c r="FPG92" s="8"/>
      <c r="FPH92" s="8"/>
      <c r="FPI92" s="8"/>
      <c r="FPJ92" s="8"/>
      <c r="FPK92" s="8"/>
      <c r="FPL92" s="8"/>
      <c r="FPM92" s="8"/>
      <c r="FPN92" s="8"/>
      <c r="FPO92" s="8"/>
      <c r="FPP92" s="8"/>
      <c r="FPQ92" s="8"/>
      <c r="FPR92" s="8"/>
      <c r="FPS92" s="8"/>
      <c r="FPT92" s="8"/>
      <c r="FPU92" s="8"/>
      <c r="FPV92" s="8"/>
      <c r="FPW92" s="8"/>
      <c r="FPX92" s="8"/>
      <c r="FPY92" s="8"/>
      <c r="FPZ92" s="8"/>
      <c r="FQA92" s="8"/>
      <c r="FQB92" s="8"/>
      <c r="FQC92" s="8"/>
      <c r="FQD92" s="8"/>
      <c r="FQE92" s="8"/>
      <c r="FQF92" s="8"/>
      <c r="FQG92" s="8"/>
      <c r="FQH92" s="8"/>
      <c r="FQI92" s="8"/>
      <c r="FQJ92" s="8"/>
      <c r="FQK92" s="8"/>
      <c r="FQL92" s="8"/>
      <c r="FQM92" s="8"/>
      <c r="FQN92" s="8"/>
      <c r="FQO92" s="8"/>
      <c r="FQP92" s="8"/>
      <c r="FQQ92" s="8"/>
      <c r="FQR92" s="8"/>
      <c r="FQS92" s="8"/>
      <c r="FQT92" s="8"/>
      <c r="FQU92" s="8"/>
      <c r="FQV92" s="8"/>
      <c r="FQW92" s="8"/>
      <c r="FQX92" s="8"/>
      <c r="FQY92" s="8"/>
      <c r="FQZ92" s="8"/>
      <c r="FRA92" s="8"/>
      <c r="FRB92" s="8"/>
      <c r="FRC92" s="8"/>
      <c r="FRD92" s="8"/>
      <c r="FRE92" s="8"/>
      <c r="FRF92" s="8"/>
      <c r="FRG92" s="8"/>
      <c r="FRH92" s="8"/>
      <c r="FRI92" s="8"/>
      <c r="FRJ92" s="8"/>
      <c r="FRK92" s="8"/>
      <c r="FRL92" s="8"/>
      <c r="FRM92" s="8"/>
      <c r="FRN92" s="8"/>
      <c r="FRO92" s="8"/>
      <c r="FRP92" s="8"/>
      <c r="FRQ92" s="8"/>
      <c r="FRR92" s="8"/>
      <c r="FRS92" s="8"/>
      <c r="FRT92" s="8"/>
      <c r="FRU92" s="8"/>
      <c r="FRV92" s="8"/>
      <c r="FRW92" s="8"/>
      <c r="FRX92" s="8"/>
      <c r="FRY92" s="8"/>
      <c r="FRZ92" s="8"/>
      <c r="FSA92" s="8"/>
      <c r="FSB92" s="8"/>
      <c r="FSC92" s="8"/>
      <c r="FSD92" s="8"/>
      <c r="FSE92" s="8"/>
      <c r="FSF92" s="8"/>
      <c r="FSG92" s="8"/>
      <c r="FSH92" s="8"/>
      <c r="FSI92" s="8"/>
      <c r="FSJ92" s="8"/>
      <c r="FSK92" s="8"/>
      <c r="FSL92" s="8"/>
      <c r="FSM92" s="8"/>
      <c r="FSN92" s="8"/>
      <c r="FSO92" s="8"/>
      <c r="FSP92" s="8"/>
      <c r="FSQ92" s="8"/>
      <c r="FSR92" s="8"/>
      <c r="FSS92" s="8"/>
      <c r="FST92" s="8"/>
      <c r="FSU92" s="8"/>
      <c r="FSV92" s="8"/>
      <c r="FSW92" s="8"/>
      <c r="FSX92" s="8"/>
      <c r="FSY92" s="8"/>
      <c r="FSZ92" s="8"/>
      <c r="FTA92" s="8"/>
      <c r="FTB92" s="8"/>
      <c r="FTC92" s="8"/>
      <c r="FTD92" s="8"/>
      <c r="FTE92" s="8"/>
      <c r="FTF92" s="8"/>
      <c r="FTG92" s="8"/>
      <c r="FTH92" s="8"/>
      <c r="FTI92" s="8"/>
      <c r="FTJ92" s="8"/>
      <c r="FTK92" s="8"/>
      <c r="FTL92" s="8"/>
      <c r="FTM92" s="8"/>
      <c r="FTN92" s="8"/>
      <c r="FTO92" s="8"/>
      <c r="FTP92" s="8"/>
      <c r="FTQ92" s="8"/>
      <c r="FTR92" s="8"/>
      <c r="FTS92" s="8"/>
      <c r="FTT92" s="8"/>
      <c r="FTU92" s="8"/>
      <c r="FTV92" s="8"/>
      <c r="FTW92" s="8"/>
      <c r="FTX92" s="8"/>
      <c r="FTY92" s="8"/>
      <c r="FTZ92" s="8"/>
      <c r="FUA92" s="8"/>
      <c r="FUB92" s="8"/>
      <c r="FUC92" s="8"/>
      <c r="FUD92" s="8"/>
      <c r="FUE92" s="8"/>
      <c r="FUF92" s="8"/>
      <c r="FUG92" s="8"/>
      <c r="FUH92" s="8"/>
      <c r="FUI92" s="8"/>
      <c r="FUJ92" s="8"/>
      <c r="FUK92" s="8"/>
      <c r="FUL92" s="8"/>
      <c r="FUM92" s="8"/>
      <c r="FUN92" s="8"/>
      <c r="FUO92" s="8"/>
      <c r="FUP92" s="8"/>
      <c r="FUQ92" s="8"/>
      <c r="FUR92" s="8"/>
      <c r="FUS92" s="8"/>
      <c r="FUT92" s="8"/>
      <c r="FUU92" s="8"/>
      <c r="FUV92" s="8"/>
      <c r="FUW92" s="8"/>
      <c r="FUX92" s="8"/>
      <c r="FUY92" s="8"/>
      <c r="FUZ92" s="8"/>
      <c r="FVA92" s="8"/>
      <c r="FVB92" s="8"/>
      <c r="FVC92" s="8"/>
      <c r="FVD92" s="8"/>
      <c r="FVE92" s="8"/>
      <c r="FVF92" s="8"/>
      <c r="FVG92" s="8"/>
      <c r="FVH92" s="8"/>
      <c r="FVI92" s="8"/>
      <c r="FVJ92" s="8"/>
      <c r="FVK92" s="8"/>
      <c r="FVL92" s="8"/>
      <c r="FVM92" s="8"/>
      <c r="FVN92" s="8"/>
      <c r="FVO92" s="8"/>
      <c r="FVP92" s="8"/>
      <c r="FVQ92" s="8"/>
      <c r="FVR92" s="8"/>
      <c r="FVS92" s="8"/>
      <c r="FVT92" s="8"/>
      <c r="FVU92" s="8"/>
      <c r="FVV92" s="8"/>
      <c r="FVW92" s="8"/>
      <c r="FVX92" s="8"/>
      <c r="FVY92" s="8"/>
      <c r="FVZ92" s="8"/>
      <c r="FWA92" s="8"/>
      <c r="FWB92" s="8"/>
      <c r="FWC92" s="8"/>
      <c r="FWD92" s="8"/>
      <c r="FWE92" s="8"/>
      <c r="FWF92" s="8"/>
      <c r="FWG92" s="8"/>
      <c r="FWH92" s="8"/>
      <c r="FWI92" s="8"/>
      <c r="FWJ92" s="8"/>
      <c r="FWK92" s="8"/>
      <c r="FWL92" s="8"/>
      <c r="FWM92" s="8"/>
      <c r="FWN92" s="8"/>
      <c r="FWO92" s="8"/>
      <c r="FWP92" s="8"/>
      <c r="FWQ92" s="8"/>
      <c r="FWR92" s="8"/>
      <c r="FWS92" s="8"/>
      <c r="FWT92" s="8"/>
      <c r="FWU92" s="8"/>
      <c r="FWV92" s="8"/>
      <c r="FWW92" s="8"/>
      <c r="FWX92" s="8"/>
      <c r="FWY92" s="8"/>
      <c r="FWZ92" s="8"/>
      <c r="FXA92" s="8"/>
      <c r="FXB92" s="8"/>
      <c r="FXC92" s="8"/>
      <c r="FXD92" s="8"/>
      <c r="FXE92" s="8"/>
      <c r="FXF92" s="8"/>
      <c r="FXG92" s="8"/>
      <c r="FXH92" s="8"/>
      <c r="FXI92" s="8"/>
      <c r="FXJ92" s="8"/>
      <c r="FXK92" s="8"/>
      <c r="FXL92" s="8"/>
      <c r="FXM92" s="8"/>
      <c r="FXN92" s="8"/>
      <c r="FXO92" s="8"/>
      <c r="FXP92" s="8"/>
      <c r="FXQ92" s="8"/>
      <c r="FXR92" s="8"/>
      <c r="FXS92" s="8"/>
      <c r="FXT92" s="8"/>
      <c r="FXU92" s="8"/>
      <c r="FXV92" s="8"/>
      <c r="FXW92" s="8"/>
      <c r="FXX92" s="8"/>
      <c r="FXY92" s="8"/>
      <c r="FXZ92" s="8"/>
      <c r="FYA92" s="8"/>
      <c r="FYB92" s="8"/>
      <c r="FYC92" s="8"/>
      <c r="FYD92" s="8"/>
      <c r="FYE92" s="8"/>
      <c r="FYF92" s="8"/>
      <c r="FYG92" s="8"/>
      <c r="FYH92" s="8"/>
      <c r="FYI92" s="8"/>
      <c r="FYJ92" s="8"/>
      <c r="FYK92" s="8"/>
      <c r="FYL92" s="8"/>
      <c r="FYM92" s="8"/>
      <c r="FYN92" s="8"/>
      <c r="FYO92" s="8"/>
      <c r="FYP92" s="8"/>
      <c r="FYQ92" s="8"/>
      <c r="FYR92" s="8"/>
      <c r="FYS92" s="8"/>
      <c r="FYT92" s="8"/>
      <c r="FYU92" s="8"/>
      <c r="FYV92" s="8"/>
      <c r="FYW92" s="8"/>
      <c r="FYX92" s="8"/>
      <c r="FYY92" s="8"/>
      <c r="FYZ92" s="8"/>
      <c r="FZA92" s="8"/>
      <c r="FZB92" s="8"/>
      <c r="FZC92" s="8"/>
      <c r="FZD92" s="8"/>
      <c r="FZE92" s="8"/>
      <c r="FZF92" s="8"/>
      <c r="FZG92" s="8"/>
      <c r="FZH92" s="8"/>
      <c r="FZI92" s="8"/>
      <c r="FZJ92" s="8"/>
      <c r="FZK92" s="8"/>
      <c r="FZL92" s="8"/>
      <c r="FZM92" s="8"/>
      <c r="FZN92" s="8"/>
      <c r="FZO92" s="8"/>
      <c r="FZP92" s="8"/>
      <c r="FZQ92" s="8"/>
      <c r="FZR92" s="8"/>
      <c r="FZS92" s="8"/>
      <c r="FZT92" s="8"/>
      <c r="FZU92" s="8"/>
      <c r="FZV92" s="8"/>
      <c r="FZW92" s="8"/>
      <c r="FZX92" s="8"/>
      <c r="FZY92" s="8"/>
      <c r="FZZ92" s="8"/>
      <c r="GAA92" s="8"/>
      <c r="GAB92" s="8"/>
      <c r="GAC92" s="8"/>
      <c r="GAD92" s="8"/>
      <c r="GAE92" s="8"/>
      <c r="GAF92" s="8"/>
      <c r="GAG92" s="8"/>
      <c r="GAH92" s="8"/>
      <c r="GAI92" s="8"/>
      <c r="GAJ92" s="8"/>
      <c r="GAK92" s="8"/>
      <c r="GAL92" s="8"/>
      <c r="GAM92" s="8"/>
      <c r="GAN92" s="8"/>
      <c r="GAO92" s="8"/>
      <c r="GAP92" s="8"/>
      <c r="GAQ92" s="8"/>
      <c r="GAR92" s="8"/>
      <c r="GAS92" s="8"/>
      <c r="GAT92" s="8"/>
      <c r="GAU92" s="8"/>
      <c r="GAV92" s="8"/>
      <c r="GAW92" s="8"/>
      <c r="GAX92" s="8"/>
      <c r="GAY92" s="8"/>
      <c r="GAZ92" s="8"/>
      <c r="GBA92" s="8"/>
      <c r="GBB92" s="8"/>
      <c r="GBC92" s="8"/>
      <c r="GBD92" s="8"/>
      <c r="GBE92" s="8"/>
      <c r="GBF92" s="8"/>
      <c r="GBG92" s="8"/>
      <c r="GBH92" s="8"/>
      <c r="GBI92" s="8"/>
      <c r="GBJ92" s="8"/>
      <c r="GBK92" s="8"/>
      <c r="GBL92" s="8"/>
      <c r="GBM92" s="8"/>
      <c r="GBN92" s="8"/>
      <c r="GBO92" s="8"/>
      <c r="GBP92" s="8"/>
      <c r="GBQ92" s="8"/>
      <c r="GBR92" s="8"/>
      <c r="GBS92" s="8"/>
      <c r="GBT92" s="8"/>
      <c r="GBU92" s="8"/>
      <c r="GBV92" s="8"/>
      <c r="GBW92" s="8"/>
      <c r="GBX92" s="8"/>
      <c r="GBY92" s="8"/>
      <c r="GBZ92" s="8"/>
      <c r="GCA92" s="8"/>
      <c r="GCB92" s="8"/>
      <c r="GCC92" s="8"/>
      <c r="GCD92" s="8"/>
      <c r="GCE92" s="8"/>
      <c r="GCF92" s="8"/>
      <c r="GCG92" s="8"/>
      <c r="GCH92" s="8"/>
      <c r="GCI92" s="8"/>
      <c r="GCJ92" s="8"/>
      <c r="GCK92" s="8"/>
      <c r="GCL92" s="8"/>
      <c r="GCM92" s="8"/>
      <c r="GCN92" s="8"/>
      <c r="GCO92" s="8"/>
      <c r="GCP92" s="8"/>
      <c r="GCQ92" s="8"/>
      <c r="GCR92" s="8"/>
      <c r="GCS92" s="8"/>
      <c r="GCT92" s="8"/>
      <c r="GCU92" s="8"/>
      <c r="GCV92" s="8"/>
      <c r="GCW92" s="8"/>
      <c r="GCX92" s="8"/>
      <c r="GCY92" s="8"/>
      <c r="GCZ92" s="8"/>
      <c r="GDA92" s="8"/>
      <c r="GDB92" s="8"/>
      <c r="GDC92" s="8"/>
      <c r="GDD92" s="8"/>
      <c r="GDE92" s="8"/>
      <c r="GDF92" s="8"/>
      <c r="GDG92" s="8"/>
      <c r="GDH92" s="8"/>
      <c r="GDI92" s="8"/>
      <c r="GDJ92" s="8"/>
      <c r="GDK92" s="8"/>
      <c r="GDL92" s="8"/>
      <c r="GDM92" s="8"/>
      <c r="GDN92" s="8"/>
      <c r="GDO92" s="8"/>
      <c r="GDP92" s="8"/>
      <c r="GDQ92" s="8"/>
      <c r="GDR92" s="8"/>
      <c r="GDS92" s="8"/>
      <c r="GDT92" s="8"/>
      <c r="GDU92" s="8"/>
      <c r="GDV92" s="8"/>
      <c r="GDW92" s="8"/>
      <c r="GDX92" s="8"/>
      <c r="GDY92" s="8"/>
      <c r="GDZ92" s="8"/>
      <c r="GEA92" s="8"/>
      <c r="GEB92" s="8"/>
      <c r="GEC92" s="8"/>
      <c r="GED92" s="8"/>
      <c r="GEE92" s="8"/>
      <c r="GEF92" s="8"/>
      <c r="GEG92" s="8"/>
      <c r="GEH92" s="8"/>
      <c r="GEI92" s="8"/>
      <c r="GEJ92" s="8"/>
      <c r="GEK92" s="8"/>
      <c r="GEL92" s="8"/>
      <c r="GEM92" s="8"/>
      <c r="GEN92" s="8"/>
      <c r="GEO92" s="8"/>
      <c r="GEP92" s="8"/>
      <c r="GEQ92" s="8"/>
      <c r="GER92" s="8"/>
      <c r="GES92" s="8"/>
      <c r="GET92" s="8"/>
      <c r="GEU92" s="8"/>
      <c r="GEV92" s="8"/>
      <c r="GEW92" s="8"/>
      <c r="GEX92" s="8"/>
      <c r="GEY92" s="8"/>
      <c r="GEZ92" s="8"/>
      <c r="GFA92" s="8"/>
      <c r="GFB92" s="8"/>
      <c r="GFC92" s="8"/>
      <c r="GFD92" s="8"/>
      <c r="GFE92" s="8"/>
      <c r="GFF92" s="8"/>
      <c r="GFG92" s="8"/>
      <c r="GFH92" s="8"/>
      <c r="GFI92" s="8"/>
      <c r="GFJ92" s="8"/>
      <c r="GFK92" s="8"/>
      <c r="GFL92" s="8"/>
      <c r="GFM92" s="8"/>
      <c r="GFN92" s="8"/>
      <c r="GFO92" s="8"/>
      <c r="GFP92" s="8"/>
      <c r="GFQ92" s="8"/>
      <c r="GFR92" s="8"/>
      <c r="GFS92" s="8"/>
      <c r="GFT92" s="8"/>
      <c r="GFU92" s="8"/>
      <c r="GFV92" s="8"/>
      <c r="GFW92" s="8"/>
      <c r="GFX92" s="8"/>
      <c r="GFY92" s="8"/>
      <c r="GFZ92" s="8"/>
      <c r="GGA92" s="8"/>
      <c r="GGB92" s="8"/>
      <c r="GGC92" s="8"/>
      <c r="GGD92" s="8"/>
      <c r="GGE92" s="8"/>
      <c r="GGF92" s="8"/>
      <c r="GGG92" s="8"/>
      <c r="GGH92" s="8"/>
      <c r="GGI92" s="8"/>
      <c r="GGJ92" s="8"/>
      <c r="GGK92" s="8"/>
      <c r="GGL92" s="8"/>
      <c r="GGM92" s="8"/>
      <c r="GGN92" s="8"/>
      <c r="GGO92" s="8"/>
      <c r="GGP92" s="8"/>
      <c r="GGQ92" s="8"/>
      <c r="GGR92" s="8"/>
      <c r="GGS92" s="8"/>
      <c r="GGT92" s="8"/>
      <c r="GGU92" s="8"/>
      <c r="GGV92" s="8"/>
      <c r="GGW92" s="8"/>
      <c r="GGX92" s="8"/>
      <c r="GGY92" s="8"/>
      <c r="GGZ92" s="8"/>
      <c r="GHA92" s="8"/>
      <c r="GHB92" s="8"/>
      <c r="GHC92" s="8"/>
      <c r="GHD92" s="8"/>
      <c r="GHE92" s="8"/>
      <c r="GHF92" s="8"/>
      <c r="GHG92" s="8"/>
      <c r="GHH92" s="8"/>
      <c r="GHI92" s="8"/>
      <c r="GHJ92" s="8"/>
      <c r="GHK92" s="8"/>
      <c r="GHL92" s="8"/>
      <c r="GHM92" s="8"/>
      <c r="GHN92" s="8"/>
      <c r="GHO92" s="8"/>
      <c r="GHP92" s="8"/>
      <c r="GHQ92" s="8"/>
      <c r="GHR92" s="8"/>
      <c r="GHS92" s="8"/>
      <c r="GHT92" s="8"/>
      <c r="GHU92" s="8"/>
      <c r="GHV92" s="8"/>
      <c r="GHW92" s="8"/>
      <c r="GHX92" s="8"/>
      <c r="GHY92" s="8"/>
      <c r="GHZ92" s="8"/>
      <c r="GIA92" s="8"/>
      <c r="GIB92" s="8"/>
      <c r="GIC92" s="8"/>
      <c r="GID92" s="8"/>
      <c r="GIE92" s="8"/>
      <c r="GIF92" s="8"/>
      <c r="GIG92" s="8"/>
      <c r="GIH92" s="8"/>
      <c r="GII92" s="8"/>
      <c r="GIJ92" s="8"/>
      <c r="GIK92" s="8"/>
      <c r="GIL92" s="8"/>
      <c r="GIM92" s="8"/>
      <c r="GIN92" s="8"/>
      <c r="GIO92" s="8"/>
      <c r="GIP92" s="8"/>
      <c r="GIQ92" s="8"/>
      <c r="GIR92" s="8"/>
      <c r="GIS92" s="8"/>
      <c r="GIT92" s="8"/>
      <c r="GIU92" s="8"/>
      <c r="GIV92" s="8"/>
      <c r="GIW92" s="8"/>
      <c r="GIX92" s="8"/>
      <c r="GIY92" s="8"/>
      <c r="GIZ92" s="8"/>
      <c r="GJA92" s="8"/>
      <c r="GJB92" s="8"/>
      <c r="GJC92" s="8"/>
      <c r="GJD92" s="8"/>
      <c r="GJE92" s="8"/>
      <c r="GJF92" s="8"/>
      <c r="GJG92" s="8"/>
      <c r="GJH92" s="8"/>
      <c r="GJI92" s="8"/>
      <c r="GJJ92" s="8"/>
      <c r="GJK92" s="8"/>
      <c r="GJL92" s="8"/>
      <c r="GJM92" s="8"/>
      <c r="GJN92" s="8"/>
      <c r="GJO92" s="8"/>
      <c r="GJP92" s="8"/>
      <c r="GJQ92" s="8"/>
      <c r="GJR92" s="8"/>
      <c r="GJS92" s="8"/>
      <c r="GJT92" s="8"/>
      <c r="GJU92" s="8"/>
      <c r="GJV92" s="8"/>
      <c r="GJW92" s="8"/>
      <c r="GJX92" s="8"/>
      <c r="GJY92" s="8"/>
      <c r="GJZ92" s="8"/>
      <c r="GKA92" s="8"/>
      <c r="GKB92" s="8"/>
      <c r="GKC92" s="8"/>
      <c r="GKD92" s="8"/>
      <c r="GKE92" s="8"/>
      <c r="GKF92" s="8"/>
      <c r="GKG92" s="8"/>
      <c r="GKH92" s="8"/>
      <c r="GKI92" s="8"/>
      <c r="GKJ92" s="8"/>
      <c r="GKK92" s="8"/>
      <c r="GKL92" s="8"/>
      <c r="GKM92" s="8"/>
      <c r="GKN92" s="8"/>
      <c r="GKO92" s="8"/>
      <c r="GKP92" s="8"/>
      <c r="GKQ92" s="8"/>
      <c r="GKR92" s="8"/>
      <c r="GKS92" s="8"/>
      <c r="GKT92" s="8"/>
      <c r="GKU92" s="8"/>
      <c r="GKV92" s="8"/>
      <c r="GKW92" s="8"/>
      <c r="GKX92" s="8"/>
      <c r="GKY92" s="8"/>
      <c r="GKZ92" s="8"/>
      <c r="GLA92" s="8"/>
      <c r="GLB92" s="8"/>
      <c r="GLC92" s="8"/>
      <c r="GLD92" s="8"/>
      <c r="GLE92" s="8"/>
      <c r="GLF92" s="8"/>
      <c r="GLG92" s="8"/>
      <c r="GLH92" s="8"/>
      <c r="GLI92" s="8"/>
      <c r="GLJ92" s="8"/>
      <c r="GLK92" s="8"/>
      <c r="GLL92" s="8"/>
      <c r="GLM92" s="8"/>
      <c r="GLN92" s="8"/>
      <c r="GLO92" s="8"/>
      <c r="GLP92" s="8"/>
      <c r="GLQ92" s="8"/>
      <c r="GLR92" s="8"/>
      <c r="GLS92" s="8"/>
      <c r="GLT92" s="8"/>
      <c r="GLU92" s="8"/>
      <c r="GLV92" s="8"/>
      <c r="GLW92" s="8"/>
      <c r="GLX92" s="8"/>
      <c r="GLY92" s="8"/>
      <c r="GLZ92" s="8"/>
      <c r="GMA92" s="8"/>
      <c r="GMB92" s="8"/>
      <c r="GMC92" s="8"/>
      <c r="GMD92" s="8"/>
      <c r="GME92" s="8"/>
      <c r="GMF92" s="8"/>
      <c r="GMG92" s="8"/>
      <c r="GMH92" s="8"/>
      <c r="GMI92" s="8"/>
      <c r="GMJ92" s="8"/>
      <c r="GMK92" s="8"/>
      <c r="GML92" s="8"/>
      <c r="GMM92" s="8"/>
      <c r="GMN92" s="8"/>
      <c r="GMO92" s="8"/>
      <c r="GMP92" s="8"/>
      <c r="GMQ92" s="8"/>
      <c r="GMR92" s="8"/>
      <c r="GMS92" s="8"/>
      <c r="GMT92" s="8"/>
      <c r="GMU92" s="8"/>
      <c r="GMV92" s="8"/>
      <c r="GMW92" s="8"/>
      <c r="GMX92" s="8"/>
      <c r="GMY92" s="8"/>
      <c r="GMZ92" s="8"/>
      <c r="GNA92" s="8"/>
      <c r="GNB92" s="8"/>
      <c r="GNC92" s="8"/>
      <c r="GND92" s="8"/>
      <c r="GNE92" s="8"/>
      <c r="GNF92" s="8"/>
      <c r="GNG92" s="8"/>
      <c r="GNH92" s="8"/>
      <c r="GNI92" s="8"/>
      <c r="GNJ92" s="8"/>
      <c r="GNK92" s="8"/>
      <c r="GNL92" s="8"/>
      <c r="GNM92" s="8"/>
      <c r="GNN92" s="8"/>
      <c r="GNO92" s="8"/>
      <c r="GNP92" s="8"/>
      <c r="GNQ92" s="8"/>
      <c r="GNR92" s="8"/>
      <c r="GNS92" s="8"/>
      <c r="GNT92" s="8"/>
      <c r="GNU92" s="8"/>
      <c r="GNV92" s="8"/>
      <c r="GNW92" s="8"/>
      <c r="GNX92" s="8"/>
      <c r="GNY92" s="8"/>
      <c r="GNZ92" s="8"/>
      <c r="GOA92" s="8"/>
      <c r="GOB92" s="8"/>
      <c r="GOC92" s="8"/>
      <c r="GOD92" s="8"/>
      <c r="GOE92" s="8"/>
      <c r="GOF92" s="8"/>
      <c r="GOG92" s="8"/>
      <c r="GOH92" s="8"/>
      <c r="GOI92" s="8"/>
      <c r="GOJ92" s="8"/>
      <c r="GOK92" s="8"/>
      <c r="GOL92" s="8"/>
      <c r="GOM92" s="8"/>
      <c r="GON92" s="8"/>
      <c r="GOO92" s="8"/>
      <c r="GOP92" s="8"/>
      <c r="GOQ92" s="8"/>
      <c r="GOR92" s="8"/>
      <c r="GOS92" s="8"/>
      <c r="GOT92" s="8"/>
      <c r="GOU92" s="8"/>
      <c r="GOV92" s="8"/>
      <c r="GOW92" s="8"/>
      <c r="GOX92" s="8"/>
      <c r="GOY92" s="8"/>
      <c r="GOZ92" s="8"/>
      <c r="GPA92" s="8"/>
      <c r="GPB92" s="8"/>
      <c r="GPC92" s="8"/>
      <c r="GPD92" s="8"/>
      <c r="GPE92" s="8"/>
      <c r="GPF92" s="8"/>
      <c r="GPG92" s="8"/>
      <c r="GPH92" s="8"/>
      <c r="GPI92" s="8"/>
      <c r="GPJ92" s="8"/>
      <c r="GPK92" s="8"/>
      <c r="GPL92" s="8"/>
      <c r="GPM92" s="8"/>
      <c r="GPN92" s="8"/>
      <c r="GPO92" s="8"/>
      <c r="GPP92" s="8"/>
      <c r="GPQ92" s="8"/>
      <c r="GPR92" s="8"/>
      <c r="GPS92" s="8"/>
      <c r="GPT92" s="8"/>
      <c r="GPU92" s="8"/>
      <c r="GPV92" s="8"/>
      <c r="GPW92" s="8"/>
      <c r="GPX92" s="8"/>
      <c r="GPY92" s="8"/>
      <c r="GPZ92" s="8"/>
      <c r="GQA92" s="8"/>
      <c r="GQB92" s="8"/>
      <c r="GQC92" s="8"/>
      <c r="GQD92" s="8"/>
      <c r="GQE92" s="8"/>
      <c r="GQF92" s="8"/>
      <c r="GQG92" s="8"/>
      <c r="GQH92" s="8"/>
      <c r="GQI92" s="8"/>
      <c r="GQJ92" s="8"/>
      <c r="GQK92" s="8"/>
      <c r="GQL92" s="8"/>
      <c r="GQM92" s="8"/>
      <c r="GQN92" s="8"/>
      <c r="GQO92" s="8"/>
      <c r="GQP92" s="8"/>
      <c r="GQQ92" s="8"/>
      <c r="GQR92" s="8"/>
      <c r="GQS92" s="8"/>
      <c r="GQT92" s="8"/>
      <c r="GQU92" s="8"/>
      <c r="GQV92" s="8"/>
      <c r="GQW92" s="8"/>
      <c r="GQX92" s="8"/>
      <c r="GQY92" s="8"/>
      <c r="GQZ92" s="8"/>
      <c r="GRA92" s="8"/>
      <c r="GRB92" s="8"/>
      <c r="GRC92" s="8"/>
      <c r="GRD92" s="8"/>
      <c r="GRE92" s="8"/>
      <c r="GRF92" s="8"/>
      <c r="GRG92" s="8"/>
      <c r="GRH92" s="8"/>
      <c r="GRI92" s="8"/>
      <c r="GRJ92" s="8"/>
      <c r="GRK92" s="8"/>
      <c r="GRL92" s="8"/>
      <c r="GRM92" s="8"/>
      <c r="GRN92" s="8"/>
      <c r="GRO92" s="8"/>
      <c r="GRP92" s="8"/>
      <c r="GRQ92" s="8"/>
      <c r="GRR92" s="8"/>
      <c r="GRS92" s="8"/>
      <c r="GRT92" s="8"/>
      <c r="GRU92" s="8"/>
      <c r="GRV92" s="8"/>
      <c r="GRW92" s="8"/>
      <c r="GRX92" s="8"/>
      <c r="GRY92" s="8"/>
      <c r="GRZ92" s="8"/>
      <c r="GSA92" s="8"/>
      <c r="GSB92" s="8"/>
      <c r="GSC92" s="8"/>
      <c r="GSD92" s="8"/>
      <c r="GSE92" s="8"/>
      <c r="GSF92" s="8"/>
      <c r="GSG92" s="8"/>
      <c r="GSH92" s="8"/>
      <c r="GSI92" s="8"/>
      <c r="GSJ92" s="8"/>
      <c r="GSK92" s="8"/>
      <c r="GSL92" s="8"/>
      <c r="GSM92" s="8"/>
      <c r="GSN92" s="8"/>
      <c r="GSO92" s="8"/>
      <c r="GSP92" s="8"/>
      <c r="GSQ92" s="8"/>
      <c r="GSR92" s="8"/>
      <c r="GSS92" s="8"/>
      <c r="GST92" s="8"/>
      <c r="GSU92" s="8"/>
      <c r="GSV92" s="8"/>
      <c r="GSW92" s="8"/>
      <c r="GSX92" s="8"/>
      <c r="GSY92" s="8"/>
      <c r="GSZ92" s="8"/>
      <c r="GTA92" s="8"/>
      <c r="GTB92" s="8"/>
      <c r="GTC92" s="8"/>
      <c r="GTD92" s="8"/>
      <c r="GTE92" s="8"/>
      <c r="GTF92" s="8"/>
      <c r="GTG92" s="8"/>
      <c r="GTH92" s="8"/>
      <c r="GTI92" s="8"/>
      <c r="GTJ92" s="8"/>
      <c r="GTK92" s="8"/>
      <c r="GTL92" s="8"/>
      <c r="GTM92" s="8"/>
      <c r="GTN92" s="8"/>
      <c r="GTO92" s="8"/>
      <c r="GTP92" s="8"/>
      <c r="GTQ92" s="8"/>
      <c r="GTR92" s="8"/>
      <c r="GTS92" s="8"/>
      <c r="GTT92" s="8"/>
      <c r="GTU92" s="8"/>
      <c r="GTV92" s="8"/>
      <c r="GTW92" s="8"/>
      <c r="GTX92" s="8"/>
      <c r="GTY92" s="8"/>
      <c r="GTZ92" s="8"/>
      <c r="GUA92" s="8"/>
      <c r="GUB92" s="8"/>
      <c r="GUC92" s="8"/>
      <c r="GUD92" s="8"/>
      <c r="GUE92" s="8"/>
      <c r="GUF92" s="8"/>
      <c r="GUG92" s="8"/>
      <c r="GUH92" s="8"/>
      <c r="GUI92" s="8"/>
      <c r="GUJ92" s="8"/>
      <c r="GUK92" s="8"/>
      <c r="GUL92" s="8"/>
      <c r="GUM92" s="8"/>
      <c r="GUN92" s="8"/>
      <c r="GUO92" s="8"/>
      <c r="GUP92" s="8"/>
      <c r="GUQ92" s="8"/>
      <c r="GUR92" s="8"/>
      <c r="GUS92" s="8"/>
      <c r="GUT92" s="8"/>
      <c r="GUU92" s="8"/>
      <c r="GUV92" s="8"/>
      <c r="GUW92" s="8"/>
      <c r="GUX92" s="8"/>
      <c r="GUY92" s="8"/>
      <c r="GUZ92" s="8"/>
      <c r="GVA92" s="8"/>
      <c r="GVB92" s="8"/>
      <c r="GVC92" s="8"/>
      <c r="GVD92" s="8"/>
      <c r="GVE92" s="8"/>
      <c r="GVF92" s="8"/>
      <c r="GVG92" s="8"/>
      <c r="GVH92" s="8"/>
      <c r="GVI92" s="8"/>
      <c r="GVJ92" s="8"/>
      <c r="GVK92" s="8"/>
      <c r="GVL92" s="8"/>
      <c r="GVM92" s="8"/>
      <c r="GVN92" s="8"/>
      <c r="GVO92" s="8"/>
      <c r="GVP92" s="8"/>
      <c r="GVQ92" s="8"/>
      <c r="GVR92" s="8"/>
      <c r="GVS92" s="8"/>
      <c r="GVT92" s="8"/>
      <c r="GVU92" s="8"/>
      <c r="GVV92" s="8"/>
      <c r="GVW92" s="8"/>
      <c r="GVX92" s="8"/>
      <c r="GVY92" s="8"/>
      <c r="GVZ92" s="8"/>
      <c r="GWA92" s="8"/>
      <c r="GWB92" s="8"/>
      <c r="GWC92" s="8"/>
      <c r="GWD92" s="8"/>
      <c r="GWE92" s="8"/>
      <c r="GWF92" s="8"/>
      <c r="GWG92" s="8"/>
      <c r="GWH92" s="8"/>
      <c r="GWI92" s="8"/>
      <c r="GWJ92" s="8"/>
      <c r="GWK92" s="8"/>
      <c r="GWL92" s="8"/>
      <c r="GWM92" s="8"/>
      <c r="GWN92" s="8"/>
      <c r="GWO92" s="8"/>
      <c r="GWP92" s="8"/>
      <c r="GWQ92" s="8"/>
      <c r="GWR92" s="8"/>
      <c r="GWS92" s="8"/>
      <c r="GWT92" s="8"/>
      <c r="GWU92" s="8"/>
      <c r="GWV92" s="8"/>
      <c r="GWW92" s="8"/>
      <c r="GWX92" s="8"/>
      <c r="GWY92" s="8"/>
      <c r="GWZ92" s="8"/>
      <c r="GXA92" s="8"/>
      <c r="GXB92" s="8"/>
      <c r="GXC92" s="8"/>
      <c r="GXD92" s="8"/>
      <c r="GXE92" s="8"/>
      <c r="GXF92" s="8"/>
      <c r="GXG92" s="8"/>
      <c r="GXH92" s="8"/>
      <c r="GXI92" s="8"/>
      <c r="GXJ92" s="8"/>
      <c r="GXK92" s="8"/>
      <c r="GXL92" s="8"/>
      <c r="GXM92" s="8"/>
      <c r="GXN92" s="8"/>
      <c r="GXO92" s="8"/>
      <c r="GXP92" s="8"/>
      <c r="GXQ92" s="8"/>
      <c r="GXR92" s="8"/>
      <c r="GXS92" s="8"/>
      <c r="GXT92" s="8"/>
      <c r="GXU92" s="8"/>
      <c r="GXV92" s="8"/>
      <c r="GXW92" s="8"/>
      <c r="GXX92" s="8"/>
      <c r="GXY92" s="8"/>
      <c r="GXZ92" s="8"/>
      <c r="GYA92" s="8"/>
      <c r="GYB92" s="8"/>
      <c r="GYC92" s="8"/>
      <c r="GYD92" s="8"/>
      <c r="GYE92" s="8"/>
      <c r="GYF92" s="8"/>
      <c r="GYG92" s="8"/>
      <c r="GYH92" s="8"/>
      <c r="GYI92" s="8"/>
      <c r="GYJ92" s="8"/>
      <c r="GYK92" s="8"/>
      <c r="GYL92" s="8"/>
      <c r="GYM92" s="8"/>
      <c r="GYN92" s="8"/>
      <c r="GYO92" s="8"/>
      <c r="GYP92" s="8"/>
      <c r="GYQ92" s="8"/>
      <c r="GYR92" s="8"/>
      <c r="GYS92" s="8"/>
      <c r="GYT92" s="8"/>
      <c r="GYU92" s="8"/>
      <c r="GYV92" s="8"/>
      <c r="GYW92" s="8"/>
      <c r="GYX92" s="8"/>
      <c r="GYY92" s="8"/>
      <c r="GYZ92" s="8"/>
      <c r="GZA92" s="8"/>
      <c r="GZB92" s="8"/>
      <c r="GZC92" s="8"/>
      <c r="GZD92" s="8"/>
      <c r="GZE92" s="8"/>
      <c r="GZF92" s="8"/>
      <c r="GZG92" s="8"/>
      <c r="GZH92" s="8"/>
      <c r="GZI92" s="8"/>
      <c r="GZJ92" s="8"/>
      <c r="GZK92" s="8"/>
      <c r="GZL92" s="8"/>
      <c r="GZM92" s="8"/>
      <c r="GZN92" s="8"/>
      <c r="GZO92" s="8"/>
      <c r="GZP92" s="8"/>
      <c r="GZQ92" s="8"/>
      <c r="GZR92" s="8"/>
      <c r="GZS92" s="8"/>
      <c r="GZT92" s="8"/>
      <c r="GZU92" s="8"/>
      <c r="GZV92" s="8"/>
      <c r="GZW92" s="8"/>
      <c r="GZX92" s="8"/>
      <c r="GZY92" s="8"/>
      <c r="GZZ92" s="8"/>
      <c r="HAA92" s="8"/>
      <c r="HAB92" s="8"/>
      <c r="HAC92" s="8"/>
      <c r="HAD92" s="8"/>
      <c r="HAE92" s="8"/>
      <c r="HAF92" s="8"/>
      <c r="HAG92" s="8"/>
      <c r="HAH92" s="8"/>
      <c r="HAI92" s="8"/>
      <c r="HAJ92" s="8"/>
      <c r="HAK92" s="8"/>
      <c r="HAL92" s="8"/>
      <c r="HAM92" s="8"/>
      <c r="HAN92" s="8"/>
      <c r="HAO92" s="8"/>
      <c r="HAP92" s="8"/>
      <c r="HAQ92" s="8"/>
      <c r="HAR92" s="8"/>
      <c r="HAS92" s="8"/>
      <c r="HAT92" s="8"/>
      <c r="HAU92" s="8"/>
      <c r="HAV92" s="8"/>
      <c r="HAW92" s="8"/>
      <c r="HAX92" s="8"/>
      <c r="HAY92" s="8"/>
      <c r="HAZ92" s="8"/>
      <c r="HBA92" s="8"/>
      <c r="HBB92" s="8"/>
      <c r="HBC92" s="8"/>
      <c r="HBD92" s="8"/>
      <c r="HBE92" s="8"/>
      <c r="HBF92" s="8"/>
      <c r="HBG92" s="8"/>
      <c r="HBH92" s="8"/>
      <c r="HBI92" s="8"/>
      <c r="HBJ92" s="8"/>
      <c r="HBK92" s="8"/>
      <c r="HBL92" s="8"/>
      <c r="HBM92" s="8"/>
      <c r="HBN92" s="8"/>
      <c r="HBO92" s="8"/>
      <c r="HBP92" s="8"/>
      <c r="HBQ92" s="8"/>
      <c r="HBR92" s="8"/>
      <c r="HBS92" s="8"/>
      <c r="HBT92" s="8"/>
      <c r="HBU92" s="8"/>
      <c r="HBV92" s="8"/>
      <c r="HBW92" s="8"/>
      <c r="HBX92" s="8"/>
      <c r="HBY92" s="8"/>
      <c r="HBZ92" s="8"/>
      <c r="HCA92" s="8"/>
      <c r="HCB92" s="8"/>
      <c r="HCC92" s="8"/>
      <c r="HCD92" s="8"/>
      <c r="HCE92" s="8"/>
      <c r="HCF92" s="8"/>
      <c r="HCG92" s="8"/>
      <c r="HCH92" s="8"/>
      <c r="HCI92" s="8"/>
      <c r="HCJ92" s="8"/>
      <c r="HCK92" s="8"/>
      <c r="HCL92" s="8"/>
      <c r="HCM92" s="8"/>
      <c r="HCN92" s="8"/>
      <c r="HCO92" s="8"/>
      <c r="HCP92" s="8"/>
      <c r="HCQ92" s="8"/>
      <c r="HCR92" s="8"/>
      <c r="HCS92" s="8"/>
      <c r="HCT92" s="8"/>
      <c r="HCU92" s="8"/>
      <c r="HCV92" s="8"/>
      <c r="HCW92" s="8"/>
      <c r="HCX92" s="8"/>
      <c r="HCY92" s="8"/>
      <c r="HCZ92" s="8"/>
      <c r="HDA92" s="8"/>
      <c r="HDB92" s="8"/>
      <c r="HDC92" s="8"/>
      <c r="HDD92" s="8"/>
      <c r="HDE92" s="8"/>
      <c r="HDF92" s="8"/>
      <c r="HDG92" s="8"/>
      <c r="HDH92" s="8"/>
      <c r="HDI92" s="8"/>
      <c r="HDJ92" s="8"/>
      <c r="HDK92" s="8"/>
      <c r="HDL92" s="8"/>
      <c r="HDM92" s="8"/>
      <c r="HDN92" s="8"/>
      <c r="HDO92" s="8"/>
      <c r="HDP92" s="8"/>
      <c r="HDQ92" s="8"/>
      <c r="HDR92" s="8"/>
      <c r="HDS92" s="8"/>
      <c r="HDT92" s="8"/>
      <c r="HDU92" s="8"/>
      <c r="HDV92" s="8"/>
      <c r="HDW92" s="8"/>
      <c r="HDX92" s="8"/>
      <c r="HDY92" s="8"/>
      <c r="HDZ92" s="8"/>
      <c r="HEA92" s="8"/>
      <c r="HEB92" s="8"/>
      <c r="HEC92" s="8"/>
      <c r="HED92" s="8"/>
      <c r="HEE92" s="8"/>
      <c r="HEF92" s="8"/>
      <c r="HEG92" s="8"/>
      <c r="HEH92" s="8"/>
      <c r="HEI92" s="8"/>
      <c r="HEJ92" s="8"/>
      <c r="HEK92" s="8"/>
      <c r="HEL92" s="8"/>
      <c r="HEM92" s="8"/>
      <c r="HEN92" s="8"/>
      <c r="HEO92" s="8"/>
      <c r="HEP92" s="8"/>
      <c r="HEQ92" s="8"/>
      <c r="HER92" s="8"/>
      <c r="HES92" s="8"/>
      <c r="HET92" s="8"/>
      <c r="HEU92" s="8"/>
      <c r="HEV92" s="8"/>
      <c r="HEW92" s="8"/>
      <c r="HEX92" s="8"/>
      <c r="HEY92" s="8"/>
      <c r="HEZ92" s="8"/>
      <c r="HFA92" s="8"/>
      <c r="HFB92" s="8"/>
      <c r="HFC92" s="8"/>
      <c r="HFD92" s="8"/>
      <c r="HFE92" s="8"/>
      <c r="HFF92" s="8"/>
      <c r="HFG92" s="8"/>
      <c r="HFH92" s="8"/>
      <c r="HFI92" s="8"/>
      <c r="HFJ92" s="8"/>
      <c r="HFK92" s="8"/>
      <c r="HFL92" s="8"/>
      <c r="HFM92" s="8"/>
      <c r="HFN92" s="8"/>
      <c r="HFO92" s="8"/>
      <c r="HFP92" s="8"/>
      <c r="HFQ92" s="8"/>
      <c r="HFR92" s="8"/>
      <c r="HFS92" s="8"/>
      <c r="HFT92" s="8"/>
      <c r="HFU92" s="8"/>
      <c r="HFV92" s="8"/>
      <c r="HFW92" s="8"/>
      <c r="HFX92" s="8"/>
      <c r="HFY92" s="8"/>
      <c r="HFZ92" s="8"/>
      <c r="HGA92" s="8"/>
      <c r="HGB92" s="8"/>
      <c r="HGC92" s="8"/>
      <c r="HGD92" s="8"/>
      <c r="HGE92" s="8"/>
      <c r="HGF92" s="8"/>
      <c r="HGG92" s="8"/>
      <c r="HGH92" s="8"/>
      <c r="HGI92" s="8"/>
      <c r="HGJ92" s="8"/>
      <c r="HGK92" s="8"/>
      <c r="HGL92" s="8"/>
      <c r="HGM92" s="8"/>
      <c r="HGN92" s="8"/>
      <c r="HGO92" s="8"/>
      <c r="HGP92" s="8"/>
      <c r="HGQ92" s="8"/>
      <c r="HGR92" s="8"/>
      <c r="HGS92" s="8"/>
      <c r="HGT92" s="8"/>
      <c r="HGU92" s="8"/>
      <c r="HGV92" s="8"/>
      <c r="HGW92" s="8"/>
      <c r="HGX92" s="8"/>
      <c r="HGY92" s="8"/>
      <c r="HGZ92" s="8"/>
      <c r="HHA92" s="8"/>
      <c r="HHB92" s="8"/>
      <c r="HHC92" s="8"/>
      <c r="HHD92" s="8"/>
      <c r="HHE92" s="8"/>
      <c r="HHF92" s="8"/>
      <c r="HHG92" s="8"/>
      <c r="HHH92" s="8"/>
      <c r="HHI92" s="8"/>
      <c r="HHJ92" s="8"/>
      <c r="HHK92" s="8"/>
      <c r="HHL92" s="8"/>
      <c r="HHM92" s="8"/>
      <c r="HHN92" s="8"/>
      <c r="HHO92" s="8"/>
      <c r="HHP92" s="8"/>
      <c r="HHQ92" s="8"/>
      <c r="HHR92" s="8"/>
      <c r="HHS92" s="8"/>
      <c r="HHT92" s="8"/>
      <c r="HHU92" s="8"/>
      <c r="HHV92" s="8"/>
      <c r="HHW92" s="8"/>
      <c r="HHX92" s="8"/>
      <c r="HHY92" s="8"/>
      <c r="HHZ92" s="8"/>
      <c r="HIA92" s="8"/>
      <c r="HIB92" s="8"/>
      <c r="HIC92" s="8"/>
      <c r="HID92" s="8"/>
      <c r="HIE92" s="8"/>
      <c r="HIF92" s="8"/>
      <c r="HIG92" s="8"/>
      <c r="HIH92" s="8"/>
      <c r="HII92" s="8"/>
      <c r="HIJ92" s="8"/>
      <c r="HIK92" s="8"/>
      <c r="HIL92" s="8"/>
      <c r="HIM92" s="8"/>
      <c r="HIN92" s="8"/>
      <c r="HIO92" s="8"/>
      <c r="HIP92" s="8"/>
      <c r="HIQ92" s="8"/>
      <c r="HIR92" s="8"/>
      <c r="HIS92" s="8"/>
      <c r="HIT92" s="8"/>
      <c r="HIU92" s="8"/>
      <c r="HIV92" s="8"/>
      <c r="HIW92" s="8"/>
      <c r="HIX92" s="8"/>
      <c r="HIY92" s="8"/>
      <c r="HIZ92" s="8"/>
      <c r="HJA92" s="8"/>
      <c r="HJB92" s="8"/>
      <c r="HJC92" s="8"/>
      <c r="HJD92" s="8"/>
      <c r="HJE92" s="8"/>
      <c r="HJF92" s="8"/>
      <c r="HJG92" s="8"/>
      <c r="HJH92" s="8"/>
      <c r="HJI92" s="8"/>
      <c r="HJJ92" s="8"/>
      <c r="HJK92" s="8"/>
      <c r="HJL92" s="8"/>
      <c r="HJM92" s="8"/>
      <c r="HJN92" s="8"/>
      <c r="HJO92" s="8"/>
      <c r="HJP92" s="8"/>
      <c r="HJQ92" s="8"/>
      <c r="HJR92" s="8"/>
      <c r="HJS92" s="8"/>
      <c r="HJT92" s="8"/>
      <c r="HJU92" s="8"/>
      <c r="HJV92" s="8"/>
      <c r="HJW92" s="8"/>
      <c r="HJX92" s="8"/>
      <c r="HJY92" s="8"/>
      <c r="HJZ92" s="8"/>
      <c r="HKA92" s="8"/>
      <c r="HKB92" s="8"/>
      <c r="HKC92" s="8"/>
      <c r="HKD92" s="8"/>
      <c r="HKE92" s="8"/>
      <c r="HKF92" s="8"/>
      <c r="HKG92" s="8"/>
      <c r="HKH92" s="8"/>
      <c r="HKI92" s="8"/>
      <c r="HKJ92" s="8"/>
      <c r="HKK92" s="8"/>
      <c r="HKL92" s="8"/>
      <c r="HKM92" s="8"/>
      <c r="HKN92" s="8"/>
      <c r="HKO92" s="8"/>
      <c r="HKP92" s="8"/>
      <c r="HKQ92" s="8"/>
      <c r="HKR92" s="8"/>
      <c r="HKS92" s="8"/>
      <c r="HKT92" s="8"/>
      <c r="HKU92" s="8"/>
      <c r="HKV92" s="8"/>
      <c r="HKW92" s="8"/>
      <c r="HKX92" s="8"/>
      <c r="HKY92" s="8"/>
      <c r="HKZ92" s="8"/>
      <c r="HLA92" s="8"/>
      <c r="HLB92" s="8"/>
      <c r="HLC92" s="8"/>
      <c r="HLD92" s="8"/>
      <c r="HLE92" s="8"/>
      <c r="HLF92" s="8"/>
      <c r="HLG92" s="8"/>
      <c r="HLH92" s="8"/>
      <c r="HLI92" s="8"/>
      <c r="HLJ92" s="8"/>
      <c r="HLK92" s="8"/>
      <c r="HLL92" s="8"/>
      <c r="HLM92" s="8"/>
      <c r="HLN92" s="8"/>
      <c r="HLO92" s="8"/>
      <c r="HLP92" s="8"/>
      <c r="HLQ92" s="8"/>
      <c r="HLR92" s="8"/>
      <c r="HLS92" s="8"/>
      <c r="HLT92" s="8"/>
      <c r="HLU92" s="8"/>
      <c r="HLV92" s="8"/>
      <c r="HLW92" s="8"/>
      <c r="HLX92" s="8"/>
      <c r="HLY92" s="8"/>
      <c r="HLZ92" s="8"/>
      <c r="HMA92" s="8"/>
      <c r="HMB92" s="8"/>
      <c r="HMC92" s="8"/>
      <c r="HMD92" s="8"/>
      <c r="HME92" s="8"/>
      <c r="HMF92" s="8"/>
      <c r="HMG92" s="8"/>
      <c r="HMH92" s="8"/>
      <c r="HMI92" s="8"/>
      <c r="HMJ92" s="8"/>
      <c r="HMK92" s="8"/>
      <c r="HML92" s="8"/>
      <c r="HMM92" s="8"/>
      <c r="HMN92" s="8"/>
      <c r="HMO92" s="8"/>
      <c r="HMP92" s="8"/>
      <c r="HMQ92" s="8"/>
      <c r="HMR92" s="8"/>
      <c r="HMS92" s="8"/>
      <c r="HMT92" s="8"/>
      <c r="HMU92" s="8"/>
      <c r="HMV92" s="8"/>
      <c r="HMW92" s="8"/>
      <c r="HMX92" s="8"/>
      <c r="HMY92" s="8"/>
      <c r="HMZ92" s="8"/>
      <c r="HNA92" s="8"/>
      <c r="HNB92" s="8"/>
      <c r="HNC92" s="8"/>
      <c r="HND92" s="8"/>
      <c r="HNE92" s="8"/>
      <c r="HNF92" s="8"/>
      <c r="HNG92" s="8"/>
      <c r="HNH92" s="8"/>
      <c r="HNI92" s="8"/>
      <c r="HNJ92" s="8"/>
      <c r="HNK92" s="8"/>
      <c r="HNL92" s="8"/>
      <c r="HNM92" s="8"/>
      <c r="HNN92" s="8"/>
      <c r="HNO92" s="8"/>
      <c r="HNP92" s="8"/>
      <c r="HNQ92" s="8"/>
      <c r="HNR92" s="8"/>
      <c r="HNS92" s="8"/>
      <c r="HNT92" s="8"/>
      <c r="HNU92" s="8"/>
      <c r="HNV92" s="8"/>
      <c r="HNW92" s="8"/>
      <c r="HNX92" s="8"/>
      <c r="HNY92" s="8"/>
      <c r="HNZ92" s="8"/>
      <c r="HOA92" s="8"/>
      <c r="HOB92" s="8"/>
      <c r="HOC92" s="8"/>
      <c r="HOD92" s="8"/>
      <c r="HOE92" s="8"/>
      <c r="HOF92" s="8"/>
      <c r="HOG92" s="8"/>
      <c r="HOH92" s="8"/>
      <c r="HOI92" s="8"/>
      <c r="HOJ92" s="8"/>
      <c r="HOK92" s="8"/>
      <c r="HOL92" s="8"/>
      <c r="HOM92" s="8"/>
      <c r="HON92" s="8"/>
      <c r="HOO92" s="8"/>
      <c r="HOP92" s="8"/>
      <c r="HOQ92" s="8"/>
      <c r="HOR92" s="8"/>
      <c r="HOS92" s="8"/>
      <c r="HOT92" s="8"/>
      <c r="HOU92" s="8"/>
      <c r="HOV92" s="8"/>
      <c r="HOW92" s="8"/>
      <c r="HOX92" s="8"/>
      <c r="HOY92" s="8"/>
      <c r="HOZ92" s="8"/>
      <c r="HPA92" s="8"/>
      <c r="HPB92" s="8"/>
      <c r="HPC92" s="8"/>
      <c r="HPD92" s="8"/>
      <c r="HPE92" s="8"/>
      <c r="HPF92" s="8"/>
      <c r="HPG92" s="8"/>
      <c r="HPH92" s="8"/>
      <c r="HPI92" s="8"/>
      <c r="HPJ92" s="8"/>
      <c r="HPK92" s="8"/>
      <c r="HPL92" s="8"/>
      <c r="HPM92" s="8"/>
      <c r="HPN92" s="8"/>
      <c r="HPO92" s="8"/>
      <c r="HPP92" s="8"/>
      <c r="HPQ92" s="8"/>
      <c r="HPR92" s="8"/>
      <c r="HPS92" s="8"/>
      <c r="HPT92" s="8"/>
      <c r="HPU92" s="8"/>
      <c r="HPV92" s="8"/>
      <c r="HPW92" s="8"/>
      <c r="HPX92" s="8"/>
      <c r="HPY92" s="8"/>
      <c r="HPZ92" s="8"/>
      <c r="HQA92" s="8"/>
      <c r="HQB92" s="8"/>
      <c r="HQC92" s="8"/>
      <c r="HQD92" s="8"/>
      <c r="HQE92" s="8"/>
      <c r="HQF92" s="8"/>
      <c r="HQG92" s="8"/>
      <c r="HQH92" s="8"/>
      <c r="HQI92" s="8"/>
      <c r="HQJ92" s="8"/>
      <c r="HQK92" s="8"/>
      <c r="HQL92" s="8"/>
      <c r="HQM92" s="8"/>
      <c r="HQN92" s="8"/>
      <c r="HQO92" s="8"/>
      <c r="HQP92" s="8"/>
      <c r="HQQ92" s="8"/>
      <c r="HQR92" s="8"/>
      <c r="HQS92" s="8"/>
      <c r="HQT92" s="8"/>
      <c r="HQU92" s="8"/>
      <c r="HQV92" s="8"/>
      <c r="HQW92" s="8"/>
      <c r="HQX92" s="8"/>
      <c r="HQY92" s="8"/>
      <c r="HQZ92" s="8"/>
      <c r="HRA92" s="8"/>
      <c r="HRB92" s="8"/>
      <c r="HRC92" s="8"/>
      <c r="HRD92" s="8"/>
      <c r="HRE92" s="8"/>
      <c r="HRF92" s="8"/>
      <c r="HRG92" s="8"/>
      <c r="HRH92" s="8"/>
      <c r="HRI92" s="8"/>
      <c r="HRJ92" s="8"/>
      <c r="HRK92" s="8"/>
      <c r="HRL92" s="8"/>
      <c r="HRM92" s="8"/>
      <c r="HRN92" s="8"/>
      <c r="HRO92" s="8"/>
      <c r="HRP92" s="8"/>
      <c r="HRQ92" s="8"/>
      <c r="HRR92" s="8"/>
      <c r="HRS92" s="8"/>
      <c r="HRT92" s="8"/>
      <c r="HRU92" s="8"/>
      <c r="HRV92" s="8"/>
      <c r="HRW92" s="8"/>
      <c r="HRX92" s="8"/>
      <c r="HRY92" s="8"/>
      <c r="HRZ92" s="8"/>
      <c r="HSA92" s="8"/>
      <c r="HSB92" s="8"/>
      <c r="HSC92" s="8"/>
      <c r="HSD92" s="8"/>
      <c r="HSE92" s="8"/>
      <c r="HSF92" s="8"/>
      <c r="HSG92" s="8"/>
      <c r="HSH92" s="8"/>
      <c r="HSI92" s="8"/>
      <c r="HSJ92" s="8"/>
      <c r="HSK92" s="8"/>
      <c r="HSL92" s="8"/>
      <c r="HSM92" s="8"/>
      <c r="HSN92" s="8"/>
      <c r="HSO92" s="8"/>
      <c r="HSP92" s="8"/>
      <c r="HSQ92" s="8"/>
      <c r="HSR92" s="8"/>
      <c r="HSS92" s="8"/>
      <c r="HST92" s="8"/>
      <c r="HSU92" s="8"/>
      <c r="HSV92" s="8"/>
      <c r="HSW92" s="8"/>
      <c r="HSX92" s="8"/>
      <c r="HSY92" s="8"/>
      <c r="HSZ92" s="8"/>
      <c r="HTA92" s="8"/>
      <c r="HTB92" s="8"/>
      <c r="HTC92" s="8"/>
      <c r="HTD92" s="8"/>
      <c r="HTE92" s="8"/>
      <c r="HTF92" s="8"/>
      <c r="HTG92" s="8"/>
      <c r="HTH92" s="8"/>
      <c r="HTI92" s="8"/>
      <c r="HTJ92" s="8"/>
      <c r="HTK92" s="8"/>
      <c r="HTL92" s="8"/>
      <c r="HTM92" s="8"/>
      <c r="HTN92" s="8"/>
      <c r="HTO92" s="8"/>
      <c r="HTP92" s="8"/>
      <c r="HTQ92" s="8"/>
      <c r="HTR92" s="8"/>
      <c r="HTS92" s="8"/>
      <c r="HTT92" s="8"/>
      <c r="HTU92" s="8"/>
      <c r="HTV92" s="8"/>
      <c r="HTW92" s="8"/>
      <c r="HTX92" s="8"/>
      <c r="HTY92" s="8"/>
      <c r="HTZ92" s="8"/>
      <c r="HUA92" s="8"/>
      <c r="HUB92" s="8"/>
      <c r="HUC92" s="8"/>
      <c r="HUD92" s="8"/>
      <c r="HUE92" s="8"/>
      <c r="HUF92" s="8"/>
      <c r="HUG92" s="8"/>
      <c r="HUH92" s="8"/>
      <c r="HUI92" s="8"/>
      <c r="HUJ92" s="8"/>
      <c r="HUK92" s="8"/>
      <c r="HUL92" s="8"/>
      <c r="HUM92" s="8"/>
      <c r="HUN92" s="8"/>
      <c r="HUO92" s="8"/>
      <c r="HUP92" s="8"/>
      <c r="HUQ92" s="8"/>
      <c r="HUR92" s="8"/>
      <c r="HUS92" s="8"/>
      <c r="HUT92" s="8"/>
      <c r="HUU92" s="8"/>
      <c r="HUV92" s="8"/>
      <c r="HUW92" s="8"/>
      <c r="HUX92" s="8"/>
      <c r="HUY92" s="8"/>
      <c r="HUZ92" s="8"/>
      <c r="HVA92" s="8"/>
      <c r="HVB92" s="8"/>
      <c r="HVC92" s="8"/>
      <c r="HVD92" s="8"/>
      <c r="HVE92" s="8"/>
      <c r="HVF92" s="8"/>
      <c r="HVG92" s="8"/>
      <c r="HVH92" s="8"/>
      <c r="HVI92" s="8"/>
      <c r="HVJ92" s="8"/>
      <c r="HVK92" s="8"/>
      <c r="HVL92" s="8"/>
      <c r="HVM92" s="8"/>
      <c r="HVN92" s="8"/>
      <c r="HVO92" s="8"/>
      <c r="HVP92" s="8"/>
      <c r="HVQ92" s="8"/>
      <c r="HVR92" s="8"/>
      <c r="HVS92" s="8"/>
      <c r="HVT92" s="8"/>
      <c r="HVU92" s="8"/>
      <c r="HVV92" s="8"/>
      <c r="HVW92" s="8"/>
      <c r="HVX92" s="8"/>
      <c r="HVY92" s="8"/>
      <c r="HVZ92" s="8"/>
      <c r="HWA92" s="8"/>
      <c r="HWB92" s="8"/>
      <c r="HWC92" s="8"/>
      <c r="HWD92" s="8"/>
      <c r="HWE92" s="8"/>
      <c r="HWF92" s="8"/>
      <c r="HWG92" s="8"/>
      <c r="HWH92" s="8"/>
      <c r="HWI92" s="8"/>
      <c r="HWJ92" s="8"/>
      <c r="HWK92" s="8"/>
      <c r="HWL92" s="8"/>
      <c r="HWM92" s="8"/>
      <c r="HWN92" s="8"/>
      <c r="HWO92" s="8"/>
      <c r="HWP92" s="8"/>
      <c r="HWQ92" s="8"/>
      <c r="HWR92" s="8"/>
      <c r="HWS92" s="8"/>
      <c r="HWT92" s="8"/>
      <c r="HWU92" s="8"/>
      <c r="HWV92" s="8"/>
      <c r="HWW92" s="8"/>
      <c r="HWX92" s="8"/>
      <c r="HWY92" s="8"/>
      <c r="HWZ92" s="8"/>
      <c r="HXA92" s="8"/>
      <c r="HXB92" s="8"/>
      <c r="HXC92" s="8"/>
      <c r="HXD92" s="8"/>
      <c r="HXE92" s="8"/>
      <c r="HXF92" s="8"/>
      <c r="HXG92" s="8"/>
      <c r="HXH92" s="8"/>
      <c r="HXI92" s="8"/>
      <c r="HXJ92" s="8"/>
      <c r="HXK92" s="8"/>
      <c r="HXL92" s="8"/>
      <c r="HXM92" s="8"/>
      <c r="HXN92" s="8"/>
      <c r="HXO92" s="8"/>
      <c r="HXP92" s="8"/>
      <c r="HXQ92" s="8"/>
      <c r="HXR92" s="8"/>
      <c r="HXS92" s="8"/>
      <c r="HXT92" s="8"/>
      <c r="HXU92" s="8"/>
      <c r="HXV92" s="8"/>
      <c r="HXW92" s="8"/>
      <c r="HXX92" s="8"/>
      <c r="HXY92" s="8"/>
      <c r="HXZ92" s="8"/>
      <c r="HYA92" s="8"/>
      <c r="HYB92" s="8"/>
      <c r="HYC92" s="8"/>
      <c r="HYD92" s="8"/>
      <c r="HYE92" s="8"/>
      <c r="HYF92" s="8"/>
      <c r="HYG92" s="8"/>
      <c r="HYH92" s="8"/>
      <c r="HYI92" s="8"/>
      <c r="HYJ92" s="8"/>
      <c r="HYK92" s="8"/>
      <c r="HYL92" s="8"/>
      <c r="HYM92" s="8"/>
      <c r="HYN92" s="8"/>
      <c r="HYO92" s="8"/>
      <c r="HYP92" s="8"/>
      <c r="HYQ92" s="8"/>
      <c r="HYR92" s="8"/>
      <c r="HYS92" s="8"/>
      <c r="HYT92" s="8"/>
      <c r="HYU92" s="8"/>
      <c r="HYV92" s="8"/>
      <c r="HYW92" s="8"/>
      <c r="HYX92" s="8"/>
      <c r="HYY92" s="8"/>
      <c r="HYZ92" s="8"/>
      <c r="HZA92" s="8"/>
      <c r="HZB92" s="8"/>
      <c r="HZC92" s="8"/>
      <c r="HZD92" s="8"/>
      <c r="HZE92" s="8"/>
      <c r="HZF92" s="8"/>
      <c r="HZG92" s="8"/>
      <c r="HZH92" s="8"/>
      <c r="HZI92" s="8"/>
      <c r="HZJ92" s="8"/>
      <c r="HZK92" s="8"/>
      <c r="HZL92" s="8"/>
      <c r="HZM92" s="8"/>
      <c r="HZN92" s="8"/>
      <c r="HZO92" s="8"/>
      <c r="HZP92" s="8"/>
      <c r="HZQ92" s="8"/>
      <c r="HZR92" s="8"/>
      <c r="HZS92" s="8"/>
      <c r="HZT92" s="8"/>
      <c r="HZU92" s="8"/>
      <c r="HZV92" s="8"/>
      <c r="HZW92" s="8"/>
      <c r="HZX92" s="8"/>
      <c r="HZY92" s="8"/>
      <c r="HZZ92" s="8"/>
      <c r="IAA92" s="8"/>
      <c r="IAB92" s="8"/>
      <c r="IAC92" s="8"/>
      <c r="IAD92" s="8"/>
      <c r="IAE92" s="8"/>
      <c r="IAF92" s="8"/>
      <c r="IAG92" s="8"/>
      <c r="IAH92" s="8"/>
      <c r="IAI92" s="8"/>
      <c r="IAJ92" s="8"/>
      <c r="IAK92" s="8"/>
      <c r="IAL92" s="8"/>
      <c r="IAM92" s="8"/>
      <c r="IAN92" s="8"/>
      <c r="IAO92" s="8"/>
      <c r="IAP92" s="8"/>
      <c r="IAQ92" s="8"/>
      <c r="IAR92" s="8"/>
      <c r="IAS92" s="8"/>
      <c r="IAT92" s="8"/>
      <c r="IAU92" s="8"/>
      <c r="IAV92" s="8"/>
      <c r="IAW92" s="8"/>
      <c r="IAX92" s="8"/>
      <c r="IAY92" s="8"/>
      <c r="IAZ92" s="8"/>
      <c r="IBA92" s="8"/>
      <c r="IBB92" s="8"/>
      <c r="IBC92" s="8"/>
      <c r="IBD92" s="8"/>
      <c r="IBE92" s="8"/>
      <c r="IBF92" s="8"/>
      <c r="IBG92" s="8"/>
      <c r="IBH92" s="8"/>
      <c r="IBI92" s="8"/>
      <c r="IBJ92" s="8"/>
      <c r="IBK92" s="8"/>
      <c r="IBL92" s="8"/>
      <c r="IBM92" s="8"/>
      <c r="IBN92" s="8"/>
      <c r="IBO92" s="8"/>
      <c r="IBP92" s="8"/>
      <c r="IBQ92" s="8"/>
      <c r="IBR92" s="8"/>
      <c r="IBS92" s="8"/>
      <c r="IBT92" s="8"/>
      <c r="IBU92" s="8"/>
      <c r="IBV92" s="8"/>
      <c r="IBW92" s="8"/>
      <c r="IBX92" s="8"/>
      <c r="IBY92" s="8"/>
      <c r="IBZ92" s="8"/>
      <c r="ICA92" s="8"/>
      <c r="ICB92" s="8"/>
      <c r="ICC92" s="8"/>
      <c r="ICD92" s="8"/>
      <c r="ICE92" s="8"/>
      <c r="ICF92" s="8"/>
      <c r="ICG92" s="8"/>
      <c r="ICH92" s="8"/>
      <c r="ICI92" s="8"/>
      <c r="ICJ92" s="8"/>
      <c r="ICK92" s="8"/>
      <c r="ICL92" s="8"/>
      <c r="ICM92" s="8"/>
      <c r="ICN92" s="8"/>
      <c r="ICO92" s="8"/>
      <c r="ICP92" s="8"/>
      <c r="ICQ92" s="8"/>
      <c r="ICR92" s="8"/>
      <c r="ICS92" s="8"/>
      <c r="ICT92" s="8"/>
      <c r="ICU92" s="8"/>
      <c r="ICV92" s="8"/>
      <c r="ICW92" s="8"/>
      <c r="ICX92" s="8"/>
      <c r="ICY92" s="8"/>
      <c r="ICZ92" s="8"/>
      <c r="IDA92" s="8"/>
      <c r="IDB92" s="8"/>
      <c r="IDC92" s="8"/>
      <c r="IDD92" s="8"/>
      <c r="IDE92" s="8"/>
      <c r="IDF92" s="8"/>
      <c r="IDG92" s="8"/>
      <c r="IDH92" s="8"/>
      <c r="IDI92" s="8"/>
      <c r="IDJ92" s="8"/>
      <c r="IDK92" s="8"/>
      <c r="IDL92" s="8"/>
      <c r="IDM92" s="8"/>
      <c r="IDN92" s="8"/>
      <c r="IDO92" s="8"/>
      <c r="IDP92" s="8"/>
      <c r="IDQ92" s="8"/>
      <c r="IDR92" s="8"/>
      <c r="IDS92" s="8"/>
      <c r="IDT92" s="8"/>
      <c r="IDU92" s="8"/>
      <c r="IDV92" s="8"/>
      <c r="IDW92" s="8"/>
      <c r="IDX92" s="8"/>
      <c r="IDY92" s="8"/>
      <c r="IDZ92" s="8"/>
      <c r="IEA92" s="8"/>
      <c r="IEB92" s="8"/>
      <c r="IEC92" s="8"/>
      <c r="IED92" s="8"/>
      <c r="IEE92" s="8"/>
      <c r="IEF92" s="8"/>
      <c r="IEG92" s="8"/>
      <c r="IEH92" s="8"/>
      <c r="IEI92" s="8"/>
      <c r="IEJ92" s="8"/>
      <c r="IEK92" s="8"/>
      <c r="IEL92" s="8"/>
      <c r="IEM92" s="8"/>
      <c r="IEN92" s="8"/>
      <c r="IEO92" s="8"/>
      <c r="IEP92" s="8"/>
      <c r="IEQ92" s="8"/>
      <c r="IER92" s="8"/>
      <c r="IES92" s="8"/>
      <c r="IET92" s="8"/>
      <c r="IEU92" s="8"/>
      <c r="IEV92" s="8"/>
      <c r="IEW92" s="8"/>
      <c r="IEX92" s="8"/>
      <c r="IEY92" s="8"/>
      <c r="IEZ92" s="8"/>
      <c r="IFA92" s="8"/>
      <c r="IFB92" s="8"/>
      <c r="IFC92" s="8"/>
      <c r="IFD92" s="8"/>
      <c r="IFE92" s="8"/>
      <c r="IFF92" s="8"/>
      <c r="IFG92" s="8"/>
      <c r="IFH92" s="8"/>
      <c r="IFI92" s="8"/>
      <c r="IFJ92" s="8"/>
      <c r="IFK92" s="8"/>
      <c r="IFL92" s="8"/>
      <c r="IFM92" s="8"/>
      <c r="IFN92" s="8"/>
      <c r="IFO92" s="8"/>
      <c r="IFP92" s="8"/>
      <c r="IFQ92" s="8"/>
      <c r="IFR92" s="8"/>
      <c r="IFS92" s="8"/>
      <c r="IFT92" s="8"/>
      <c r="IFU92" s="8"/>
      <c r="IFV92" s="8"/>
      <c r="IFW92" s="8"/>
      <c r="IFX92" s="8"/>
      <c r="IFY92" s="8"/>
      <c r="IFZ92" s="8"/>
      <c r="IGA92" s="8"/>
      <c r="IGB92" s="8"/>
      <c r="IGC92" s="8"/>
      <c r="IGD92" s="8"/>
      <c r="IGE92" s="8"/>
      <c r="IGF92" s="8"/>
      <c r="IGG92" s="8"/>
      <c r="IGH92" s="8"/>
      <c r="IGI92" s="8"/>
      <c r="IGJ92" s="8"/>
      <c r="IGK92" s="8"/>
      <c r="IGL92" s="8"/>
      <c r="IGM92" s="8"/>
      <c r="IGN92" s="8"/>
      <c r="IGO92" s="8"/>
      <c r="IGP92" s="8"/>
      <c r="IGQ92" s="8"/>
      <c r="IGR92" s="8"/>
      <c r="IGS92" s="8"/>
      <c r="IGT92" s="8"/>
      <c r="IGU92" s="8"/>
      <c r="IGV92" s="8"/>
      <c r="IGW92" s="8"/>
      <c r="IGX92" s="8"/>
      <c r="IGY92" s="8"/>
      <c r="IGZ92" s="8"/>
      <c r="IHA92" s="8"/>
      <c r="IHB92" s="8"/>
      <c r="IHC92" s="8"/>
      <c r="IHD92" s="8"/>
      <c r="IHE92" s="8"/>
      <c r="IHF92" s="8"/>
      <c r="IHG92" s="8"/>
      <c r="IHH92" s="8"/>
      <c r="IHI92" s="8"/>
      <c r="IHJ92" s="8"/>
      <c r="IHK92" s="8"/>
      <c r="IHL92" s="8"/>
      <c r="IHM92" s="8"/>
      <c r="IHN92" s="8"/>
      <c r="IHO92" s="8"/>
      <c r="IHP92" s="8"/>
      <c r="IHQ92" s="8"/>
      <c r="IHR92" s="8"/>
      <c r="IHS92" s="8"/>
      <c r="IHT92" s="8"/>
      <c r="IHU92" s="8"/>
      <c r="IHV92" s="8"/>
      <c r="IHW92" s="8"/>
      <c r="IHX92" s="8"/>
      <c r="IHY92" s="8"/>
      <c r="IHZ92" s="8"/>
      <c r="IIA92" s="8"/>
      <c r="IIB92" s="8"/>
      <c r="IIC92" s="8"/>
      <c r="IID92" s="8"/>
      <c r="IIE92" s="8"/>
      <c r="IIF92" s="8"/>
      <c r="IIG92" s="8"/>
      <c r="IIH92" s="8"/>
      <c r="III92" s="8"/>
      <c r="IIJ92" s="8"/>
      <c r="IIK92" s="8"/>
      <c r="IIL92" s="8"/>
      <c r="IIM92" s="8"/>
      <c r="IIN92" s="8"/>
      <c r="IIO92" s="8"/>
      <c r="IIP92" s="8"/>
      <c r="IIQ92" s="8"/>
      <c r="IIR92" s="8"/>
      <c r="IIS92" s="8"/>
      <c r="IIT92" s="8"/>
      <c r="IIU92" s="8"/>
      <c r="IIV92" s="8"/>
      <c r="IIW92" s="8"/>
      <c r="IIX92" s="8"/>
      <c r="IIY92" s="8"/>
      <c r="IIZ92" s="8"/>
      <c r="IJA92" s="8"/>
      <c r="IJB92" s="8"/>
      <c r="IJC92" s="8"/>
      <c r="IJD92" s="8"/>
      <c r="IJE92" s="8"/>
      <c r="IJF92" s="8"/>
      <c r="IJG92" s="8"/>
      <c r="IJH92" s="8"/>
      <c r="IJI92" s="8"/>
      <c r="IJJ92" s="8"/>
      <c r="IJK92" s="8"/>
      <c r="IJL92" s="8"/>
      <c r="IJM92" s="8"/>
      <c r="IJN92" s="8"/>
      <c r="IJO92" s="8"/>
      <c r="IJP92" s="8"/>
      <c r="IJQ92" s="8"/>
      <c r="IJR92" s="8"/>
      <c r="IJS92" s="8"/>
      <c r="IJT92" s="8"/>
      <c r="IJU92" s="8"/>
      <c r="IJV92" s="8"/>
      <c r="IJW92" s="8"/>
      <c r="IJX92" s="8"/>
      <c r="IJY92" s="8"/>
      <c r="IJZ92" s="8"/>
      <c r="IKA92" s="8"/>
      <c r="IKB92" s="8"/>
      <c r="IKC92" s="8"/>
      <c r="IKD92" s="8"/>
      <c r="IKE92" s="8"/>
      <c r="IKF92" s="8"/>
      <c r="IKG92" s="8"/>
      <c r="IKH92" s="8"/>
      <c r="IKI92" s="8"/>
      <c r="IKJ92" s="8"/>
      <c r="IKK92" s="8"/>
      <c r="IKL92" s="8"/>
      <c r="IKM92" s="8"/>
      <c r="IKN92" s="8"/>
      <c r="IKO92" s="8"/>
      <c r="IKP92" s="8"/>
      <c r="IKQ92" s="8"/>
      <c r="IKR92" s="8"/>
      <c r="IKS92" s="8"/>
      <c r="IKT92" s="8"/>
      <c r="IKU92" s="8"/>
      <c r="IKV92" s="8"/>
      <c r="IKW92" s="8"/>
      <c r="IKX92" s="8"/>
      <c r="IKY92" s="8"/>
      <c r="IKZ92" s="8"/>
      <c r="ILA92" s="8"/>
      <c r="ILB92" s="8"/>
      <c r="ILC92" s="8"/>
      <c r="ILD92" s="8"/>
      <c r="ILE92" s="8"/>
      <c r="ILF92" s="8"/>
      <c r="ILG92" s="8"/>
      <c r="ILH92" s="8"/>
      <c r="ILI92" s="8"/>
      <c r="ILJ92" s="8"/>
      <c r="ILK92" s="8"/>
      <c r="ILL92" s="8"/>
      <c r="ILM92" s="8"/>
      <c r="ILN92" s="8"/>
      <c r="ILO92" s="8"/>
      <c r="ILP92" s="8"/>
      <c r="ILQ92" s="8"/>
      <c r="ILR92" s="8"/>
      <c r="ILS92" s="8"/>
      <c r="ILT92" s="8"/>
      <c r="ILU92" s="8"/>
      <c r="ILV92" s="8"/>
      <c r="ILW92" s="8"/>
      <c r="ILX92" s="8"/>
      <c r="ILY92" s="8"/>
      <c r="ILZ92" s="8"/>
      <c r="IMA92" s="8"/>
      <c r="IMB92" s="8"/>
      <c r="IMC92" s="8"/>
      <c r="IMD92" s="8"/>
      <c r="IME92" s="8"/>
      <c r="IMF92" s="8"/>
      <c r="IMG92" s="8"/>
      <c r="IMH92" s="8"/>
      <c r="IMI92" s="8"/>
      <c r="IMJ92" s="8"/>
      <c r="IMK92" s="8"/>
      <c r="IML92" s="8"/>
      <c r="IMM92" s="8"/>
      <c r="IMN92" s="8"/>
      <c r="IMO92" s="8"/>
      <c r="IMP92" s="8"/>
      <c r="IMQ92" s="8"/>
      <c r="IMR92" s="8"/>
      <c r="IMS92" s="8"/>
      <c r="IMT92" s="8"/>
      <c r="IMU92" s="8"/>
      <c r="IMV92" s="8"/>
      <c r="IMW92" s="8"/>
      <c r="IMX92" s="8"/>
      <c r="IMY92" s="8"/>
      <c r="IMZ92" s="8"/>
      <c r="INA92" s="8"/>
      <c r="INB92" s="8"/>
      <c r="INC92" s="8"/>
      <c r="IND92" s="8"/>
      <c r="INE92" s="8"/>
      <c r="INF92" s="8"/>
      <c r="ING92" s="8"/>
      <c r="INH92" s="8"/>
      <c r="INI92" s="8"/>
      <c r="INJ92" s="8"/>
      <c r="INK92" s="8"/>
      <c r="INL92" s="8"/>
      <c r="INM92" s="8"/>
      <c r="INN92" s="8"/>
      <c r="INO92" s="8"/>
      <c r="INP92" s="8"/>
      <c r="INQ92" s="8"/>
      <c r="INR92" s="8"/>
      <c r="INS92" s="8"/>
      <c r="INT92" s="8"/>
      <c r="INU92" s="8"/>
      <c r="INV92" s="8"/>
      <c r="INW92" s="8"/>
      <c r="INX92" s="8"/>
      <c r="INY92" s="8"/>
      <c r="INZ92" s="8"/>
      <c r="IOA92" s="8"/>
      <c r="IOB92" s="8"/>
      <c r="IOC92" s="8"/>
      <c r="IOD92" s="8"/>
      <c r="IOE92" s="8"/>
      <c r="IOF92" s="8"/>
      <c r="IOG92" s="8"/>
      <c r="IOH92" s="8"/>
      <c r="IOI92" s="8"/>
      <c r="IOJ92" s="8"/>
      <c r="IOK92" s="8"/>
      <c r="IOL92" s="8"/>
      <c r="IOM92" s="8"/>
      <c r="ION92" s="8"/>
      <c r="IOO92" s="8"/>
      <c r="IOP92" s="8"/>
      <c r="IOQ92" s="8"/>
      <c r="IOR92" s="8"/>
      <c r="IOS92" s="8"/>
      <c r="IOT92" s="8"/>
      <c r="IOU92" s="8"/>
      <c r="IOV92" s="8"/>
      <c r="IOW92" s="8"/>
      <c r="IOX92" s="8"/>
      <c r="IOY92" s="8"/>
      <c r="IOZ92" s="8"/>
      <c r="IPA92" s="8"/>
      <c r="IPB92" s="8"/>
      <c r="IPC92" s="8"/>
      <c r="IPD92" s="8"/>
      <c r="IPE92" s="8"/>
      <c r="IPF92" s="8"/>
      <c r="IPG92" s="8"/>
      <c r="IPH92" s="8"/>
      <c r="IPI92" s="8"/>
      <c r="IPJ92" s="8"/>
      <c r="IPK92" s="8"/>
      <c r="IPL92" s="8"/>
      <c r="IPM92" s="8"/>
      <c r="IPN92" s="8"/>
      <c r="IPO92" s="8"/>
      <c r="IPP92" s="8"/>
      <c r="IPQ92" s="8"/>
      <c r="IPR92" s="8"/>
      <c r="IPS92" s="8"/>
      <c r="IPT92" s="8"/>
      <c r="IPU92" s="8"/>
      <c r="IPV92" s="8"/>
      <c r="IPW92" s="8"/>
      <c r="IPX92" s="8"/>
      <c r="IPY92" s="8"/>
      <c r="IPZ92" s="8"/>
      <c r="IQA92" s="8"/>
      <c r="IQB92" s="8"/>
      <c r="IQC92" s="8"/>
      <c r="IQD92" s="8"/>
      <c r="IQE92" s="8"/>
      <c r="IQF92" s="8"/>
      <c r="IQG92" s="8"/>
      <c r="IQH92" s="8"/>
      <c r="IQI92" s="8"/>
      <c r="IQJ92" s="8"/>
      <c r="IQK92" s="8"/>
      <c r="IQL92" s="8"/>
      <c r="IQM92" s="8"/>
      <c r="IQN92" s="8"/>
      <c r="IQO92" s="8"/>
      <c r="IQP92" s="8"/>
      <c r="IQQ92" s="8"/>
      <c r="IQR92" s="8"/>
      <c r="IQS92" s="8"/>
      <c r="IQT92" s="8"/>
      <c r="IQU92" s="8"/>
      <c r="IQV92" s="8"/>
      <c r="IQW92" s="8"/>
      <c r="IQX92" s="8"/>
      <c r="IQY92" s="8"/>
      <c r="IQZ92" s="8"/>
      <c r="IRA92" s="8"/>
      <c r="IRB92" s="8"/>
      <c r="IRC92" s="8"/>
      <c r="IRD92" s="8"/>
      <c r="IRE92" s="8"/>
      <c r="IRF92" s="8"/>
      <c r="IRG92" s="8"/>
      <c r="IRH92" s="8"/>
      <c r="IRI92" s="8"/>
      <c r="IRJ92" s="8"/>
      <c r="IRK92" s="8"/>
      <c r="IRL92" s="8"/>
      <c r="IRM92" s="8"/>
      <c r="IRN92" s="8"/>
      <c r="IRO92" s="8"/>
      <c r="IRP92" s="8"/>
      <c r="IRQ92" s="8"/>
      <c r="IRR92" s="8"/>
      <c r="IRS92" s="8"/>
      <c r="IRT92" s="8"/>
      <c r="IRU92" s="8"/>
      <c r="IRV92" s="8"/>
      <c r="IRW92" s="8"/>
      <c r="IRX92" s="8"/>
      <c r="IRY92" s="8"/>
      <c r="IRZ92" s="8"/>
      <c r="ISA92" s="8"/>
      <c r="ISB92" s="8"/>
      <c r="ISC92" s="8"/>
      <c r="ISD92" s="8"/>
      <c r="ISE92" s="8"/>
      <c r="ISF92" s="8"/>
      <c r="ISG92" s="8"/>
      <c r="ISH92" s="8"/>
      <c r="ISI92" s="8"/>
      <c r="ISJ92" s="8"/>
      <c r="ISK92" s="8"/>
      <c r="ISL92" s="8"/>
      <c r="ISM92" s="8"/>
      <c r="ISN92" s="8"/>
      <c r="ISO92" s="8"/>
      <c r="ISP92" s="8"/>
      <c r="ISQ92" s="8"/>
      <c r="ISR92" s="8"/>
      <c r="ISS92" s="8"/>
      <c r="IST92" s="8"/>
      <c r="ISU92" s="8"/>
      <c r="ISV92" s="8"/>
      <c r="ISW92" s="8"/>
      <c r="ISX92" s="8"/>
      <c r="ISY92" s="8"/>
      <c r="ISZ92" s="8"/>
      <c r="ITA92" s="8"/>
      <c r="ITB92" s="8"/>
      <c r="ITC92" s="8"/>
      <c r="ITD92" s="8"/>
      <c r="ITE92" s="8"/>
      <c r="ITF92" s="8"/>
      <c r="ITG92" s="8"/>
      <c r="ITH92" s="8"/>
      <c r="ITI92" s="8"/>
      <c r="ITJ92" s="8"/>
      <c r="ITK92" s="8"/>
      <c r="ITL92" s="8"/>
      <c r="ITM92" s="8"/>
      <c r="ITN92" s="8"/>
      <c r="ITO92" s="8"/>
      <c r="ITP92" s="8"/>
      <c r="ITQ92" s="8"/>
      <c r="ITR92" s="8"/>
      <c r="ITS92" s="8"/>
      <c r="ITT92" s="8"/>
      <c r="ITU92" s="8"/>
      <c r="ITV92" s="8"/>
      <c r="ITW92" s="8"/>
      <c r="ITX92" s="8"/>
      <c r="ITY92" s="8"/>
      <c r="ITZ92" s="8"/>
      <c r="IUA92" s="8"/>
      <c r="IUB92" s="8"/>
      <c r="IUC92" s="8"/>
      <c r="IUD92" s="8"/>
      <c r="IUE92" s="8"/>
      <c r="IUF92" s="8"/>
      <c r="IUG92" s="8"/>
      <c r="IUH92" s="8"/>
      <c r="IUI92" s="8"/>
      <c r="IUJ92" s="8"/>
      <c r="IUK92" s="8"/>
      <c r="IUL92" s="8"/>
      <c r="IUM92" s="8"/>
      <c r="IUN92" s="8"/>
      <c r="IUO92" s="8"/>
      <c r="IUP92" s="8"/>
      <c r="IUQ92" s="8"/>
      <c r="IUR92" s="8"/>
      <c r="IUS92" s="8"/>
      <c r="IUT92" s="8"/>
      <c r="IUU92" s="8"/>
      <c r="IUV92" s="8"/>
      <c r="IUW92" s="8"/>
      <c r="IUX92" s="8"/>
      <c r="IUY92" s="8"/>
      <c r="IUZ92" s="8"/>
      <c r="IVA92" s="8"/>
      <c r="IVB92" s="8"/>
      <c r="IVC92" s="8"/>
      <c r="IVD92" s="8"/>
      <c r="IVE92" s="8"/>
      <c r="IVF92" s="8"/>
      <c r="IVG92" s="8"/>
      <c r="IVH92" s="8"/>
      <c r="IVI92" s="8"/>
      <c r="IVJ92" s="8"/>
      <c r="IVK92" s="8"/>
      <c r="IVL92" s="8"/>
      <c r="IVM92" s="8"/>
      <c r="IVN92" s="8"/>
      <c r="IVO92" s="8"/>
      <c r="IVP92" s="8"/>
      <c r="IVQ92" s="8"/>
      <c r="IVR92" s="8"/>
      <c r="IVS92" s="8"/>
      <c r="IVT92" s="8"/>
      <c r="IVU92" s="8"/>
      <c r="IVV92" s="8"/>
      <c r="IVW92" s="8"/>
      <c r="IVX92" s="8"/>
      <c r="IVY92" s="8"/>
      <c r="IVZ92" s="8"/>
      <c r="IWA92" s="8"/>
      <c r="IWB92" s="8"/>
      <c r="IWC92" s="8"/>
      <c r="IWD92" s="8"/>
      <c r="IWE92" s="8"/>
      <c r="IWF92" s="8"/>
      <c r="IWG92" s="8"/>
      <c r="IWH92" s="8"/>
      <c r="IWI92" s="8"/>
      <c r="IWJ92" s="8"/>
      <c r="IWK92" s="8"/>
      <c r="IWL92" s="8"/>
      <c r="IWM92" s="8"/>
      <c r="IWN92" s="8"/>
      <c r="IWO92" s="8"/>
      <c r="IWP92" s="8"/>
      <c r="IWQ92" s="8"/>
      <c r="IWR92" s="8"/>
      <c r="IWS92" s="8"/>
      <c r="IWT92" s="8"/>
      <c r="IWU92" s="8"/>
      <c r="IWV92" s="8"/>
      <c r="IWW92" s="8"/>
      <c r="IWX92" s="8"/>
      <c r="IWY92" s="8"/>
      <c r="IWZ92" s="8"/>
      <c r="IXA92" s="8"/>
      <c r="IXB92" s="8"/>
      <c r="IXC92" s="8"/>
      <c r="IXD92" s="8"/>
      <c r="IXE92" s="8"/>
      <c r="IXF92" s="8"/>
      <c r="IXG92" s="8"/>
      <c r="IXH92" s="8"/>
      <c r="IXI92" s="8"/>
      <c r="IXJ92" s="8"/>
      <c r="IXK92" s="8"/>
      <c r="IXL92" s="8"/>
      <c r="IXM92" s="8"/>
      <c r="IXN92" s="8"/>
      <c r="IXO92" s="8"/>
      <c r="IXP92" s="8"/>
      <c r="IXQ92" s="8"/>
      <c r="IXR92" s="8"/>
      <c r="IXS92" s="8"/>
      <c r="IXT92" s="8"/>
      <c r="IXU92" s="8"/>
      <c r="IXV92" s="8"/>
      <c r="IXW92" s="8"/>
      <c r="IXX92" s="8"/>
      <c r="IXY92" s="8"/>
      <c r="IXZ92" s="8"/>
      <c r="IYA92" s="8"/>
      <c r="IYB92" s="8"/>
      <c r="IYC92" s="8"/>
      <c r="IYD92" s="8"/>
      <c r="IYE92" s="8"/>
      <c r="IYF92" s="8"/>
      <c r="IYG92" s="8"/>
      <c r="IYH92" s="8"/>
      <c r="IYI92" s="8"/>
      <c r="IYJ92" s="8"/>
      <c r="IYK92" s="8"/>
      <c r="IYL92" s="8"/>
      <c r="IYM92" s="8"/>
      <c r="IYN92" s="8"/>
      <c r="IYO92" s="8"/>
      <c r="IYP92" s="8"/>
      <c r="IYQ92" s="8"/>
      <c r="IYR92" s="8"/>
      <c r="IYS92" s="8"/>
      <c r="IYT92" s="8"/>
      <c r="IYU92" s="8"/>
      <c r="IYV92" s="8"/>
      <c r="IYW92" s="8"/>
      <c r="IYX92" s="8"/>
      <c r="IYY92" s="8"/>
      <c r="IYZ92" s="8"/>
      <c r="IZA92" s="8"/>
      <c r="IZB92" s="8"/>
      <c r="IZC92" s="8"/>
      <c r="IZD92" s="8"/>
      <c r="IZE92" s="8"/>
      <c r="IZF92" s="8"/>
      <c r="IZG92" s="8"/>
      <c r="IZH92" s="8"/>
      <c r="IZI92" s="8"/>
      <c r="IZJ92" s="8"/>
      <c r="IZK92" s="8"/>
      <c r="IZL92" s="8"/>
      <c r="IZM92" s="8"/>
      <c r="IZN92" s="8"/>
      <c r="IZO92" s="8"/>
      <c r="IZP92" s="8"/>
      <c r="IZQ92" s="8"/>
      <c r="IZR92" s="8"/>
      <c r="IZS92" s="8"/>
      <c r="IZT92" s="8"/>
      <c r="IZU92" s="8"/>
      <c r="IZV92" s="8"/>
      <c r="IZW92" s="8"/>
      <c r="IZX92" s="8"/>
      <c r="IZY92" s="8"/>
      <c r="IZZ92" s="8"/>
      <c r="JAA92" s="8"/>
      <c r="JAB92" s="8"/>
      <c r="JAC92" s="8"/>
      <c r="JAD92" s="8"/>
      <c r="JAE92" s="8"/>
      <c r="JAF92" s="8"/>
      <c r="JAG92" s="8"/>
      <c r="JAH92" s="8"/>
      <c r="JAI92" s="8"/>
      <c r="JAJ92" s="8"/>
      <c r="JAK92" s="8"/>
      <c r="JAL92" s="8"/>
      <c r="JAM92" s="8"/>
      <c r="JAN92" s="8"/>
      <c r="JAO92" s="8"/>
      <c r="JAP92" s="8"/>
      <c r="JAQ92" s="8"/>
      <c r="JAR92" s="8"/>
      <c r="JAS92" s="8"/>
      <c r="JAT92" s="8"/>
      <c r="JAU92" s="8"/>
      <c r="JAV92" s="8"/>
      <c r="JAW92" s="8"/>
      <c r="JAX92" s="8"/>
      <c r="JAY92" s="8"/>
      <c r="JAZ92" s="8"/>
      <c r="JBA92" s="8"/>
      <c r="JBB92" s="8"/>
      <c r="JBC92" s="8"/>
      <c r="JBD92" s="8"/>
      <c r="JBE92" s="8"/>
      <c r="JBF92" s="8"/>
      <c r="JBG92" s="8"/>
      <c r="JBH92" s="8"/>
      <c r="JBI92" s="8"/>
      <c r="JBJ92" s="8"/>
      <c r="JBK92" s="8"/>
      <c r="JBL92" s="8"/>
      <c r="JBM92" s="8"/>
      <c r="JBN92" s="8"/>
      <c r="JBO92" s="8"/>
      <c r="JBP92" s="8"/>
      <c r="JBQ92" s="8"/>
      <c r="JBR92" s="8"/>
      <c r="JBS92" s="8"/>
      <c r="JBT92" s="8"/>
      <c r="JBU92" s="8"/>
      <c r="JBV92" s="8"/>
      <c r="JBW92" s="8"/>
      <c r="JBX92" s="8"/>
      <c r="JBY92" s="8"/>
      <c r="JBZ92" s="8"/>
      <c r="JCA92" s="8"/>
      <c r="JCB92" s="8"/>
      <c r="JCC92" s="8"/>
      <c r="JCD92" s="8"/>
      <c r="JCE92" s="8"/>
      <c r="JCF92" s="8"/>
      <c r="JCG92" s="8"/>
      <c r="JCH92" s="8"/>
      <c r="JCI92" s="8"/>
      <c r="JCJ92" s="8"/>
      <c r="JCK92" s="8"/>
      <c r="JCL92" s="8"/>
      <c r="JCM92" s="8"/>
      <c r="JCN92" s="8"/>
      <c r="JCO92" s="8"/>
      <c r="JCP92" s="8"/>
      <c r="JCQ92" s="8"/>
      <c r="JCR92" s="8"/>
      <c r="JCS92" s="8"/>
      <c r="JCT92" s="8"/>
      <c r="JCU92" s="8"/>
      <c r="JCV92" s="8"/>
      <c r="JCW92" s="8"/>
      <c r="JCX92" s="8"/>
      <c r="JCY92" s="8"/>
      <c r="JCZ92" s="8"/>
      <c r="JDA92" s="8"/>
      <c r="JDB92" s="8"/>
      <c r="JDC92" s="8"/>
      <c r="JDD92" s="8"/>
      <c r="JDE92" s="8"/>
      <c r="JDF92" s="8"/>
      <c r="JDG92" s="8"/>
      <c r="JDH92" s="8"/>
      <c r="JDI92" s="8"/>
      <c r="JDJ92" s="8"/>
      <c r="JDK92" s="8"/>
      <c r="JDL92" s="8"/>
      <c r="JDM92" s="8"/>
      <c r="JDN92" s="8"/>
      <c r="JDO92" s="8"/>
      <c r="JDP92" s="8"/>
      <c r="JDQ92" s="8"/>
      <c r="JDR92" s="8"/>
      <c r="JDS92" s="8"/>
      <c r="JDT92" s="8"/>
      <c r="JDU92" s="8"/>
      <c r="JDV92" s="8"/>
      <c r="JDW92" s="8"/>
      <c r="JDX92" s="8"/>
      <c r="JDY92" s="8"/>
      <c r="JDZ92" s="8"/>
      <c r="JEA92" s="8"/>
      <c r="JEB92" s="8"/>
      <c r="JEC92" s="8"/>
      <c r="JED92" s="8"/>
      <c r="JEE92" s="8"/>
      <c r="JEF92" s="8"/>
      <c r="JEG92" s="8"/>
      <c r="JEH92" s="8"/>
      <c r="JEI92" s="8"/>
      <c r="JEJ92" s="8"/>
      <c r="JEK92" s="8"/>
      <c r="JEL92" s="8"/>
      <c r="JEM92" s="8"/>
      <c r="JEN92" s="8"/>
      <c r="JEO92" s="8"/>
      <c r="JEP92" s="8"/>
      <c r="JEQ92" s="8"/>
      <c r="JER92" s="8"/>
      <c r="JES92" s="8"/>
      <c r="JET92" s="8"/>
      <c r="JEU92" s="8"/>
      <c r="JEV92" s="8"/>
      <c r="JEW92" s="8"/>
      <c r="JEX92" s="8"/>
      <c r="JEY92" s="8"/>
      <c r="JEZ92" s="8"/>
      <c r="JFA92" s="8"/>
      <c r="JFB92" s="8"/>
      <c r="JFC92" s="8"/>
      <c r="JFD92" s="8"/>
      <c r="JFE92" s="8"/>
      <c r="JFF92" s="8"/>
      <c r="JFG92" s="8"/>
      <c r="JFH92" s="8"/>
      <c r="JFI92" s="8"/>
      <c r="JFJ92" s="8"/>
      <c r="JFK92" s="8"/>
      <c r="JFL92" s="8"/>
      <c r="JFM92" s="8"/>
      <c r="JFN92" s="8"/>
      <c r="JFO92" s="8"/>
      <c r="JFP92" s="8"/>
      <c r="JFQ92" s="8"/>
      <c r="JFR92" s="8"/>
      <c r="JFS92" s="8"/>
      <c r="JFT92" s="8"/>
      <c r="JFU92" s="8"/>
      <c r="JFV92" s="8"/>
      <c r="JFW92" s="8"/>
      <c r="JFX92" s="8"/>
      <c r="JFY92" s="8"/>
      <c r="JFZ92" s="8"/>
      <c r="JGA92" s="8"/>
      <c r="JGB92" s="8"/>
      <c r="JGC92" s="8"/>
      <c r="JGD92" s="8"/>
      <c r="JGE92" s="8"/>
      <c r="JGF92" s="8"/>
      <c r="JGG92" s="8"/>
      <c r="JGH92" s="8"/>
      <c r="JGI92" s="8"/>
      <c r="JGJ92" s="8"/>
      <c r="JGK92" s="8"/>
      <c r="JGL92" s="8"/>
      <c r="JGM92" s="8"/>
      <c r="JGN92" s="8"/>
      <c r="JGO92" s="8"/>
      <c r="JGP92" s="8"/>
      <c r="JGQ92" s="8"/>
      <c r="JGR92" s="8"/>
      <c r="JGS92" s="8"/>
      <c r="JGT92" s="8"/>
      <c r="JGU92" s="8"/>
      <c r="JGV92" s="8"/>
      <c r="JGW92" s="8"/>
      <c r="JGX92" s="8"/>
      <c r="JGY92" s="8"/>
      <c r="JGZ92" s="8"/>
      <c r="JHA92" s="8"/>
      <c r="JHB92" s="8"/>
      <c r="JHC92" s="8"/>
      <c r="JHD92" s="8"/>
      <c r="JHE92" s="8"/>
      <c r="JHF92" s="8"/>
      <c r="JHG92" s="8"/>
      <c r="JHH92" s="8"/>
      <c r="JHI92" s="8"/>
      <c r="JHJ92" s="8"/>
      <c r="JHK92" s="8"/>
      <c r="JHL92" s="8"/>
      <c r="JHM92" s="8"/>
      <c r="JHN92" s="8"/>
      <c r="JHO92" s="8"/>
      <c r="JHP92" s="8"/>
      <c r="JHQ92" s="8"/>
      <c r="JHR92" s="8"/>
      <c r="JHS92" s="8"/>
      <c r="JHT92" s="8"/>
      <c r="JHU92" s="8"/>
      <c r="JHV92" s="8"/>
      <c r="JHW92" s="8"/>
      <c r="JHX92" s="8"/>
      <c r="JHY92" s="8"/>
      <c r="JHZ92" s="8"/>
      <c r="JIA92" s="8"/>
      <c r="JIB92" s="8"/>
      <c r="JIC92" s="8"/>
      <c r="JID92" s="8"/>
      <c r="JIE92" s="8"/>
      <c r="JIF92" s="8"/>
      <c r="JIG92" s="8"/>
      <c r="JIH92" s="8"/>
      <c r="JII92" s="8"/>
      <c r="JIJ92" s="8"/>
      <c r="JIK92" s="8"/>
      <c r="JIL92" s="8"/>
      <c r="JIM92" s="8"/>
      <c r="JIN92" s="8"/>
      <c r="JIO92" s="8"/>
      <c r="JIP92" s="8"/>
      <c r="JIQ92" s="8"/>
      <c r="JIR92" s="8"/>
      <c r="JIS92" s="8"/>
      <c r="JIT92" s="8"/>
      <c r="JIU92" s="8"/>
      <c r="JIV92" s="8"/>
      <c r="JIW92" s="8"/>
      <c r="JIX92" s="8"/>
      <c r="JIY92" s="8"/>
      <c r="JIZ92" s="8"/>
      <c r="JJA92" s="8"/>
      <c r="JJB92" s="8"/>
      <c r="JJC92" s="8"/>
      <c r="JJD92" s="8"/>
      <c r="JJE92" s="8"/>
      <c r="JJF92" s="8"/>
      <c r="JJG92" s="8"/>
      <c r="JJH92" s="8"/>
      <c r="JJI92" s="8"/>
      <c r="JJJ92" s="8"/>
      <c r="JJK92" s="8"/>
      <c r="JJL92" s="8"/>
      <c r="JJM92" s="8"/>
      <c r="JJN92" s="8"/>
      <c r="JJO92" s="8"/>
      <c r="JJP92" s="8"/>
      <c r="JJQ92" s="8"/>
      <c r="JJR92" s="8"/>
      <c r="JJS92" s="8"/>
      <c r="JJT92" s="8"/>
      <c r="JJU92" s="8"/>
      <c r="JJV92" s="8"/>
      <c r="JJW92" s="8"/>
      <c r="JJX92" s="8"/>
      <c r="JJY92" s="8"/>
      <c r="JJZ92" s="8"/>
      <c r="JKA92" s="8"/>
      <c r="JKB92" s="8"/>
      <c r="JKC92" s="8"/>
      <c r="JKD92" s="8"/>
      <c r="JKE92" s="8"/>
      <c r="JKF92" s="8"/>
      <c r="JKG92" s="8"/>
      <c r="JKH92" s="8"/>
      <c r="JKI92" s="8"/>
      <c r="JKJ92" s="8"/>
      <c r="JKK92" s="8"/>
      <c r="JKL92" s="8"/>
      <c r="JKM92" s="8"/>
      <c r="JKN92" s="8"/>
      <c r="JKO92" s="8"/>
      <c r="JKP92" s="8"/>
      <c r="JKQ92" s="8"/>
      <c r="JKR92" s="8"/>
      <c r="JKS92" s="8"/>
      <c r="JKT92" s="8"/>
      <c r="JKU92" s="8"/>
      <c r="JKV92" s="8"/>
      <c r="JKW92" s="8"/>
      <c r="JKX92" s="8"/>
      <c r="JKY92" s="8"/>
      <c r="JKZ92" s="8"/>
      <c r="JLA92" s="8"/>
      <c r="JLB92" s="8"/>
      <c r="JLC92" s="8"/>
      <c r="JLD92" s="8"/>
      <c r="JLE92" s="8"/>
      <c r="JLF92" s="8"/>
      <c r="JLG92" s="8"/>
      <c r="JLH92" s="8"/>
      <c r="JLI92" s="8"/>
      <c r="JLJ92" s="8"/>
      <c r="JLK92" s="8"/>
      <c r="JLL92" s="8"/>
      <c r="JLM92" s="8"/>
      <c r="JLN92" s="8"/>
      <c r="JLO92" s="8"/>
      <c r="JLP92" s="8"/>
      <c r="JLQ92" s="8"/>
      <c r="JLR92" s="8"/>
      <c r="JLS92" s="8"/>
      <c r="JLT92" s="8"/>
      <c r="JLU92" s="8"/>
      <c r="JLV92" s="8"/>
      <c r="JLW92" s="8"/>
      <c r="JLX92" s="8"/>
      <c r="JLY92" s="8"/>
      <c r="JLZ92" s="8"/>
      <c r="JMA92" s="8"/>
      <c r="JMB92" s="8"/>
      <c r="JMC92" s="8"/>
      <c r="JMD92" s="8"/>
      <c r="JME92" s="8"/>
      <c r="JMF92" s="8"/>
      <c r="JMG92" s="8"/>
      <c r="JMH92" s="8"/>
      <c r="JMI92" s="8"/>
      <c r="JMJ92" s="8"/>
      <c r="JMK92" s="8"/>
      <c r="JML92" s="8"/>
      <c r="JMM92" s="8"/>
      <c r="JMN92" s="8"/>
      <c r="JMO92" s="8"/>
      <c r="JMP92" s="8"/>
      <c r="JMQ92" s="8"/>
      <c r="JMR92" s="8"/>
      <c r="JMS92" s="8"/>
      <c r="JMT92" s="8"/>
      <c r="JMU92" s="8"/>
      <c r="JMV92" s="8"/>
      <c r="JMW92" s="8"/>
      <c r="JMX92" s="8"/>
      <c r="JMY92" s="8"/>
      <c r="JMZ92" s="8"/>
      <c r="JNA92" s="8"/>
      <c r="JNB92" s="8"/>
      <c r="JNC92" s="8"/>
      <c r="JND92" s="8"/>
      <c r="JNE92" s="8"/>
      <c r="JNF92" s="8"/>
      <c r="JNG92" s="8"/>
      <c r="JNH92" s="8"/>
      <c r="JNI92" s="8"/>
      <c r="JNJ92" s="8"/>
      <c r="JNK92" s="8"/>
      <c r="JNL92" s="8"/>
      <c r="JNM92" s="8"/>
      <c r="JNN92" s="8"/>
      <c r="JNO92" s="8"/>
      <c r="JNP92" s="8"/>
      <c r="JNQ92" s="8"/>
      <c r="JNR92" s="8"/>
      <c r="JNS92" s="8"/>
      <c r="JNT92" s="8"/>
      <c r="JNU92" s="8"/>
      <c r="JNV92" s="8"/>
      <c r="JNW92" s="8"/>
      <c r="JNX92" s="8"/>
      <c r="JNY92" s="8"/>
      <c r="JNZ92" s="8"/>
      <c r="JOA92" s="8"/>
      <c r="JOB92" s="8"/>
      <c r="JOC92" s="8"/>
      <c r="JOD92" s="8"/>
      <c r="JOE92" s="8"/>
      <c r="JOF92" s="8"/>
      <c r="JOG92" s="8"/>
      <c r="JOH92" s="8"/>
      <c r="JOI92" s="8"/>
      <c r="JOJ92" s="8"/>
      <c r="JOK92" s="8"/>
      <c r="JOL92" s="8"/>
      <c r="JOM92" s="8"/>
      <c r="JON92" s="8"/>
      <c r="JOO92" s="8"/>
      <c r="JOP92" s="8"/>
      <c r="JOQ92" s="8"/>
      <c r="JOR92" s="8"/>
      <c r="JOS92" s="8"/>
      <c r="JOT92" s="8"/>
      <c r="JOU92" s="8"/>
      <c r="JOV92" s="8"/>
      <c r="JOW92" s="8"/>
      <c r="JOX92" s="8"/>
      <c r="JOY92" s="8"/>
      <c r="JOZ92" s="8"/>
      <c r="JPA92" s="8"/>
      <c r="JPB92" s="8"/>
      <c r="JPC92" s="8"/>
      <c r="JPD92" s="8"/>
      <c r="JPE92" s="8"/>
      <c r="JPF92" s="8"/>
      <c r="JPG92" s="8"/>
      <c r="JPH92" s="8"/>
      <c r="JPI92" s="8"/>
      <c r="JPJ92" s="8"/>
      <c r="JPK92" s="8"/>
      <c r="JPL92" s="8"/>
      <c r="JPM92" s="8"/>
      <c r="JPN92" s="8"/>
      <c r="JPO92" s="8"/>
      <c r="JPP92" s="8"/>
      <c r="JPQ92" s="8"/>
      <c r="JPR92" s="8"/>
      <c r="JPS92" s="8"/>
      <c r="JPT92" s="8"/>
      <c r="JPU92" s="8"/>
      <c r="JPV92" s="8"/>
      <c r="JPW92" s="8"/>
      <c r="JPX92" s="8"/>
      <c r="JPY92" s="8"/>
      <c r="JPZ92" s="8"/>
      <c r="JQA92" s="8"/>
      <c r="JQB92" s="8"/>
      <c r="JQC92" s="8"/>
      <c r="JQD92" s="8"/>
      <c r="JQE92" s="8"/>
      <c r="JQF92" s="8"/>
      <c r="JQG92" s="8"/>
      <c r="JQH92" s="8"/>
      <c r="JQI92" s="8"/>
      <c r="JQJ92" s="8"/>
      <c r="JQK92" s="8"/>
      <c r="JQL92" s="8"/>
      <c r="JQM92" s="8"/>
      <c r="JQN92" s="8"/>
      <c r="JQO92" s="8"/>
      <c r="JQP92" s="8"/>
      <c r="JQQ92" s="8"/>
      <c r="JQR92" s="8"/>
      <c r="JQS92" s="8"/>
      <c r="JQT92" s="8"/>
      <c r="JQU92" s="8"/>
      <c r="JQV92" s="8"/>
      <c r="JQW92" s="8"/>
      <c r="JQX92" s="8"/>
      <c r="JQY92" s="8"/>
      <c r="JQZ92" s="8"/>
      <c r="JRA92" s="8"/>
      <c r="JRB92" s="8"/>
      <c r="JRC92" s="8"/>
      <c r="JRD92" s="8"/>
      <c r="JRE92" s="8"/>
      <c r="JRF92" s="8"/>
      <c r="JRG92" s="8"/>
      <c r="JRH92" s="8"/>
      <c r="JRI92" s="8"/>
      <c r="JRJ92" s="8"/>
      <c r="JRK92" s="8"/>
      <c r="JRL92" s="8"/>
      <c r="JRM92" s="8"/>
      <c r="JRN92" s="8"/>
      <c r="JRO92" s="8"/>
      <c r="JRP92" s="8"/>
      <c r="JRQ92" s="8"/>
      <c r="JRR92" s="8"/>
      <c r="JRS92" s="8"/>
      <c r="JRT92" s="8"/>
      <c r="JRU92" s="8"/>
      <c r="JRV92" s="8"/>
      <c r="JRW92" s="8"/>
      <c r="JRX92" s="8"/>
      <c r="JRY92" s="8"/>
      <c r="JRZ92" s="8"/>
      <c r="JSA92" s="8"/>
      <c r="JSB92" s="8"/>
      <c r="JSC92" s="8"/>
      <c r="JSD92" s="8"/>
      <c r="JSE92" s="8"/>
      <c r="JSF92" s="8"/>
      <c r="JSG92" s="8"/>
      <c r="JSH92" s="8"/>
      <c r="JSI92" s="8"/>
      <c r="JSJ92" s="8"/>
      <c r="JSK92" s="8"/>
      <c r="JSL92" s="8"/>
      <c r="JSM92" s="8"/>
      <c r="JSN92" s="8"/>
      <c r="JSO92" s="8"/>
      <c r="JSP92" s="8"/>
      <c r="JSQ92" s="8"/>
      <c r="JSR92" s="8"/>
      <c r="JSS92" s="8"/>
      <c r="JST92" s="8"/>
      <c r="JSU92" s="8"/>
      <c r="JSV92" s="8"/>
      <c r="JSW92" s="8"/>
      <c r="JSX92" s="8"/>
      <c r="JSY92" s="8"/>
      <c r="JSZ92" s="8"/>
      <c r="JTA92" s="8"/>
      <c r="JTB92" s="8"/>
      <c r="JTC92" s="8"/>
      <c r="JTD92" s="8"/>
      <c r="JTE92" s="8"/>
      <c r="JTF92" s="8"/>
      <c r="JTG92" s="8"/>
      <c r="JTH92" s="8"/>
      <c r="JTI92" s="8"/>
      <c r="JTJ92" s="8"/>
      <c r="JTK92" s="8"/>
      <c r="JTL92" s="8"/>
      <c r="JTM92" s="8"/>
      <c r="JTN92" s="8"/>
      <c r="JTO92" s="8"/>
      <c r="JTP92" s="8"/>
      <c r="JTQ92" s="8"/>
      <c r="JTR92" s="8"/>
      <c r="JTS92" s="8"/>
      <c r="JTT92" s="8"/>
      <c r="JTU92" s="8"/>
      <c r="JTV92" s="8"/>
      <c r="JTW92" s="8"/>
      <c r="JTX92" s="8"/>
      <c r="JTY92" s="8"/>
      <c r="JTZ92" s="8"/>
      <c r="JUA92" s="8"/>
      <c r="JUB92" s="8"/>
      <c r="JUC92" s="8"/>
      <c r="JUD92" s="8"/>
      <c r="JUE92" s="8"/>
      <c r="JUF92" s="8"/>
      <c r="JUG92" s="8"/>
      <c r="JUH92" s="8"/>
      <c r="JUI92" s="8"/>
      <c r="JUJ92" s="8"/>
      <c r="JUK92" s="8"/>
      <c r="JUL92" s="8"/>
      <c r="JUM92" s="8"/>
      <c r="JUN92" s="8"/>
      <c r="JUO92" s="8"/>
      <c r="JUP92" s="8"/>
      <c r="JUQ92" s="8"/>
      <c r="JUR92" s="8"/>
      <c r="JUS92" s="8"/>
      <c r="JUT92" s="8"/>
      <c r="JUU92" s="8"/>
      <c r="JUV92" s="8"/>
      <c r="JUW92" s="8"/>
      <c r="JUX92" s="8"/>
      <c r="JUY92" s="8"/>
      <c r="JUZ92" s="8"/>
      <c r="JVA92" s="8"/>
      <c r="JVB92" s="8"/>
      <c r="JVC92" s="8"/>
      <c r="JVD92" s="8"/>
      <c r="JVE92" s="8"/>
      <c r="JVF92" s="8"/>
      <c r="JVG92" s="8"/>
      <c r="JVH92" s="8"/>
      <c r="JVI92" s="8"/>
      <c r="JVJ92" s="8"/>
      <c r="JVK92" s="8"/>
      <c r="JVL92" s="8"/>
      <c r="JVM92" s="8"/>
      <c r="JVN92" s="8"/>
      <c r="JVO92" s="8"/>
      <c r="JVP92" s="8"/>
      <c r="JVQ92" s="8"/>
      <c r="JVR92" s="8"/>
      <c r="JVS92" s="8"/>
      <c r="JVT92" s="8"/>
      <c r="JVU92" s="8"/>
      <c r="JVV92" s="8"/>
      <c r="JVW92" s="8"/>
      <c r="JVX92" s="8"/>
      <c r="JVY92" s="8"/>
      <c r="JVZ92" s="8"/>
      <c r="JWA92" s="8"/>
      <c r="JWB92" s="8"/>
      <c r="JWC92" s="8"/>
      <c r="JWD92" s="8"/>
      <c r="JWE92" s="8"/>
      <c r="JWF92" s="8"/>
      <c r="JWG92" s="8"/>
      <c r="JWH92" s="8"/>
      <c r="JWI92" s="8"/>
      <c r="JWJ92" s="8"/>
      <c r="JWK92" s="8"/>
      <c r="JWL92" s="8"/>
      <c r="JWM92" s="8"/>
      <c r="JWN92" s="8"/>
      <c r="JWO92" s="8"/>
      <c r="JWP92" s="8"/>
      <c r="JWQ92" s="8"/>
      <c r="JWR92" s="8"/>
      <c r="JWS92" s="8"/>
      <c r="JWT92" s="8"/>
      <c r="JWU92" s="8"/>
      <c r="JWV92" s="8"/>
      <c r="JWW92" s="8"/>
      <c r="JWX92" s="8"/>
      <c r="JWY92" s="8"/>
      <c r="JWZ92" s="8"/>
      <c r="JXA92" s="8"/>
      <c r="JXB92" s="8"/>
      <c r="JXC92" s="8"/>
      <c r="JXD92" s="8"/>
      <c r="JXE92" s="8"/>
      <c r="JXF92" s="8"/>
      <c r="JXG92" s="8"/>
      <c r="JXH92" s="8"/>
      <c r="JXI92" s="8"/>
      <c r="JXJ92" s="8"/>
      <c r="JXK92" s="8"/>
      <c r="JXL92" s="8"/>
      <c r="JXM92" s="8"/>
      <c r="JXN92" s="8"/>
      <c r="JXO92" s="8"/>
      <c r="JXP92" s="8"/>
      <c r="JXQ92" s="8"/>
      <c r="JXR92" s="8"/>
      <c r="JXS92" s="8"/>
      <c r="JXT92" s="8"/>
      <c r="JXU92" s="8"/>
      <c r="JXV92" s="8"/>
      <c r="JXW92" s="8"/>
      <c r="JXX92" s="8"/>
      <c r="JXY92" s="8"/>
      <c r="JXZ92" s="8"/>
      <c r="JYA92" s="8"/>
      <c r="JYB92" s="8"/>
      <c r="JYC92" s="8"/>
      <c r="JYD92" s="8"/>
      <c r="JYE92" s="8"/>
      <c r="JYF92" s="8"/>
      <c r="JYG92" s="8"/>
      <c r="JYH92" s="8"/>
      <c r="JYI92" s="8"/>
      <c r="JYJ92" s="8"/>
      <c r="JYK92" s="8"/>
      <c r="JYL92" s="8"/>
      <c r="JYM92" s="8"/>
      <c r="JYN92" s="8"/>
      <c r="JYO92" s="8"/>
      <c r="JYP92" s="8"/>
      <c r="JYQ92" s="8"/>
      <c r="JYR92" s="8"/>
      <c r="JYS92" s="8"/>
      <c r="JYT92" s="8"/>
      <c r="JYU92" s="8"/>
      <c r="JYV92" s="8"/>
      <c r="JYW92" s="8"/>
      <c r="JYX92" s="8"/>
      <c r="JYY92" s="8"/>
      <c r="JYZ92" s="8"/>
      <c r="JZA92" s="8"/>
      <c r="JZB92" s="8"/>
      <c r="JZC92" s="8"/>
      <c r="JZD92" s="8"/>
      <c r="JZE92" s="8"/>
      <c r="JZF92" s="8"/>
      <c r="JZG92" s="8"/>
      <c r="JZH92" s="8"/>
      <c r="JZI92" s="8"/>
      <c r="JZJ92" s="8"/>
      <c r="JZK92" s="8"/>
      <c r="JZL92" s="8"/>
      <c r="JZM92" s="8"/>
      <c r="JZN92" s="8"/>
      <c r="JZO92" s="8"/>
      <c r="JZP92" s="8"/>
      <c r="JZQ92" s="8"/>
      <c r="JZR92" s="8"/>
      <c r="JZS92" s="8"/>
      <c r="JZT92" s="8"/>
      <c r="JZU92" s="8"/>
      <c r="JZV92" s="8"/>
      <c r="JZW92" s="8"/>
      <c r="JZX92" s="8"/>
      <c r="JZY92" s="8"/>
      <c r="JZZ92" s="8"/>
      <c r="KAA92" s="8"/>
      <c r="KAB92" s="8"/>
      <c r="KAC92" s="8"/>
      <c r="KAD92" s="8"/>
      <c r="KAE92" s="8"/>
      <c r="KAF92" s="8"/>
      <c r="KAG92" s="8"/>
      <c r="KAH92" s="8"/>
      <c r="KAI92" s="8"/>
      <c r="KAJ92" s="8"/>
      <c r="KAK92" s="8"/>
      <c r="KAL92" s="8"/>
      <c r="KAM92" s="8"/>
      <c r="KAN92" s="8"/>
      <c r="KAO92" s="8"/>
      <c r="KAP92" s="8"/>
      <c r="KAQ92" s="8"/>
      <c r="KAR92" s="8"/>
      <c r="KAS92" s="8"/>
      <c r="KAT92" s="8"/>
      <c r="KAU92" s="8"/>
      <c r="KAV92" s="8"/>
      <c r="KAW92" s="8"/>
      <c r="KAX92" s="8"/>
      <c r="KAY92" s="8"/>
      <c r="KAZ92" s="8"/>
      <c r="KBA92" s="8"/>
      <c r="KBB92" s="8"/>
      <c r="KBC92" s="8"/>
      <c r="KBD92" s="8"/>
      <c r="KBE92" s="8"/>
      <c r="KBF92" s="8"/>
      <c r="KBG92" s="8"/>
      <c r="KBH92" s="8"/>
      <c r="KBI92" s="8"/>
      <c r="KBJ92" s="8"/>
      <c r="KBK92" s="8"/>
      <c r="KBL92" s="8"/>
      <c r="KBM92" s="8"/>
      <c r="KBN92" s="8"/>
      <c r="KBO92" s="8"/>
      <c r="KBP92" s="8"/>
      <c r="KBQ92" s="8"/>
      <c r="KBR92" s="8"/>
      <c r="KBS92" s="8"/>
      <c r="KBT92" s="8"/>
      <c r="KBU92" s="8"/>
      <c r="KBV92" s="8"/>
      <c r="KBW92" s="8"/>
      <c r="KBX92" s="8"/>
      <c r="KBY92" s="8"/>
      <c r="KBZ92" s="8"/>
      <c r="KCA92" s="8"/>
      <c r="KCB92" s="8"/>
      <c r="KCC92" s="8"/>
      <c r="KCD92" s="8"/>
      <c r="KCE92" s="8"/>
      <c r="KCF92" s="8"/>
      <c r="KCG92" s="8"/>
      <c r="KCH92" s="8"/>
      <c r="KCI92" s="8"/>
      <c r="KCJ92" s="8"/>
      <c r="KCK92" s="8"/>
      <c r="KCL92" s="8"/>
      <c r="KCM92" s="8"/>
      <c r="KCN92" s="8"/>
      <c r="KCO92" s="8"/>
      <c r="KCP92" s="8"/>
      <c r="KCQ92" s="8"/>
      <c r="KCR92" s="8"/>
      <c r="KCS92" s="8"/>
      <c r="KCT92" s="8"/>
      <c r="KCU92" s="8"/>
      <c r="KCV92" s="8"/>
      <c r="KCW92" s="8"/>
      <c r="KCX92" s="8"/>
      <c r="KCY92" s="8"/>
      <c r="KCZ92" s="8"/>
      <c r="KDA92" s="8"/>
      <c r="KDB92" s="8"/>
      <c r="KDC92" s="8"/>
      <c r="KDD92" s="8"/>
      <c r="KDE92" s="8"/>
      <c r="KDF92" s="8"/>
      <c r="KDG92" s="8"/>
      <c r="KDH92" s="8"/>
      <c r="KDI92" s="8"/>
      <c r="KDJ92" s="8"/>
      <c r="KDK92" s="8"/>
      <c r="KDL92" s="8"/>
      <c r="KDM92" s="8"/>
      <c r="KDN92" s="8"/>
      <c r="KDO92" s="8"/>
      <c r="KDP92" s="8"/>
      <c r="KDQ92" s="8"/>
      <c r="KDR92" s="8"/>
      <c r="KDS92" s="8"/>
      <c r="KDT92" s="8"/>
      <c r="KDU92" s="8"/>
      <c r="KDV92" s="8"/>
      <c r="KDW92" s="8"/>
      <c r="KDX92" s="8"/>
      <c r="KDY92" s="8"/>
      <c r="KDZ92" s="8"/>
      <c r="KEA92" s="8"/>
      <c r="KEB92" s="8"/>
      <c r="KEC92" s="8"/>
      <c r="KED92" s="8"/>
      <c r="KEE92" s="8"/>
      <c r="KEF92" s="8"/>
      <c r="KEG92" s="8"/>
      <c r="KEH92" s="8"/>
      <c r="KEI92" s="8"/>
      <c r="KEJ92" s="8"/>
      <c r="KEK92" s="8"/>
      <c r="KEL92" s="8"/>
      <c r="KEM92" s="8"/>
      <c r="KEN92" s="8"/>
      <c r="KEO92" s="8"/>
      <c r="KEP92" s="8"/>
      <c r="KEQ92" s="8"/>
      <c r="KER92" s="8"/>
      <c r="KES92" s="8"/>
      <c r="KET92" s="8"/>
      <c r="KEU92" s="8"/>
      <c r="KEV92" s="8"/>
      <c r="KEW92" s="8"/>
      <c r="KEX92" s="8"/>
      <c r="KEY92" s="8"/>
      <c r="KEZ92" s="8"/>
      <c r="KFA92" s="8"/>
      <c r="KFB92" s="8"/>
      <c r="KFC92" s="8"/>
      <c r="KFD92" s="8"/>
      <c r="KFE92" s="8"/>
      <c r="KFF92" s="8"/>
      <c r="KFG92" s="8"/>
      <c r="KFH92" s="8"/>
      <c r="KFI92" s="8"/>
      <c r="KFJ92" s="8"/>
      <c r="KFK92" s="8"/>
      <c r="KFL92" s="8"/>
      <c r="KFM92" s="8"/>
      <c r="KFN92" s="8"/>
      <c r="KFO92" s="8"/>
      <c r="KFP92" s="8"/>
      <c r="KFQ92" s="8"/>
      <c r="KFR92" s="8"/>
      <c r="KFS92" s="8"/>
      <c r="KFT92" s="8"/>
      <c r="KFU92" s="8"/>
      <c r="KFV92" s="8"/>
      <c r="KFW92" s="8"/>
      <c r="KFX92" s="8"/>
      <c r="KFY92" s="8"/>
      <c r="KFZ92" s="8"/>
      <c r="KGA92" s="8"/>
      <c r="KGB92" s="8"/>
      <c r="KGC92" s="8"/>
      <c r="KGD92" s="8"/>
      <c r="KGE92" s="8"/>
      <c r="KGF92" s="8"/>
      <c r="KGG92" s="8"/>
      <c r="KGH92" s="8"/>
      <c r="KGI92" s="8"/>
      <c r="KGJ92" s="8"/>
      <c r="KGK92" s="8"/>
      <c r="KGL92" s="8"/>
      <c r="KGM92" s="8"/>
      <c r="KGN92" s="8"/>
      <c r="KGO92" s="8"/>
      <c r="KGP92" s="8"/>
      <c r="KGQ92" s="8"/>
      <c r="KGR92" s="8"/>
      <c r="KGS92" s="8"/>
      <c r="KGT92" s="8"/>
      <c r="KGU92" s="8"/>
      <c r="KGV92" s="8"/>
      <c r="KGW92" s="8"/>
      <c r="KGX92" s="8"/>
      <c r="KGY92" s="8"/>
      <c r="KGZ92" s="8"/>
      <c r="KHA92" s="8"/>
      <c r="KHB92" s="8"/>
      <c r="KHC92" s="8"/>
      <c r="KHD92" s="8"/>
      <c r="KHE92" s="8"/>
      <c r="KHF92" s="8"/>
      <c r="KHG92" s="8"/>
      <c r="KHH92" s="8"/>
      <c r="KHI92" s="8"/>
      <c r="KHJ92" s="8"/>
      <c r="KHK92" s="8"/>
      <c r="KHL92" s="8"/>
      <c r="KHM92" s="8"/>
      <c r="KHN92" s="8"/>
      <c r="KHO92" s="8"/>
      <c r="KHP92" s="8"/>
      <c r="KHQ92" s="8"/>
      <c r="KHR92" s="8"/>
      <c r="KHS92" s="8"/>
      <c r="KHT92" s="8"/>
      <c r="KHU92" s="8"/>
      <c r="KHV92" s="8"/>
      <c r="KHW92" s="8"/>
      <c r="KHX92" s="8"/>
      <c r="KHY92" s="8"/>
      <c r="KHZ92" s="8"/>
      <c r="KIA92" s="8"/>
      <c r="KIB92" s="8"/>
      <c r="KIC92" s="8"/>
      <c r="KID92" s="8"/>
      <c r="KIE92" s="8"/>
      <c r="KIF92" s="8"/>
      <c r="KIG92" s="8"/>
      <c r="KIH92" s="8"/>
      <c r="KII92" s="8"/>
      <c r="KIJ92" s="8"/>
      <c r="KIK92" s="8"/>
      <c r="KIL92" s="8"/>
      <c r="KIM92" s="8"/>
      <c r="KIN92" s="8"/>
      <c r="KIO92" s="8"/>
      <c r="KIP92" s="8"/>
      <c r="KIQ92" s="8"/>
      <c r="KIR92" s="8"/>
      <c r="KIS92" s="8"/>
      <c r="KIT92" s="8"/>
      <c r="KIU92" s="8"/>
      <c r="KIV92" s="8"/>
      <c r="KIW92" s="8"/>
      <c r="KIX92" s="8"/>
      <c r="KIY92" s="8"/>
      <c r="KIZ92" s="8"/>
      <c r="KJA92" s="8"/>
      <c r="KJB92" s="8"/>
      <c r="KJC92" s="8"/>
      <c r="KJD92" s="8"/>
      <c r="KJE92" s="8"/>
      <c r="KJF92" s="8"/>
      <c r="KJG92" s="8"/>
      <c r="KJH92" s="8"/>
      <c r="KJI92" s="8"/>
      <c r="KJJ92" s="8"/>
      <c r="KJK92" s="8"/>
      <c r="KJL92" s="8"/>
      <c r="KJM92" s="8"/>
      <c r="KJN92" s="8"/>
      <c r="KJO92" s="8"/>
      <c r="KJP92" s="8"/>
      <c r="KJQ92" s="8"/>
      <c r="KJR92" s="8"/>
      <c r="KJS92" s="8"/>
      <c r="KJT92" s="8"/>
      <c r="KJU92" s="8"/>
      <c r="KJV92" s="8"/>
      <c r="KJW92" s="8"/>
      <c r="KJX92" s="8"/>
      <c r="KJY92" s="8"/>
      <c r="KJZ92" s="8"/>
      <c r="KKA92" s="8"/>
      <c r="KKB92" s="8"/>
      <c r="KKC92" s="8"/>
      <c r="KKD92" s="8"/>
      <c r="KKE92" s="8"/>
      <c r="KKF92" s="8"/>
      <c r="KKG92" s="8"/>
      <c r="KKH92" s="8"/>
      <c r="KKI92" s="8"/>
      <c r="KKJ92" s="8"/>
      <c r="KKK92" s="8"/>
      <c r="KKL92" s="8"/>
      <c r="KKM92" s="8"/>
      <c r="KKN92" s="8"/>
      <c r="KKO92" s="8"/>
      <c r="KKP92" s="8"/>
      <c r="KKQ92" s="8"/>
      <c r="KKR92" s="8"/>
      <c r="KKS92" s="8"/>
      <c r="KKT92" s="8"/>
      <c r="KKU92" s="8"/>
      <c r="KKV92" s="8"/>
      <c r="KKW92" s="8"/>
      <c r="KKX92" s="8"/>
      <c r="KKY92" s="8"/>
      <c r="KKZ92" s="8"/>
      <c r="KLA92" s="8"/>
      <c r="KLB92" s="8"/>
      <c r="KLC92" s="8"/>
      <c r="KLD92" s="8"/>
      <c r="KLE92" s="8"/>
      <c r="KLF92" s="8"/>
      <c r="KLG92" s="8"/>
      <c r="KLH92" s="8"/>
      <c r="KLI92" s="8"/>
      <c r="KLJ92" s="8"/>
      <c r="KLK92" s="8"/>
      <c r="KLL92" s="8"/>
      <c r="KLM92" s="8"/>
      <c r="KLN92" s="8"/>
      <c r="KLO92" s="8"/>
      <c r="KLP92" s="8"/>
      <c r="KLQ92" s="8"/>
      <c r="KLR92" s="8"/>
      <c r="KLS92" s="8"/>
      <c r="KLT92" s="8"/>
      <c r="KLU92" s="8"/>
      <c r="KLV92" s="8"/>
      <c r="KLW92" s="8"/>
      <c r="KLX92" s="8"/>
      <c r="KLY92" s="8"/>
      <c r="KLZ92" s="8"/>
      <c r="KMA92" s="8"/>
      <c r="KMB92" s="8"/>
      <c r="KMC92" s="8"/>
      <c r="KMD92" s="8"/>
      <c r="KME92" s="8"/>
      <c r="KMF92" s="8"/>
      <c r="KMG92" s="8"/>
      <c r="KMH92" s="8"/>
      <c r="KMI92" s="8"/>
      <c r="KMJ92" s="8"/>
      <c r="KMK92" s="8"/>
      <c r="KML92" s="8"/>
      <c r="KMM92" s="8"/>
      <c r="KMN92" s="8"/>
      <c r="KMO92" s="8"/>
      <c r="KMP92" s="8"/>
      <c r="KMQ92" s="8"/>
      <c r="KMR92" s="8"/>
      <c r="KMS92" s="8"/>
      <c r="KMT92" s="8"/>
      <c r="KMU92" s="8"/>
      <c r="KMV92" s="8"/>
      <c r="KMW92" s="8"/>
      <c r="KMX92" s="8"/>
      <c r="KMY92" s="8"/>
      <c r="KMZ92" s="8"/>
      <c r="KNA92" s="8"/>
      <c r="KNB92" s="8"/>
      <c r="KNC92" s="8"/>
      <c r="KND92" s="8"/>
      <c r="KNE92" s="8"/>
      <c r="KNF92" s="8"/>
      <c r="KNG92" s="8"/>
      <c r="KNH92" s="8"/>
      <c r="KNI92" s="8"/>
      <c r="KNJ92" s="8"/>
      <c r="KNK92" s="8"/>
      <c r="KNL92" s="8"/>
      <c r="KNM92" s="8"/>
      <c r="KNN92" s="8"/>
      <c r="KNO92" s="8"/>
      <c r="KNP92" s="8"/>
      <c r="KNQ92" s="8"/>
      <c r="KNR92" s="8"/>
      <c r="KNS92" s="8"/>
      <c r="KNT92" s="8"/>
      <c r="KNU92" s="8"/>
      <c r="KNV92" s="8"/>
      <c r="KNW92" s="8"/>
      <c r="KNX92" s="8"/>
      <c r="KNY92" s="8"/>
      <c r="KNZ92" s="8"/>
      <c r="KOA92" s="8"/>
      <c r="KOB92" s="8"/>
      <c r="KOC92" s="8"/>
      <c r="KOD92" s="8"/>
      <c r="KOE92" s="8"/>
      <c r="KOF92" s="8"/>
      <c r="KOG92" s="8"/>
      <c r="KOH92" s="8"/>
      <c r="KOI92" s="8"/>
      <c r="KOJ92" s="8"/>
      <c r="KOK92" s="8"/>
      <c r="KOL92" s="8"/>
      <c r="KOM92" s="8"/>
      <c r="KON92" s="8"/>
      <c r="KOO92" s="8"/>
      <c r="KOP92" s="8"/>
      <c r="KOQ92" s="8"/>
      <c r="KOR92" s="8"/>
      <c r="KOS92" s="8"/>
      <c r="KOT92" s="8"/>
      <c r="KOU92" s="8"/>
      <c r="KOV92" s="8"/>
      <c r="KOW92" s="8"/>
      <c r="KOX92" s="8"/>
      <c r="KOY92" s="8"/>
      <c r="KOZ92" s="8"/>
      <c r="KPA92" s="8"/>
      <c r="KPB92" s="8"/>
      <c r="KPC92" s="8"/>
      <c r="KPD92" s="8"/>
      <c r="KPE92" s="8"/>
      <c r="KPF92" s="8"/>
      <c r="KPG92" s="8"/>
      <c r="KPH92" s="8"/>
      <c r="KPI92" s="8"/>
      <c r="KPJ92" s="8"/>
      <c r="KPK92" s="8"/>
      <c r="KPL92" s="8"/>
      <c r="KPM92" s="8"/>
      <c r="KPN92" s="8"/>
      <c r="KPO92" s="8"/>
      <c r="KPP92" s="8"/>
      <c r="KPQ92" s="8"/>
      <c r="KPR92" s="8"/>
      <c r="KPS92" s="8"/>
      <c r="KPT92" s="8"/>
      <c r="KPU92" s="8"/>
      <c r="KPV92" s="8"/>
      <c r="KPW92" s="8"/>
      <c r="KPX92" s="8"/>
      <c r="KPY92" s="8"/>
      <c r="KPZ92" s="8"/>
      <c r="KQA92" s="8"/>
      <c r="KQB92" s="8"/>
      <c r="KQC92" s="8"/>
      <c r="KQD92" s="8"/>
      <c r="KQE92" s="8"/>
      <c r="KQF92" s="8"/>
      <c r="KQG92" s="8"/>
      <c r="KQH92" s="8"/>
      <c r="KQI92" s="8"/>
      <c r="KQJ92" s="8"/>
      <c r="KQK92" s="8"/>
      <c r="KQL92" s="8"/>
      <c r="KQM92" s="8"/>
      <c r="KQN92" s="8"/>
      <c r="KQO92" s="8"/>
      <c r="KQP92" s="8"/>
      <c r="KQQ92" s="8"/>
      <c r="KQR92" s="8"/>
      <c r="KQS92" s="8"/>
      <c r="KQT92" s="8"/>
      <c r="KQU92" s="8"/>
      <c r="KQV92" s="8"/>
      <c r="KQW92" s="8"/>
      <c r="KQX92" s="8"/>
      <c r="KQY92" s="8"/>
      <c r="KQZ92" s="8"/>
      <c r="KRA92" s="8"/>
      <c r="KRB92" s="8"/>
      <c r="KRC92" s="8"/>
      <c r="KRD92" s="8"/>
      <c r="KRE92" s="8"/>
      <c r="KRF92" s="8"/>
      <c r="KRG92" s="8"/>
      <c r="KRH92" s="8"/>
      <c r="KRI92" s="8"/>
      <c r="KRJ92" s="8"/>
      <c r="KRK92" s="8"/>
      <c r="KRL92" s="8"/>
      <c r="KRM92" s="8"/>
      <c r="KRN92" s="8"/>
      <c r="KRO92" s="8"/>
      <c r="KRP92" s="8"/>
      <c r="KRQ92" s="8"/>
      <c r="KRR92" s="8"/>
      <c r="KRS92" s="8"/>
      <c r="KRT92" s="8"/>
      <c r="KRU92" s="8"/>
      <c r="KRV92" s="8"/>
      <c r="KRW92" s="8"/>
      <c r="KRX92" s="8"/>
      <c r="KRY92" s="8"/>
      <c r="KRZ92" s="8"/>
      <c r="KSA92" s="8"/>
      <c r="KSB92" s="8"/>
      <c r="KSC92" s="8"/>
      <c r="KSD92" s="8"/>
      <c r="KSE92" s="8"/>
      <c r="KSF92" s="8"/>
      <c r="KSG92" s="8"/>
      <c r="KSH92" s="8"/>
      <c r="KSI92" s="8"/>
      <c r="KSJ92" s="8"/>
      <c r="KSK92" s="8"/>
      <c r="KSL92" s="8"/>
      <c r="KSM92" s="8"/>
      <c r="KSN92" s="8"/>
      <c r="KSO92" s="8"/>
      <c r="KSP92" s="8"/>
      <c r="KSQ92" s="8"/>
      <c r="KSR92" s="8"/>
      <c r="KSS92" s="8"/>
      <c r="KST92" s="8"/>
      <c r="KSU92" s="8"/>
      <c r="KSV92" s="8"/>
      <c r="KSW92" s="8"/>
      <c r="KSX92" s="8"/>
      <c r="KSY92" s="8"/>
      <c r="KSZ92" s="8"/>
      <c r="KTA92" s="8"/>
      <c r="KTB92" s="8"/>
      <c r="KTC92" s="8"/>
      <c r="KTD92" s="8"/>
      <c r="KTE92" s="8"/>
      <c r="KTF92" s="8"/>
      <c r="KTG92" s="8"/>
      <c r="KTH92" s="8"/>
      <c r="KTI92" s="8"/>
      <c r="KTJ92" s="8"/>
      <c r="KTK92" s="8"/>
      <c r="KTL92" s="8"/>
      <c r="KTM92" s="8"/>
      <c r="KTN92" s="8"/>
      <c r="KTO92" s="8"/>
      <c r="KTP92" s="8"/>
      <c r="KTQ92" s="8"/>
      <c r="KTR92" s="8"/>
      <c r="KTS92" s="8"/>
      <c r="KTT92" s="8"/>
      <c r="KTU92" s="8"/>
      <c r="KTV92" s="8"/>
      <c r="KTW92" s="8"/>
      <c r="KTX92" s="8"/>
      <c r="KTY92" s="8"/>
      <c r="KTZ92" s="8"/>
      <c r="KUA92" s="8"/>
      <c r="KUB92" s="8"/>
      <c r="KUC92" s="8"/>
      <c r="KUD92" s="8"/>
      <c r="KUE92" s="8"/>
      <c r="KUF92" s="8"/>
      <c r="KUG92" s="8"/>
      <c r="KUH92" s="8"/>
      <c r="KUI92" s="8"/>
      <c r="KUJ92" s="8"/>
      <c r="KUK92" s="8"/>
      <c r="KUL92" s="8"/>
      <c r="KUM92" s="8"/>
      <c r="KUN92" s="8"/>
      <c r="KUO92" s="8"/>
      <c r="KUP92" s="8"/>
      <c r="KUQ92" s="8"/>
      <c r="KUR92" s="8"/>
      <c r="KUS92" s="8"/>
      <c r="KUT92" s="8"/>
      <c r="KUU92" s="8"/>
      <c r="KUV92" s="8"/>
      <c r="KUW92" s="8"/>
      <c r="KUX92" s="8"/>
      <c r="KUY92" s="8"/>
      <c r="KUZ92" s="8"/>
      <c r="KVA92" s="8"/>
      <c r="KVB92" s="8"/>
      <c r="KVC92" s="8"/>
      <c r="KVD92" s="8"/>
      <c r="KVE92" s="8"/>
      <c r="KVF92" s="8"/>
      <c r="KVG92" s="8"/>
      <c r="KVH92" s="8"/>
      <c r="KVI92" s="8"/>
      <c r="KVJ92" s="8"/>
      <c r="KVK92" s="8"/>
      <c r="KVL92" s="8"/>
      <c r="KVM92" s="8"/>
      <c r="KVN92" s="8"/>
      <c r="KVO92" s="8"/>
      <c r="KVP92" s="8"/>
      <c r="KVQ92" s="8"/>
      <c r="KVR92" s="8"/>
      <c r="KVS92" s="8"/>
      <c r="KVT92" s="8"/>
      <c r="KVU92" s="8"/>
      <c r="KVV92" s="8"/>
      <c r="KVW92" s="8"/>
      <c r="KVX92" s="8"/>
      <c r="KVY92" s="8"/>
      <c r="KVZ92" s="8"/>
      <c r="KWA92" s="8"/>
      <c r="KWB92" s="8"/>
      <c r="KWC92" s="8"/>
      <c r="KWD92" s="8"/>
      <c r="KWE92" s="8"/>
      <c r="KWF92" s="8"/>
      <c r="KWG92" s="8"/>
      <c r="KWH92" s="8"/>
      <c r="KWI92" s="8"/>
      <c r="KWJ92" s="8"/>
      <c r="KWK92" s="8"/>
      <c r="KWL92" s="8"/>
      <c r="KWM92" s="8"/>
      <c r="KWN92" s="8"/>
      <c r="KWO92" s="8"/>
      <c r="KWP92" s="8"/>
      <c r="KWQ92" s="8"/>
      <c r="KWR92" s="8"/>
      <c r="KWS92" s="8"/>
      <c r="KWT92" s="8"/>
      <c r="KWU92" s="8"/>
      <c r="KWV92" s="8"/>
      <c r="KWW92" s="8"/>
      <c r="KWX92" s="8"/>
      <c r="KWY92" s="8"/>
      <c r="KWZ92" s="8"/>
      <c r="KXA92" s="8"/>
      <c r="KXB92" s="8"/>
      <c r="KXC92" s="8"/>
      <c r="KXD92" s="8"/>
      <c r="KXE92" s="8"/>
      <c r="KXF92" s="8"/>
      <c r="KXG92" s="8"/>
      <c r="KXH92" s="8"/>
      <c r="KXI92" s="8"/>
      <c r="KXJ92" s="8"/>
      <c r="KXK92" s="8"/>
      <c r="KXL92" s="8"/>
      <c r="KXM92" s="8"/>
      <c r="KXN92" s="8"/>
      <c r="KXO92" s="8"/>
      <c r="KXP92" s="8"/>
      <c r="KXQ92" s="8"/>
      <c r="KXR92" s="8"/>
      <c r="KXS92" s="8"/>
      <c r="KXT92" s="8"/>
      <c r="KXU92" s="8"/>
      <c r="KXV92" s="8"/>
      <c r="KXW92" s="8"/>
      <c r="KXX92" s="8"/>
      <c r="KXY92" s="8"/>
      <c r="KXZ92" s="8"/>
      <c r="KYA92" s="8"/>
      <c r="KYB92" s="8"/>
      <c r="KYC92" s="8"/>
      <c r="KYD92" s="8"/>
      <c r="KYE92" s="8"/>
      <c r="KYF92" s="8"/>
      <c r="KYG92" s="8"/>
      <c r="KYH92" s="8"/>
      <c r="KYI92" s="8"/>
      <c r="KYJ92" s="8"/>
      <c r="KYK92" s="8"/>
      <c r="KYL92" s="8"/>
      <c r="KYM92" s="8"/>
      <c r="KYN92" s="8"/>
      <c r="KYO92" s="8"/>
      <c r="KYP92" s="8"/>
      <c r="KYQ92" s="8"/>
      <c r="KYR92" s="8"/>
      <c r="KYS92" s="8"/>
      <c r="KYT92" s="8"/>
      <c r="KYU92" s="8"/>
      <c r="KYV92" s="8"/>
      <c r="KYW92" s="8"/>
      <c r="KYX92" s="8"/>
      <c r="KYY92" s="8"/>
      <c r="KYZ92" s="8"/>
      <c r="KZA92" s="8"/>
      <c r="KZB92" s="8"/>
      <c r="KZC92" s="8"/>
      <c r="KZD92" s="8"/>
      <c r="KZE92" s="8"/>
      <c r="KZF92" s="8"/>
      <c r="KZG92" s="8"/>
      <c r="KZH92" s="8"/>
      <c r="KZI92" s="8"/>
      <c r="KZJ92" s="8"/>
      <c r="KZK92" s="8"/>
      <c r="KZL92" s="8"/>
      <c r="KZM92" s="8"/>
      <c r="KZN92" s="8"/>
      <c r="KZO92" s="8"/>
      <c r="KZP92" s="8"/>
      <c r="KZQ92" s="8"/>
      <c r="KZR92" s="8"/>
      <c r="KZS92" s="8"/>
      <c r="KZT92" s="8"/>
      <c r="KZU92" s="8"/>
      <c r="KZV92" s="8"/>
      <c r="KZW92" s="8"/>
      <c r="KZX92" s="8"/>
      <c r="KZY92" s="8"/>
      <c r="KZZ92" s="8"/>
      <c r="LAA92" s="8"/>
      <c r="LAB92" s="8"/>
      <c r="LAC92" s="8"/>
      <c r="LAD92" s="8"/>
      <c r="LAE92" s="8"/>
      <c r="LAF92" s="8"/>
      <c r="LAG92" s="8"/>
      <c r="LAH92" s="8"/>
      <c r="LAI92" s="8"/>
      <c r="LAJ92" s="8"/>
      <c r="LAK92" s="8"/>
      <c r="LAL92" s="8"/>
      <c r="LAM92" s="8"/>
      <c r="LAN92" s="8"/>
      <c r="LAO92" s="8"/>
      <c r="LAP92" s="8"/>
      <c r="LAQ92" s="8"/>
      <c r="LAR92" s="8"/>
      <c r="LAS92" s="8"/>
      <c r="LAT92" s="8"/>
      <c r="LAU92" s="8"/>
      <c r="LAV92" s="8"/>
      <c r="LAW92" s="8"/>
      <c r="LAX92" s="8"/>
      <c r="LAY92" s="8"/>
      <c r="LAZ92" s="8"/>
      <c r="LBA92" s="8"/>
      <c r="LBB92" s="8"/>
      <c r="LBC92" s="8"/>
      <c r="LBD92" s="8"/>
      <c r="LBE92" s="8"/>
      <c r="LBF92" s="8"/>
      <c r="LBG92" s="8"/>
      <c r="LBH92" s="8"/>
      <c r="LBI92" s="8"/>
      <c r="LBJ92" s="8"/>
      <c r="LBK92" s="8"/>
      <c r="LBL92" s="8"/>
      <c r="LBM92" s="8"/>
      <c r="LBN92" s="8"/>
      <c r="LBO92" s="8"/>
      <c r="LBP92" s="8"/>
      <c r="LBQ92" s="8"/>
      <c r="LBR92" s="8"/>
      <c r="LBS92" s="8"/>
      <c r="LBT92" s="8"/>
      <c r="LBU92" s="8"/>
      <c r="LBV92" s="8"/>
      <c r="LBW92" s="8"/>
      <c r="LBX92" s="8"/>
      <c r="LBY92" s="8"/>
      <c r="LBZ92" s="8"/>
      <c r="LCA92" s="8"/>
      <c r="LCB92" s="8"/>
      <c r="LCC92" s="8"/>
      <c r="LCD92" s="8"/>
      <c r="LCE92" s="8"/>
      <c r="LCF92" s="8"/>
      <c r="LCG92" s="8"/>
      <c r="LCH92" s="8"/>
      <c r="LCI92" s="8"/>
      <c r="LCJ92" s="8"/>
      <c r="LCK92" s="8"/>
      <c r="LCL92" s="8"/>
      <c r="LCM92" s="8"/>
      <c r="LCN92" s="8"/>
      <c r="LCO92" s="8"/>
      <c r="LCP92" s="8"/>
      <c r="LCQ92" s="8"/>
      <c r="LCR92" s="8"/>
      <c r="LCS92" s="8"/>
      <c r="LCT92" s="8"/>
      <c r="LCU92" s="8"/>
      <c r="LCV92" s="8"/>
      <c r="LCW92" s="8"/>
      <c r="LCX92" s="8"/>
      <c r="LCY92" s="8"/>
      <c r="LCZ92" s="8"/>
      <c r="LDA92" s="8"/>
      <c r="LDB92" s="8"/>
      <c r="LDC92" s="8"/>
      <c r="LDD92" s="8"/>
      <c r="LDE92" s="8"/>
      <c r="LDF92" s="8"/>
      <c r="LDG92" s="8"/>
      <c r="LDH92" s="8"/>
      <c r="LDI92" s="8"/>
      <c r="LDJ92" s="8"/>
      <c r="LDK92" s="8"/>
      <c r="LDL92" s="8"/>
      <c r="LDM92" s="8"/>
      <c r="LDN92" s="8"/>
      <c r="LDO92" s="8"/>
      <c r="LDP92" s="8"/>
      <c r="LDQ92" s="8"/>
      <c r="LDR92" s="8"/>
      <c r="LDS92" s="8"/>
      <c r="LDT92" s="8"/>
      <c r="LDU92" s="8"/>
      <c r="LDV92" s="8"/>
      <c r="LDW92" s="8"/>
      <c r="LDX92" s="8"/>
      <c r="LDY92" s="8"/>
      <c r="LDZ92" s="8"/>
      <c r="LEA92" s="8"/>
      <c r="LEB92" s="8"/>
      <c r="LEC92" s="8"/>
      <c r="LED92" s="8"/>
      <c r="LEE92" s="8"/>
      <c r="LEF92" s="8"/>
      <c r="LEG92" s="8"/>
      <c r="LEH92" s="8"/>
      <c r="LEI92" s="8"/>
      <c r="LEJ92" s="8"/>
      <c r="LEK92" s="8"/>
      <c r="LEL92" s="8"/>
      <c r="LEM92" s="8"/>
      <c r="LEN92" s="8"/>
      <c r="LEO92" s="8"/>
      <c r="LEP92" s="8"/>
      <c r="LEQ92" s="8"/>
      <c r="LER92" s="8"/>
      <c r="LES92" s="8"/>
      <c r="LET92" s="8"/>
      <c r="LEU92" s="8"/>
      <c r="LEV92" s="8"/>
      <c r="LEW92" s="8"/>
      <c r="LEX92" s="8"/>
      <c r="LEY92" s="8"/>
      <c r="LEZ92" s="8"/>
      <c r="LFA92" s="8"/>
      <c r="LFB92" s="8"/>
      <c r="LFC92" s="8"/>
      <c r="LFD92" s="8"/>
      <c r="LFE92" s="8"/>
      <c r="LFF92" s="8"/>
      <c r="LFG92" s="8"/>
      <c r="LFH92" s="8"/>
      <c r="LFI92" s="8"/>
      <c r="LFJ92" s="8"/>
      <c r="LFK92" s="8"/>
      <c r="LFL92" s="8"/>
      <c r="LFM92" s="8"/>
      <c r="LFN92" s="8"/>
      <c r="LFO92" s="8"/>
      <c r="LFP92" s="8"/>
      <c r="LFQ92" s="8"/>
      <c r="LFR92" s="8"/>
      <c r="LFS92" s="8"/>
      <c r="LFT92" s="8"/>
      <c r="LFU92" s="8"/>
      <c r="LFV92" s="8"/>
      <c r="LFW92" s="8"/>
      <c r="LFX92" s="8"/>
      <c r="LFY92" s="8"/>
      <c r="LFZ92" s="8"/>
      <c r="LGA92" s="8"/>
      <c r="LGB92" s="8"/>
      <c r="LGC92" s="8"/>
      <c r="LGD92" s="8"/>
      <c r="LGE92" s="8"/>
      <c r="LGF92" s="8"/>
      <c r="LGG92" s="8"/>
      <c r="LGH92" s="8"/>
      <c r="LGI92" s="8"/>
      <c r="LGJ92" s="8"/>
      <c r="LGK92" s="8"/>
      <c r="LGL92" s="8"/>
      <c r="LGM92" s="8"/>
      <c r="LGN92" s="8"/>
      <c r="LGO92" s="8"/>
      <c r="LGP92" s="8"/>
      <c r="LGQ92" s="8"/>
      <c r="LGR92" s="8"/>
      <c r="LGS92" s="8"/>
      <c r="LGT92" s="8"/>
      <c r="LGU92" s="8"/>
      <c r="LGV92" s="8"/>
      <c r="LGW92" s="8"/>
      <c r="LGX92" s="8"/>
      <c r="LGY92" s="8"/>
      <c r="LGZ92" s="8"/>
      <c r="LHA92" s="8"/>
      <c r="LHB92" s="8"/>
      <c r="LHC92" s="8"/>
      <c r="LHD92" s="8"/>
      <c r="LHE92" s="8"/>
      <c r="LHF92" s="8"/>
      <c r="LHG92" s="8"/>
      <c r="LHH92" s="8"/>
      <c r="LHI92" s="8"/>
      <c r="LHJ92" s="8"/>
      <c r="LHK92" s="8"/>
      <c r="LHL92" s="8"/>
      <c r="LHM92" s="8"/>
      <c r="LHN92" s="8"/>
      <c r="LHO92" s="8"/>
      <c r="LHP92" s="8"/>
      <c r="LHQ92" s="8"/>
      <c r="LHR92" s="8"/>
      <c r="LHS92" s="8"/>
      <c r="LHT92" s="8"/>
      <c r="LHU92" s="8"/>
      <c r="LHV92" s="8"/>
      <c r="LHW92" s="8"/>
      <c r="LHX92" s="8"/>
      <c r="LHY92" s="8"/>
      <c r="LHZ92" s="8"/>
      <c r="LIA92" s="8"/>
      <c r="LIB92" s="8"/>
      <c r="LIC92" s="8"/>
      <c r="LID92" s="8"/>
      <c r="LIE92" s="8"/>
      <c r="LIF92" s="8"/>
      <c r="LIG92" s="8"/>
      <c r="LIH92" s="8"/>
      <c r="LII92" s="8"/>
      <c r="LIJ92" s="8"/>
      <c r="LIK92" s="8"/>
      <c r="LIL92" s="8"/>
      <c r="LIM92" s="8"/>
      <c r="LIN92" s="8"/>
      <c r="LIO92" s="8"/>
      <c r="LIP92" s="8"/>
      <c r="LIQ92" s="8"/>
      <c r="LIR92" s="8"/>
      <c r="LIS92" s="8"/>
      <c r="LIT92" s="8"/>
      <c r="LIU92" s="8"/>
      <c r="LIV92" s="8"/>
      <c r="LIW92" s="8"/>
      <c r="LIX92" s="8"/>
      <c r="LIY92" s="8"/>
      <c r="LIZ92" s="8"/>
      <c r="LJA92" s="8"/>
      <c r="LJB92" s="8"/>
      <c r="LJC92" s="8"/>
      <c r="LJD92" s="8"/>
      <c r="LJE92" s="8"/>
      <c r="LJF92" s="8"/>
      <c r="LJG92" s="8"/>
      <c r="LJH92" s="8"/>
      <c r="LJI92" s="8"/>
      <c r="LJJ92" s="8"/>
      <c r="LJK92" s="8"/>
      <c r="LJL92" s="8"/>
      <c r="LJM92" s="8"/>
      <c r="LJN92" s="8"/>
      <c r="LJO92" s="8"/>
      <c r="LJP92" s="8"/>
      <c r="LJQ92" s="8"/>
      <c r="LJR92" s="8"/>
      <c r="LJS92" s="8"/>
      <c r="LJT92" s="8"/>
      <c r="LJU92" s="8"/>
      <c r="LJV92" s="8"/>
      <c r="LJW92" s="8"/>
      <c r="LJX92" s="8"/>
      <c r="LJY92" s="8"/>
      <c r="LJZ92" s="8"/>
      <c r="LKA92" s="8"/>
      <c r="LKB92" s="8"/>
      <c r="LKC92" s="8"/>
      <c r="LKD92" s="8"/>
      <c r="LKE92" s="8"/>
      <c r="LKF92" s="8"/>
      <c r="LKG92" s="8"/>
      <c r="LKH92" s="8"/>
      <c r="LKI92" s="8"/>
      <c r="LKJ92" s="8"/>
      <c r="LKK92" s="8"/>
      <c r="LKL92" s="8"/>
      <c r="LKM92" s="8"/>
      <c r="LKN92" s="8"/>
      <c r="LKO92" s="8"/>
      <c r="LKP92" s="8"/>
      <c r="LKQ92" s="8"/>
      <c r="LKR92" s="8"/>
      <c r="LKS92" s="8"/>
      <c r="LKT92" s="8"/>
      <c r="LKU92" s="8"/>
      <c r="LKV92" s="8"/>
      <c r="LKW92" s="8"/>
      <c r="LKX92" s="8"/>
      <c r="LKY92" s="8"/>
      <c r="LKZ92" s="8"/>
      <c r="LLA92" s="8"/>
      <c r="LLB92" s="8"/>
      <c r="LLC92" s="8"/>
      <c r="LLD92" s="8"/>
      <c r="LLE92" s="8"/>
      <c r="LLF92" s="8"/>
      <c r="LLG92" s="8"/>
      <c r="LLH92" s="8"/>
      <c r="LLI92" s="8"/>
      <c r="LLJ92" s="8"/>
      <c r="LLK92" s="8"/>
      <c r="LLL92" s="8"/>
      <c r="LLM92" s="8"/>
      <c r="LLN92" s="8"/>
      <c r="LLO92" s="8"/>
      <c r="LLP92" s="8"/>
      <c r="LLQ92" s="8"/>
      <c r="LLR92" s="8"/>
      <c r="LLS92" s="8"/>
      <c r="LLT92" s="8"/>
      <c r="LLU92" s="8"/>
      <c r="LLV92" s="8"/>
      <c r="LLW92" s="8"/>
      <c r="LLX92" s="8"/>
      <c r="LLY92" s="8"/>
      <c r="LLZ92" s="8"/>
      <c r="LMA92" s="8"/>
      <c r="LMB92" s="8"/>
      <c r="LMC92" s="8"/>
      <c r="LMD92" s="8"/>
      <c r="LME92" s="8"/>
      <c r="LMF92" s="8"/>
      <c r="LMG92" s="8"/>
      <c r="LMH92" s="8"/>
      <c r="LMI92" s="8"/>
      <c r="LMJ92" s="8"/>
      <c r="LMK92" s="8"/>
      <c r="LML92" s="8"/>
      <c r="LMM92" s="8"/>
      <c r="LMN92" s="8"/>
      <c r="LMO92" s="8"/>
      <c r="LMP92" s="8"/>
      <c r="LMQ92" s="8"/>
      <c r="LMR92" s="8"/>
      <c r="LMS92" s="8"/>
      <c r="LMT92" s="8"/>
      <c r="LMU92" s="8"/>
      <c r="LMV92" s="8"/>
      <c r="LMW92" s="8"/>
      <c r="LMX92" s="8"/>
      <c r="LMY92" s="8"/>
      <c r="LMZ92" s="8"/>
      <c r="LNA92" s="8"/>
      <c r="LNB92" s="8"/>
      <c r="LNC92" s="8"/>
      <c r="LND92" s="8"/>
      <c r="LNE92" s="8"/>
      <c r="LNF92" s="8"/>
      <c r="LNG92" s="8"/>
      <c r="LNH92" s="8"/>
      <c r="LNI92" s="8"/>
      <c r="LNJ92" s="8"/>
      <c r="LNK92" s="8"/>
      <c r="LNL92" s="8"/>
      <c r="LNM92" s="8"/>
      <c r="LNN92" s="8"/>
      <c r="LNO92" s="8"/>
      <c r="LNP92" s="8"/>
      <c r="LNQ92" s="8"/>
      <c r="LNR92" s="8"/>
      <c r="LNS92" s="8"/>
      <c r="LNT92" s="8"/>
      <c r="LNU92" s="8"/>
      <c r="LNV92" s="8"/>
      <c r="LNW92" s="8"/>
      <c r="LNX92" s="8"/>
      <c r="LNY92" s="8"/>
      <c r="LNZ92" s="8"/>
      <c r="LOA92" s="8"/>
      <c r="LOB92" s="8"/>
      <c r="LOC92" s="8"/>
      <c r="LOD92" s="8"/>
      <c r="LOE92" s="8"/>
      <c r="LOF92" s="8"/>
      <c r="LOG92" s="8"/>
      <c r="LOH92" s="8"/>
      <c r="LOI92" s="8"/>
      <c r="LOJ92" s="8"/>
      <c r="LOK92" s="8"/>
      <c r="LOL92" s="8"/>
      <c r="LOM92" s="8"/>
      <c r="LON92" s="8"/>
      <c r="LOO92" s="8"/>
      <c r="LOP92" s="8"/>
      <c r="LOQ92" s="8"/>
      <c r="LOR92" s="8"/>
      <c r="LOS92" s="8"/>
      <c r="LOT92" s="8"/>
      <c r="LOU92" s="8"/>
      <c r="LOV92" s="8"/>
      <c r="LOW92" s="8"/>
      <c r="LOX92" s="8"/>
      <c r="LOY92" s="8"/>
      <c r="LOZ92" s="8"/>
      <c r="LPA92" s="8"/>
      <c r="LPB92" s="8"/>
      <c r="LPC92" s="8"/>
      <c r="LPD92" s="8"/>
      <c r="LPE92" s="8"/>
      <c r="LPF92" s="8"/>
      <c r="LPG92" s="8"/>
      <c r="LPH92" s="8"/>
      <c r="LPI92" s="8"/>
      <c r="LPJ92" s="8"/>
      <c r="LPK92" s="8"/>
      <c r="LPL92" s="8"/>
      <c r="LPM92" s="8"/>
      <c r="LPN92" s="8"/>
      <c r="LPO92" s="8"/>
      <c r="LPP92" s="8"/>
      <c r="LPQ92" s="8"/>
      <c r="LPR92" s="8"/>
      <c r="LPS92" s="8"/>
      <c r="LPT92" s="8"/>
      <c r="LPU92" s="8"/>
      <c r="LPV92" s="8"/>
      <c r="LPW92" s="8"/>
      <c r="LPX92" s="8"/>
      <c r="LPY92" s="8"/>
      <c r="LPZ92" s="8"/>
      <c r="LQA92" s="8"/>
      <c r="LQB92" s="8"/>
      <c r="LQC92" s="8"/>
      <c r="LQD92" s="8"/>
      <c r="LQE92" s="8"/>
      <c r="LQF92" s="8"/>
      <c r="LQG92" s="8"/>
      <c r="LQH92" s="8"/>
      <c r="LQI92" s="8"/>
      <c r="LQJ92" s="8"/>
      <c r="LQK92" s="8"/>
      <c r="LQL92" s="8"/>
      <c r="LQM92" s="8"/>
      <c r="LQN92" s="8"/>
      <c r="LQO92" s="8"/>
      <c r="LQP92" s="8"/>
      <c r="LQQ92" s="8"/>
      <c r="LQR92" s="8"/>
      <c r="LQS92" s="8"/>
      <c r="LQT92" s="8"/>
      <c r="LQU92" s="8"/>
      <c r="LQV92" s="8"/>
      <c r="LQW92" s="8"/>
      <c r="LQX92" s="8"/>
      <c r="LQY92" s="8"/>
      <c r="LQZ92" s="8"/>
      <c r="LRA92" s="8"/>
      <c r="LRB92" s="8"/>
      <c r="LRC92" s="8"/>
      <c r="LRD92" s="8"/>
      <c r="LRE92" s="8"/>
      <c r="LRF92" s="8"/>
      <c r="LRG92" s="8"/>
      <c r="LRH92" s="8"/>
      <c r="LRI92" s="8"/>
      <c r="LRJ92" s="8"/>
      <c r="LRK92" s="8"/>
      <c r="LRL92" s="8"/>
      <c r="LRM92" s="8"/>
      <c r="LRN92" s="8"/>
      <c r="LRO92" s="8"/>
      <c r="LRP92" s="8"/>
      <c r="LRQ92" s="8"/>
      <c r="LRR92" s="8"/>
      <c r="LRS92" s="8"/>
      <c r="LRT92" s="8"/>
      <c r="LRU92" s="8"/>
      <c r="LRV92" s="8"/>
      <c r="LRW92" s="8"/>
      <c r="LRX92" s="8"/>
      <c r="LRY92" s="8"/>
      <c r="LRZ92" s="8"/>
      <c r="LSA92" s="8"/>
      <c r="LSB92" s="8"/>
      <c r="LSC92" s="8"/>
      <c r="LSD92" s="8"/>
      <c r="LSE92" s="8"/>
      <c r="LSF92" s="8"/>
      <c r="LSG92" s="8"/>
      <c r="LSH92" s="8"/>
      <c r="LSI92" s="8"/>
      <c r="LSJ92" s="8"/>
      <c r="LSK92" s="8"/>
      <c r="LSL92" s="8"/>
      <c r="LSM92" s="8"/>
      <c r="LSN92" s="8"/>
      <c r="LSO92" s="8"/>
      <c r="LSP92" s="8"/>
      <c r="LSQ92" s="8"/>
      <c r="LSR92" s="8"/>
      <c r="LSS92" s="8"/>
      <c r="LST92" s="8"/>
      <c r="LSU92" s="8"/>
      <c r="LSV92" s="8"/>
      <c r="LSW92" s="8"/>
      <c r="LSX92" s="8"/>
      <c r="LSY92" s="8"/>
      <c r="LSZ92" s="8"/>
      <c r="LTA92" s="8"/>
      <c r="LTB92" s="8"/>
      <c r="LTC92" s="8"/>
      <c r="LTD92" s="8"/>
      <c r="LTE92" s="8"/>
      <c r="LTF92" s="8"/>
      <c r="LTG92" s="8"/>
      <c r="LTH92" s="8"/>
      <c r="LTI92" s="8"/>
      <c r="LTJ92" s="8"/>
      <c r="LTK92" s="8"/>
      <c r="LTL92" s="8"/>
      <c r="LTM92" s="8"/>
      <c r="LTN92" s="8"/>
      <c r="LTO92" s="8"/>
      <c r="LTP92" s="8"/>
      <c r="LTQ92" s="8"/>
      <c r="LTR92" s="8"/>
      <c r="LTS92" s="8"/>
      <c r="LTT92" s="8"/>
      <c r="LTU92" s="8"/>
      <c r="LTV92" s="8"/>
      <c r="LTW92" s="8"/>
      <c r="LTX92" s="8"/>
      <c r="LTY92" s="8"/>
      <c r="LTZ92" s="8"/>
      <c r="LUA92" s="8"/>
      <c r="LUB92" s="8"/>
      <c r="LUC92" s="8"/>
      <c r="LUD92" s="8"/>
      <c r="LUE92" s="8"/>
      <c r="LUF92" s="8"/>
      <c r="LUG92" s="8"/>
      <c r="LUH92" s="8"/>
      <c r="LUI92" s="8"/>
      <c r="LUJ92" s="8"/>
      <c r="LUK92" s="8"/>
      <c r="LUL92" s="8"/>
      <c r="LUM92" s="8"/>
      <c r="LUN92" s="8"/>
      <c r="LUO92" s="8"/>
      <c r="LUP92" s="8"/>
      <c r="LUQ92" s="8"/>
      <c r="LUR92" s="8"/>
      <c r="LUS92" s="8"/>
      <c r="LUT92" s="8"/>
      <c r="LUU92" s="8"/>
      <c r="LUV92" s="8"/>
      <c r="LUW92" s="8"/>
      <c r="LUX92" s="8"/>
      <c r="LUY92" s="8"/>
      <c r="LUZ92" s="8"/>
      <c r="LVA92" s="8"/>
      <c r="LVB92" s="8"/>
      <c r="LVC92" s="8"/>
      <c r="LVD92" s="8"/>
      <c r="LVE92" s="8"/>
      <c r="LVF92" s="8"/>
      <c r="LVG92" s="8"/>
      <c r="LVH92" s="8"/>
      <c r="LVI92" s="8"/>
      <c r="LVJ92" s="8"/>
      <c r="LVK92" s="8"/>
      <c r="LVL92" s="8"/>
      <c r="LVM92" s="8"/>
      <c r="LVN92" s="8"/>
      <c r="LVO92" s="8"/>
      <c r="LVP92" s="8"/>
      <c r="LVQ92" s="8"/>
      <c r="LVR92" s="8"/>
      <c r="LVS92" s="8"/>
      <c r="LVT92" s="8"/>
      <c r="LVU92" s="8"/>
      <c r="LVV92" s="8"/>
      <c r="LVW92" s="8"/>
      <c r="LVX92" s="8"/>
      <c r="LVY92" s="8"/>
      <c r="LVZ92" s="8"/>
      <c r="LWA92" s="8"/>
      <c r="LWB92" s="8"/>
      <c r="LWC92" s="8"/>
      <c r="LWD92" s="8"/>
      <c r="LWE92" s="8"/>
      <c r="LWF92" s="8"/>
      <c r="LWG92" s="8"/>
      <c r="LWH92" s="8"/>
      <c r="LWI92" s="8"/>
      <c r="LWJ92" s="8"/>
      <c r="LWK92" s="8"/>
      <c r="LWL92" s="8"/>
      <c r="LWM92" s="8"/>
      <c r="LWN92" s="8"/>
      <c r="LWO92" s="8"/>
      <c r="LWP92" s="8"/>
      <c r="LWQ92" s="8"/>
      <c r="LWR92" s="8"/>
      <c r="LWS92" s="8"/>
      <c r="LWT92" s="8"/>
      <c r="LWU92" s="8"/>
      <c r="LWV92" s="8"/>
      <c r="LWW92" s="8"/>
      <c r="LWX92" s="8"/>
      <c r="LWY92" s="8"/>
      <c r="LWZ92" s="8"/>
      <c r="LXA92" s="8"/>
      <c r="LXB92" s="8"/>
      <c r="LXC92" s="8"/>
      <c r="LXD92" s="8"/>
      <c r="LXE92" s="8"/>
      <c r="LXF92" s="8"/>
      <c r="LXG92" s="8"/>
      <c r="LXH92" s="8"/>
      <c r="LXI92" s="8"/>
      <c r="LXJ92" s="8"/>
      <c r="LXK92" s="8"/>
      <c r="LXL92" s="8"/>
      <c r="LXM92" s="8"/>
      <c r="LXN92" s="8"/>
      <c r="LXO92" s="8"/>
      <c r="LXP92" s="8"/>
      <c r="LXQ92" s="8"/>
      <c r="LXR92" s="8"/>
      <c r="LXS92" s="8"/>
      <c r="LXT92" s="8"/>
      <c r="LXU92" s="8"/>
      <c r="LXV92" s="8"/>
      <c r="LXW92" s="8"/>
      <c r="LXX92" s="8"/>
      <c r="LXY92" s="8"/>
      <c r="LXZ92" s="8"/>
      <c r="LYA92" s="8"/>
      <c r="LYB92" s="8"/>
      <c r="LYC92" s="8"/>
      <c r="LYD92" s="8"/>
      <c r="LYE92" s="8"/>
      <c r="LYF92" s="8"/>
      <c r="LYG92" s="8"/>
      <c r="LYH92" s="8"/>
      <c r="LYI92" s="8"/>
      <c r="LYJ92" s="8"/>
      <c r="LYK92" s="8"/>
      <c r="LYL92" s="8"/>
      <c r="LYM92" s="8"/>
      <c r="LYN92" s="8"/>
      <c r="LYO92" s="8"/>
      <c r="LYP92" s="8"/>
      <c r="LYQ92" s="8"/>
      <c r="LYR92" s="8"/>
      <c r="LYS92" s="8"/>
      <c r="LYT92" s="8"/>
      <c r="LYU92" s="8"/>
      <c r="LYV92" s="8"/>
      <c r="LYW92" s="8"/>
      <c r="LYX92" s="8"/>
      <c r="LYY92" s="8"/>
      <c r="LYZ92" s="8"/>
      <c r="LZA92" s="8"/>
      <c r="LZB92" s="8"/>
      <c r="LZC92" s="8"/>
      <c r="LZD92" s="8"/>
      <c r="LZE92" s="8"/>
      <c r="LZF92" s="8"/>
      <c r="LZG92" s="8"/>
      <c r="LZH92" s="8"/>
      <c r="LZI92" s="8"/>
      <c r="LZJ92" s="8"/>
      <c r="LZK92" s="8"/>
      <c r="LZL92" s="8"/>
      <c r="LZM92" s="8"/>
      <c r="LZN92" s="8"/>
      <c r="LZO92" s="8"/>
      <c r="LZP92" s="8"/>
      <c r="LZQ92" s="8"/>
      <c r="LZR92" s="8"/>
      <c r="LZS92" s="8"/>
      <c r="LZT92" s="8"/>
      <c r="LZU92" s="8"/>
      <c r="LZV92" s="8"/>
      <c r="LZW92" s="8"/>
      <c r="LZX92" s="8"/>
      <c r="LZY92" s="8"/>
      <c r="LZZ92" s="8"/>
      <c r="MAA92" s="8"/>
      <c r="MAB92" s="8"/>
      <c r="MAC92" s="8"/>
      <c r="MAD92" s="8"/>
      <c r="MAE92" s="8"/>
      <c r="MAF92" s="8"/>
      <c r="MAG92" s="8"/>
      <c r="MAH92" s="8"/>
      <c r="MAI92" s="8"/>
      <c r="MAJ92" s="8"/>
      <c r="MAK92" s="8"/>
      <c r="MAL92" s="8"/>
      <c r="MAM92" s="8"/>
      <c r="MAN92" s="8"/>
      <c r="MAO92" s="8"/>
      <c r="MAP92" s="8"/>
      <c r="MAQ92" s="8"/>
      <c r="MAR92" s="8"/>
      <c r="MAS92" s="8"/>
      <c r="MAT92" s="8"/>
      <c r="MAU92" s="8"/>
      <c r="MAV92" s="8"/>
      <c r="MAW92" s="8"/>
      <c r="MAX92" s="8"/>
      <c r="MAY92" s="8"/>
      <c r="MAZ92" s="8"/>
      <c r="MBA92" s="8"/>
      <c r="MBB92" s="8"/>
      <c r="MBC92" s="8"/>
      <c r="MBD92" s="8"/>
      <c r="MBE92" s="8"/>
      <c r="MBF92" s="8"/>
      <c r="MBG92" s="8"/>
      <c r="MBH92" s="8"/>
      <c r="MBI92" s="8"/>
      <c r="MBJ92" s="8"/>
      <c r="MBK92" s="8"/>
      <c r="MBL92" s="8"/>
      <c r="MBM92" s="8"/>
      <c r="MBN92" s="8"/>
      <c r="MBO92" s="8"/>
      <c r="MBP92" s="8"/>
      <c r="MBQ92" s="8"/>
      <c r="MBR92" s="8"/>
      <c r="MBS92" s="8"/>
      <c r="MBT92" s="8"/>
      <c r="MBU92" s="8"/>
      <c r="MBV92" s="8"/>
      <c r="MBW92" s="8"/>
      <c r="MBX92" s="8"/>
      <c r="MBY92" s="8"/>
      <c r="MBZ92" s="8"/>
      <c r="MCA92" s="8"/>
      <c r="MCB92" s="8"/>
      <c r="MCC92" s="8"/>
      <c r="MCD92" s="8"/>
      <c r="MCE92" s="8"/>
      <c r="MCF92" s="8"/>
      <c r="MCG92" s="8"/>
      <c r="MCH92" s="8"/>
      <c r="MCI92" s="8"/>
      <c r="MCJ92" s="8"/>
      <c r="MCK92" s="8"/>
      <c r="MCL92" s="8"/>
      <c r="MCM92" s="8"/>
      <c r="MCN92" s="8"/>
      <c r="MCO92" s="8"/>
      <c r="MCP92" s="8"/>
      <c r="MCQ92" s="8"/>
      <c r="MCR92" s="8"/>
      <c r="MCS92" s="8"/>
      <c r="MCT92" s="8"/>
      <c r="MCU92" s="8"/>
      <c r="MCV92" s="8"/>
      <c r="MCW92" s="8"/>
      <c r="MCX92" s="8"/>
      <c r="MCY92" s="8"/>
      <c r="MCZ92" s="8"/>
      <c r="MDA92" s="8"/>
      <c r="MDB92" s="8"/>
      <c r="MDC92" s="8"/>
      <c r="MDD92" s="8"/>
      <c r="MDE92" s="8"/>
      <c r="MDF92" s="8"/>
      <c r="MDG92" s="8"/>
      <c r="MDH92" s="8"/>
      <c r="MDI92" s="8"/>
      <c r="MDJ92" s="8"/>
      <c r="MDK92" s="8"/>
      <c r="MDL92" s="8"/>
      <c r="MDM92" s="8"/>
      <c r="MDN92" s="8"/>
      <c r="MDO92" s="8"/>
      <c r="MDP92" s="8"/>
      <c r="MDQ92" s="8"/>
      <c r="MDR92" s="8"/>
      <c r="MDS92" s="8"/>
      <c r="MDT92" s="8"/>
      <c r="MDU92" s="8"/>
      <c r="MDV92" s="8"/>
      <c r="MDW92" s="8"/>
      <c r="MDX92" s="8"/>
      <c r="MDY92" s="8"/>
      <c r="MDZ92" s="8"/>
      <c r="MEA92" s="8"/>
      <c r="MEB92" s="8"/>
      <c r="MEC92" s="8"/>
      <c r="MED92" s="8"/>
      <c r="MEE92" s="8"/>
      <c r="MEF92" s="8"/>
      <c r="MEG92" s="8"/>
      <c r="MEH92" s="8"/>
      <c r="MEI92" s="8"/>
      <c r="MEJ92" s="8"/>
      <c r="MEK92" s="8"/>
      <c r="MEL92" s="8"/>
      <c r="MEM92" s="8"/>
      <c r="MEN92" s="8"/>
      <c r="MEO92" s="8"/>
      <c r="MEP92" s="8"/>
      <c r="MEQ92" s="8"/>
      <c r="MER92" s="8"/>
      <c r="MES92" s="8"/>
      <c r="MET92" s="8"/>
      <c r="MEU92" s="8"/>
      <c r="MEV92" s="8"/>
      <c r="MEW92" s="8"/>
      <c r="MEX92" s="8"/>
      <c r="MEY92" s="8"/>
      <c r="MEZ92" s="8"/>
      <c r="MFA92" s="8"/>
      <c r="MFB92" s="8"/>
      <c r="MFC92" s="8"/>
      <c r="MFD92" s="8"/>
      <c r="MFE92" s="8"/>
      <c r="MFF92" s="8"/>
      <c r="MFG92" s="8"/>
      <c r="MFH92" s="8"/>
      <c r="MFI92" s="8"/>
      <c r="MFJ92" s="8"/>
      <c r="MFK92" s="8"/>
      <c r="MFL92" s="8"/>
      <c r="MFM92" s="8"/>
      <c r="MFN92" s="8"/>
      <c r="MFO92" s="8"/>
      <c r="MFP92" s="8"/>
      <c r="MFQ92" s="8"/>
      <c r="MFR92" s="8"/>
      <c r="MFS92" s="8"/>
      <c r="MFT92" s="8"/>
      <c r="MFU92" s="8"/>
      <c r="MFV92" s="8"/>
      <c r="MFW92" s="8"/>
      <c r="MFX92" s="8"/>
      <c r="MFY92" s="8"/>
      <c r="MFZ92" s="8"/>
      <c r="MGA92" s="8"/>
      <c r="MGB92" s="8"/>
      <c r="MGC92" s="8"/>
      <c r="MGD92" s="8"/>
      <c r="MGE92" s="8"/>
      <c r="MGF92" s="8"/>
      <c r="MGG92" s="8"/>
      <c r="MGH92" s="8"/>
      <c r="MGI92" s="8"/>
      <c r="MGJ92" s="8"/>
      <c r="MGK92" s="8"/>
      <c r="MGL92" s="8"/>
      <c r="MGM92" s="8"/>
      <c r="MGN92" s="8"/>
      <c r="MGO92" s="8"/>
      <c r="MGP92" s="8"/>
      <c r="MGQ92" s="8"/>
      <c r="MGR92" s="8"/>
      <c r="MGS92" s="8"/>
      <c r="MGT92" s="8"/>
      <c r="MGU92" s="8"/>
      <c r="MGV92" s="8"/>
      <c r="MGW92" s="8"/>
      <c r="MGX92" s="8"/>
      <c r="MGY92" s="8"/>
      <c r="MGZ92" s="8"/>
      <c r="MHA92" s="8"/>
      <c r="MHB92" s="8"/>
      <c r="MHC92" s="8"/>
      <c r="MHD92" s="8"/>
      <c r="MHE92" s="8"/>
      <c r="MHF92" s="8"/>
      <c r="MHG92" s="8"/>
      <c r="MHH92" s="8"/>
      <c r="MHI92" s="8"/>
      <c r="MHJ92" s="8"/>
      <c r="MHK92" s="8"/>
      <c r="MHL92" s="8"/>
      <c r="MHM92" s="8"/>
      <c r="MHN92" s="8"/>
      <c r="MHO92" s="8"/>
      <c r="MHP92" s="8"/>
      <c r="MHQ92" s="8"/>
      <c r="MHR92" s="8"/>
      <c r="MHS92" s="8"/>
      <c r="MHT92" s="8"/>
      <c r="MHU92" s="8"/>
      <c r="MHV92" s="8"/>
      <c r="MHW92" s="8"/>
      <c r="MHX92" s="8"/>
      <c r="MHY92" s="8"/>
      <c r="MHZ92" s="8"/>
      <c r="MIA92" s="8"/>
      <c r="MIB92" s="8"/>
      <c r="MIC92" s="8"/>
      <c r="MID92" s="8"/>
      <c r="MIE92" s="8"/>
      <c r="MIF92" s="8"/>
      <c r="MIG92" s="8"/>
      <c r="MIH92" s="8"/>
      <c r="MII92" s="8"/>
      <c r="MIJ92" s="8"/>
      <c r="MIK92" s="8"/>
      <c r="MIL92" s="8"/>
      <c r="MIM92" s="8"/>
      <c r="MIN92" s="8"/>
      <c r="MIO92" s="8"/>
      <c r="MIP92" s="8"/>
      <c r="MIQ92" s="8"/>
      <c r="MIR92" s="8"/>
      <c r="MIS92" s="8"/>
      <c r="MIT92" s="8"/>
      <c r="MIU92" s="8"/>
      <c r="MIV92" s="8"/>
      <c r="MIW92" s="8"/>
      <c r="MIX92" s="8"/>
      <c r="MIY92" s="8"/>
      <c r="MIZ92" s="8"/>
      <c r="MJA92" s="8"/>
      <c r="MJB92" s="8"/>
      <c r="MJC92" s="8"/>
      <c r="MJD92" s="8"/>
      <c r="MJE92" s="8"/>
      <c r="MJF92" s="8"/>
      <c r="MJG92" s="8"/>
      <c r="MJH92" s="8"/>
      <c r="MJI92" s="8"/>
      <c r="MJJ92" s="8"/>
      <c r="MJK92" s="8"/>
      <c r="MJL92" s="8"/>
      <c r="MJM92" s="8"/>
      <c r="MJN92" s="8"/>
      <c r="MJO92" s="8"/>
      <c r="MJP92" s="8"/>
      <c r="MJQ92" s="8"/>
      <c r="MJR92" s="8"/>
      <c r="MJS92" s="8"/>
      <c r="MJT92" s="8"/>
      <c r="MJU92" s="8"/>
      <c r="MJV92" s="8"/>
      <c r="MJW92" s="8"/>
      <c r="MJX92" s="8"/>
      <c r="MJY92" s="8"/>
      <c r="MJZ92" s="8"/>
      <c r="MKA92" s="8"/>
      <c r="MKB92" s="8"/>
      <c r="MKC92" s="8"/>
      <c r="MKD92" s="8"/>
      <c r="MKE92" s="8"/>
      <c r="MKF92" s="8"/>
      <c r="MKG92" s="8"/>
      <c r="MKH92" s="8"/>
      <c r="MKI92" s="8"/>
      <c r="MKJ92" s="8"/>
      <c r="MKK92" s="8"/>
      <c r="MKL92" s="8"/>
      <c r="MKM92" s="8"/>
      <c r="MKN92" s="8"/>
      <c r="MKO92" s="8"/>
      <c r="MKP92" s="8"/>
      <c r="MKQ92" s="8"/>
      <c r="MKR92" s="8"/>
      <c r="MKS92" s="8"/>
      <c r="MKT92" s="8"/>
      <c r="MKU92" s="8"/>
      <c r="MKV92" s="8"/>
      <c r="MKW92" s="8"/>
      <c r="MKX92" s="8"/>
      <c r="MKY92" s="8"/>
      <c r="MKZ92" s="8"/>
      <c r="MLA92" s="8"/>
      <c r="MLB92" s="8"/>
      <c r="MLC92" s="8"/>
      <c r="MLD92" s="8"/>
      <c r="MLE92" s="8"/>
      <c r="MLF92" s="8"/>
      <c r="MLG92" s="8"/>
      <c r="MLH92" s="8"/>
      <c r="MLI92" s="8"/>
      <c r="MLJ92" s="8"/>
      <c r="MLK92" s="8"/>
      <c r="MLL92" s="8"/>
      <c r="MLM92" s="8"/>
      <c r="MLN92" s="8"/>
      <c r="MLO92" s="8"/>
      <c r="MLP92" s="8"/>
      <c r="MLQ92" s="8"/>
      <c r="MLR92" s="8"/>
      <c r="MLS92" s="8"/>
      <c r="MLT92" s="8"/>
      <c r="MLU92" s="8"/>
      <c r="MLV92" s="8"/>
      <c r="MLW92" s="8"/>
      <c r="MLX92" s="8"/>
      <c r="MLY92" s="8"/>
      <c r="MLZ92" s="8"/>
      <c r="MMA92" s="8"/>
      <c r="MMB92" s="8"/>
      <c r="MMC92" s="8"/>
      <c r="MMD92" s="8"/>
      <c r="MME92" s="8"/>
      <c r="MMF92" s="8"/>
      <c r="MMG92" s="8"/>
      <c r="MMH92" s="8"/>
      <c r="MMI92" s="8"/>
      <c r="MMJ92" s="8"/>
      <c r="MMK92" s="8"/>
      <c r="MML92" s="8"/>
      <c r="MMM92" s="8"/>
      <c r="MMN92" s="8"/>
      <c r="MMO92" s="8"/>
      <c r="MMP92" s="8"/>
      <c r="MMQ92" s="8"/>
      <c r="MMR92" s="8"/>
      <c r="MMS92" s="8"/>
      <c r="MMT92" s="8"/>
      <c r="MMU92" s="8"/>
      <c r="MMV92" s="8"/>
      <c r="MMW92" s="8"/>
      <c r="MMX92" s="8"/>
      <c r="MMY92" s="8"/>
      <c r="MMZ92" s="8"/>
      <c r="MNA92" s="8"/>
      <c r="MNB92" s="8"/>
      <c r="MNC92" s="8"/>
      <c r="MND92" s="8"/>
      <c r="MNE92" s="8"/>
      <c r="MNF92" s="8"/>
      <c r="MNG92" s="8"/>
      <c r="MNH92" s="8"/>
      <c r="MNI92" s="8"/>
      <c r="MNJ92" s="8"/>
      <c r="MNK92" s="8"/>
      <c r="MNL92" s="8"/>
      <c r="MNM92" s="8"/>
      <c r="MNN92" s="8"/>
      <c r="MNO92" s="8"/>
      <c r="MNP92" s="8"/>
      <c r="MNQ92" s="8"/>
      <c r="MNR92" s="8"/>
      <c r="MNS92" s="8"/>
      <c r="MNT92" s="8"/>
      <c r="MNU92" s="8"/>
      <c r="MNV92" s="8"/>
      <c r="MNW92" s="8"/>
      <c r="MNX92" s="8"/>
      <c r="MNY92" s="8"/>
      <c r="MNZ92" s="8"/>
      <c r="MOA92" s="8"/>
      <c r="MOB92" s="8"/>
      <c r="MOC92" s="8"/>
      <c r="MOD92" s="8"/>
      <c r="MOE92" s="8"/>
      <c r="MOF92" s="8"/>
      <c r="MOG92" s="8"/>
      <c r="MOH92" s="8"/>
      <c r="MOI92" s="8"/>
      <c r="MOJ92" s="8"/>
      <c r="MOK92" s="8"/>
      <c r="MOL92" s="8"/>
      <c r="MOM92" s="8"/>
      <c r="MON92" s="8"/>
      <c r="MOO92" s="8"/>
      <c r="MOP92" s="8"/>
      <c r="MOQ92" s="8"/>
      <c r="MOR92" s="8"/>
      <c r="MOS92" s="8"/>
      <c r="MOT92" s="8"/>
      <c r="MOU92" s="8"/>
      <c r="MOV92" s="8"/>
      <c r="MOW92" s="8"/>
      <c r="MOX92" s="8"/>
      <c r="MOY92" s="8"/>
      <c r="MOZ92" s="8"/>
      <c r="MPA92" s="8"/>
      <c r="MPB92" s="8"/>
      <c r="MPC92" s="8"/>
      <c r="MPD92" s="8"/>
      <c r="MPE92" s="8"/>
      <c r="MPF92" s="8"/>
      <c r="MPG92" s="8"/>
      <c r="MPH92" s="8"/>
      <c r="MPI92" s="8"/>
      <c r="MPJ92" s="8"/>
      <c r="MPK92" s="8"/>
      <c r="MPL92" s="8"/>
      <c r="MPM92" s="8"/>
      <c r="MPN92" s="8"/>
      <c r="MPO92" s="8"/>
      <c r="MPP92" s="8"/>
      <c r="MPQ92" s="8"/>
      <c r="MPR92" s="8"/>
      <c r="MPS92" s="8"/>
      <c r="MPT92" s="8"/>
      <c r="MPU92" s="8"/>
      <c r="MPV92" s="8"/>
      <c r="MPW92" s="8"/>
      <c r="MPX92" s="8"/>
      <c r="MPY92" s="8"/>
      <c r="MPZ92" s="8"/>
      <c r="MQA92" s="8"/>
      <c r="MQB92" s="8"/>
      <c r="MQC92" s="8"/>
      <c r="MQD92" s="8"/>
      <c r="MQE92" s="8"/>
      <c r="MQF92" s="8"/>
      <c r="MQG92" s="8"/>
      <c r="MQH92" s="8"/>
      <c r="MQI92" s="8"/>
      <c r="MQJ92" s="8"/>
      <c r="MQK92" s="8"/>
      <c r="MQL92" s="8"/>
      <c r="MQM92" s="8"/>
      <c r="MQN92" s="8"/>
      <c r="MQO92" s="8"/>
      <c r="MQP92" s="8"/>
      <c r="MQQ92" s="8"/>
      <c r="MQR92" s="8"/>
      <c r="MQS92" s="8"/>
      <c r="MQT92" s="8"/>
      <c r="MQU92" s="8"/>
      <c r="MQV92" s="8"/>
      <c r="MQW92" s="8"/>
      <c r="MQX92" s="8"/>
      <c r="MQY92" s="8"/>
      <c r="MQZ92" s="8"/>
      <c r="MRA92" s="8"/>
      <c r="MRB92" s="8"/>
      <c r="MRC92" s="8"/>
      <c r="MRD92" s="8"/>
      <c r="MRE92" s="8"/>
      <c r="MRF92" s="8"/>
      <c r="MRG92" s="8"/>
      <c r="MRH92" s="8"/>
      <c r="MRI92" s="8"/>
      <c r="MRJ92" s="8"/>
      <c r="MRK92" s="8"/>
      <c r="MRL92" s="8"/>
      <c r="MRM92" s="8"/>
      <c r="MRN92" s="8"/>
      <c r="MRO92" s="8"/>
      <c r="MRP92" s="8"/>
      <c r="MRQ92" s="8"/>
      <c r="MRR92" s="8"/>
      <c r="MRS92" s="8"/>
      <c r="MRT92" s="8"/>
      <c r="MRU92" s="8"/>
      <c r="MRV92" s="8"/>
      <c r="MRW92" s="8"/>
      <c r="MRX92" s="8"/>
      <c r="MRY92" s="8"/>
      <c r="MRZ92" s="8"/>
      <c r="MSA92" s="8"/>
      <c r="MSB92" s="8"/>
      <c r="MSC92" s="8"/>
      <c r="MSD92" s="8"/>
      <c r="MSE92" s="8"/>
      <c r="MSF92" s="8"/>
      <c r="MSG92" s="8"/>
      <c r="MSH92" s="8"/>
      <c r="MSI92" s="8"/>
      <c r="MSJ92" s="8"/>
      <c r="MSK92" s="8"/>
      <c r="MSL92" s="8"/>
      <c r="MSM92" s="8"/>
      <c r="MSN92" s="8"/>
      <c r="MSO92" s="8"/>
      <c r="MSP92" s="8"/>
      <c r="MSQ92" s="8"/>
      <c r="MSR92" s="8"/>
      <c r="MSS92" s="8"/>
      <c r="MST92" s="8"/>
      <c r="MSU92" s="8"/>
      <c r="MSV92" s="8"/>
      <c r="MSW92" s="8"/>
      <c r="MSX92" s="8"/>
      <c r="MSY92" s="8"/>
      <c r="MSZ92" s="8"/>
      <c r="MTA92" s="8"/>
      <c r="MTB92" s="8"/>
      <c r="MTC92" s="8"/>
      <c r="MTD92" s="8"/>
      <c r="MTE92" s="8"/>
      <c r="MTF92" s="8"/>
      <c r="MTG92" s="8"/>
      <c r="MTH92" s="8"/>
      <c r="MTI92" s="8"/>
      <c r="MTJ92" s="8"/>
      <c r="MTK92" s="8"/>
      <c r="MTL92" s="8"/>
      <c r="MTM92" s="8"/>
      <c r="MTN92" s="8"/>
      <c r="MTO92" s="8"/>
      <c r="MTP92" s="8"/>
      <c r="MTQ92" s="8"/>
      <c r="MTR92" s="8"/>
      <c r="MTS92" s="8"/>
      <c r="MTT92" s="8"/>
      <c r="MTU92" s="8"/>
      <c r="MTV92" s="8"/>
      <c r="MTW92" s="8"/>
      <c r="MTX92" s="8"/>
      <c r="MTY92" s="8"/>
      <c r="MTZ92" s="8"/>
      <c r="MUA92" s="8"/>
      <c r="MUB92" s="8"/>
      <c r="MUC92" s="8"/>
      <c r="MUD92" s="8"/>
      <c r="MUE92" s="8"/>
      <c r="MUF92" s="8"/>
      <c r="MUG92" s="8"/>
      <c r="MUH92" s="8"/>
      <c r="MUI92" s="8"/>
      <c r="MUJ92" s="8"/>
      <c r="MUK92" s="8"/>
      <c r="MUL92" s="8"/>
      <c r="MUM92" s="8"/>
      <c r="MUN92" s="8"/>
      <c r="MUO92" s="8"/>
      <c r="MUP92" s="8"/>
      <c r="MUQ92" s="8"/>
      <c r="MUR92" s="8"/>
      <c r="MUS92" s="8"/>
      <c r="MUT92" s="8"/>
      <c r="MUU92" s="8"/>
      <c r="MUV92" s="8"/>
      <c r="MUW92" s="8"/>
      <c r="MUX92" s="8"/>
      <c r="MUY92" s="8"/>
      <c r="MUZ92" s="8"/>
      <c r="MVA92" s="8"/>
      <c r="MVB92" s="8"/>
      <c r="MVC92" s="8"/>
      <c r="MVD92" s="8"/>
      <c r="MVE92" s="8"/>
      <c r="MVF92" s="8"/>
      <c r="MVG92" s="8"/>
      <c r="MVH92" s="8"/>
      <c r="MVI92" s="8"/>
      <c r="MVJ92" s="8"/>
      <c r="MVK92" s="8"/>
      <c r="MVL92" s="8"/>
      <c r="MVM92" s="8"/>
      <c r="MVN92" s="8"/>
      <c r="MVO92" s="8"/>
      <c r="MVP92" s="8"/>
      <c r="MVQ92" s="8"/>
      <c r="MVR92" s="8"/>
      <c r="MVS92" s="8"/>
      <c r="MVT92" s="8"/>
      <c r="MVU92" s="8"/>
      <c r="MVV92" s="8"/>
      <c r="MVW92" s="8"/>
      <c r="MVX92" s="8"/>
      <c r="MVY92" s="8"/>
      <c r="MVZ92" s="8"/>
      <c r="MWA92" s="8"/>
      <c r="MWB92" s="8"/>
      <c r="MWC92" s="8"/>
      <c r="MWD92" s="8"/>
      <c r="MWE92" s="8"/>
      <c r="MWF92" s="8"/>
      <c r="MWG92" s="8"/>
      <c r="MWH92" s="8"/>
      <c r="MWI92" s="8"/>
      <c r="MWJ92" s="8"/>
      <c r="MWK92" s="8"/>
      <c r="MWL92" s="8"/>
      <c r="MWM92" s="8"/>
      <c r="MWN92" s="8"/>
      <c r="MWO92" s="8"/>
      <c r="MWP92" s="8"/>
      <c r="MWQ92" s="8"/>
      <c r="MWR92" s="8"/>
      <c r="MWS92" s="8"/>
      <c r="MWT92" s="8"/>
      <c r="MWU92" s="8"/>
      <c r="MWV92" s="8"/>
      <c r="MWW92" s="8"/>
      <c r="MWX92" s="8"/>
      <c r="MWY92" s="8"/>
      <c r="MWZ92" s="8"/>
      <c r="MXA92" s="8"/>
      <c r="MXB92" s="8"/>
      <c r="MXC92" s="8"/>
      <c r="MXD92" s="8"/>
      <c r="MXE92" s="8"/>
      <c r="MXF92" s="8"/>
      <c r="MXG92" s="8"/>
      <c r="MXH92" s="8"/>
      <c r="MXI92" s="8"/>
      <c r="MXJ92" s="8"/>
      <c r="MXK92" s="8"/>
      <c r="MXL92" s="8"/>
      <c r="MXM92" s="8"/>
      <c r="MXN92" s="8"/>
      <c r="MXO92" s="8"/>
      <c r="MXP92" s="8"/>
      <c r="MXQ92" s="8"/>
      <c r="MXR92" s="8"/>
      <c r="MXS92" s="8"/>
      <c r="MXT92" s="8"/>
      <c r="MXU92" s="8"/>
      <c r="MXV92" s="8"/>
      <c r="MXW92" s="8"/>
      <c r="MXX92" s="8"/>
      <c r="MXY92" s="8"/>
      <c r="MXZ92" s="8"/>
      <c r="MYA92" s="8"/>
      <c r="MYB92" s="8"/>
      <c r="MYC92" s="8"/>
      <c r="MYD92" s="8"/>
      <c r="MYE92" s="8"/>
      <c r="MYF92" s="8"/>
      <c r="MYG92" s="8"/>
      <c r="MYH92" s="8"/>
      <c r="MYI92" s="8"/>
      <c r="MYJ92" s="8"/>
      <c r="MYK92" s="8"/>
      <c r="MYL92" s="8"/>
      <c r="MYM92" s="8"/>
      <c r="MYN92" s="8"/>
      <c r="MYO92" s="8"/>
      <c r="MYP92" s="8"/>
      <c r="MYQ92" s="8"/>
      <c r="MYR92" s="8"/>
      <c r="MYS92" s="8"/>
      <c r="MYT92" s="8"/>
      <c r="MYU92" s="8"/>
      <c r="MYV92" s="8"/>
      <c r="MYW92" s="8"/>
      <c r="MYX92" s="8"/>
      <c r="MYY92" s="8"/>
      <c r="MYZ92" s="8"/>
      <c r="MZA92" s="8"/>
      <c r="MZB92" s="8"/>
      <c r="MZC92" s="8"/>
      <c r="MZD92" s="8"/>
      <c r="MZE92" s="8"/>
      <c r="MZF92" s="8"/>
      <c r="MZG92" s="8"/>
      <c r="MZH92" s="8"/>
      <c r="MZI92" s="8"/>
      <c r="MZJ92" s="8"/>
      <c r="MZK92" s="8"/>
      <c r="MZL92" s="8"/>
      <c r="MZM92" s="8"/>
      <c r="MZN92" s="8"/>
      <c r="MZO92" s="8"/>
      <c r="MZP92" s="8"/>
      <c r="MZQ92" s="8"/>
      <c r="MZR92" s="8"/>
      <c r="MZS92" s="8"/>
      <c r="MZT92" s="8"/>
      <c r="MZU92" s="8"/>
      <c r="MZV92" s="8"/>
      <c r="MZW92" s="8"/>
      <c r="MZX92" s="8"/>
      <c r="MZY92" s="8"/>
      <c r="MZZ92" s="8"/>
      <c r="NAA92" s="8"/>
      <c r="NAB92" s="8"/>
      <c r="NAC92" s="8"/>
      <c r="NAD92" s="8"/>
      <c r="NAE92" s="8"/>
      <c r="NAF92" s="8"/>
      <c r="NAG92" s="8"/>
      <c r="NAH92" s="8"/>
      <c r="NAI92" s="8"/>
      <c r="NAJ92" s="8"/>
      <c r="NAK92" s="8"/>
      <c r="NAL92" s="8"/>
      <c r="NAM92" s="8"/>
      <c r="NAN92" s="8"/>
      <c r="NAO92" s="8"/>
      <c r="NAP92" s="8"/>
      <c r="NAQ92" s="8"/>
      <c r="NAR92" s="8"/>
      <c r="NAS92" s="8"/>
      <c r="NAT92" s="8"/>
      <c r="NAU92" s="8"/>
      <c r="NAV92" s="8"/>
      <c r="NAW92" s="8"/>
      <c r="NAX92" s="8"/>
      <c r="NAY92" s="8"/>
      <c r="NAZ92" s="8"/>
      <c r="NBA92" s="8"/>
      <c r="NBB92" s="8"/>
      <c r="NBC92" s="8"/>
      <c r="NBD92" s="8"/>
      <c r="NBE92" s="8"/>
      <c r="NBF92" s="8"/>
      <c r="NBG92" s="8"/>
      <c r="NBH92" s="8"/>
      <c r="NBI92" s="8"/>
      <c r="NBJ92" s="8"/>
      <c r="NBK92" s="8"/>
      <c r="NBL92" s="8"/>
      <c r="NBM92" s="8"/>
      <c r="NBN92" s="8"/>
      <c r="NBO92" s="8"/>
      <c r="NBP92" s="8"/>
      <c r="NBQ92" s="8"/>
      <c r="NBR92" s="8"/>
      <c r="NBS92" s="8"/>
      <c r="NBT92" s="8"/>
      <c r="NBU92" s="8"/>
      <c r="NBV92" s="8"/>
      <c r="NBW92" s="8"/>
      <c r="NBX92" s="8"/>
      <c r="NBY92" s="8"/>
      <c r="NBZ92" s="8"/>
      <c r="NCA92" s="8"/>
      <c r="NCB92" s="8"/>
      <c r="NCC92" s="8"/>
      <c r="NCD92" s="8"/>
      <c r="NCE92" s="8"/>
      <c r="NCF92" s="8"/>
      <c r="NCG92" s="8"/>
      <c r="NCH92" s="8"/>
      <c r="NCI92" s="8"/>
      <c r="NCJ92" s="8"/>
      <c r="NCK92" s="8"/>
      <c r="NCL92" s="8"/>
      <c r="NCM92" s="8"/>
      <c r="NCN92" s="8"/>
      <c r="NCO92" s="8"/>
      <c r="NCP92" s="8"/>
      <c r="NCQ92" s="8"/>
      <c r="NCR92" s="8"/>
      <c r="NCS92" s="8"/>
      <c r="NCT92" s="8"/>
      <c r="NCU92" s="8"/>
      <c r="NCV92" s="8"/>
      <c r="NCW92" s="8"/>
      <c r="NCX92" s="8"/>
      <c r="NCY92" s="8"/>
      <c r="NCZ92" s="8"/>
      <c r="NDA92" s="8"/>
      <c r="NDB92" s="8"/>
      <c r="NDC92" s="8"/>
      <c r="NDD92" s="8"/>
      <c r="NDE92" s="8"/>
      <c r="NDF92" s="8"/>
      <c r="NDG92" s="8"/>
      <c r="NDH92" s="8"/>
      <c r="NDI92" s="8"/>
      <c r="NDJ92" s="8"/>
      <c r="NDK92" s="8"/>
      <c r="NDL92" s="8"/>
      <c r="NDM92" s="8"/>
      <c r="NDN92" s="8"/>
      <c r="NDO92" s="8"/>
      <c r="NDP92" s="8"/>
      <c r="NDQ92" s="8"/>
      <c r="NDR92" s="8"/>
      <c r="NDS92" s="8"/>
      <c r="NDT92" s="8"/>
      <c r="NDU92" s="8"/>
      <c r="NDV92" s="8"/>
      <c r="NDW92" s="8"/>
      <c r="NDX92" s="8"/>
      <c r="NDY92" s="8"/>
      <c r="NDZ92" s="8"/>
      <c r="NEA92" s="8"/>
      <c r="NEB92" s="8"/>
      <c r="NEC92" s="8"/>
      <c r="NED92" s="8"/>
      <c r="NEE92" s="8"/>
      <c r="NEF92" s="8"/>
      <c r="NEG92" s="8"/>
      <c r="NEH92" s="8"/>
      <c r="NEI92" s="8"/>
      <c r="NEJ92" s="8"/>
      <c r="NEK92" s="8"/>
      <c r="NEL92" s="8"/>
      <c r="NEM92" s="8"/>
      <c r="NEN92" s="8"/>
      <c r="NEO92" s="8"/>
      <c r="NEP92" s="8"/>
      <c r="NEQ92" s="8"/>
      <c r="NER92" s="8"/>
      <c r="NES92" s="8"/>
      <c r="NET92" s="8"/>
      <c r="NEU92" s="8"/>
      <c r="NEV92" s="8"/>
      <c r="NEW92" s="8"/>
      <c r="NEX92" s="8"/>
      <c r="NEY92" s="8"/>
      <c r="NEZ92" s="8"/>
      <c r="NFA92" s="8"/>
      <c r="NFB92" s="8"/>
      <c r="NFC92" s="8"/>
      <c r="NFD92" s="8"/>
      <c r="NFE92" s="8"/>
      <c r="NFF92" s="8"/>
      <c r="NFG92" s="8"/>
      <c r="NFH92" s="8"/>
      <c r="NFI92" s="8"/>
      <c r="NFJ92" s="8"/>
      <c r="NFK92" s="8"/>
      <c r="NFL92" s="8"/>
      <c r="NFM92" s="8"/>
      <c r="NFN92" s="8"/>
      <c r="NFO92" s="8"/>
      <c r="NFP92" s="8"/>
      <c r="NFQ92" s="8"/>
      <c r="NFR92" s="8"/>
      <c r="NFS92" s="8"/>
      <c r="NFT92" s="8"/>
      <c r="NFU92" s="8"/>
      <c r="NFV92" s="8"/>
      <c r="NFW92" s="8"/>
      <c r="NFX92" s="8"/>
      <c r="NFY92" s="8"/>
      <c r="NFZ92" s="8"/>
      <c r="NGA92" s="8"/>
      <c r="NGB92" s="8"/>
      <c r="NGC92" s="8"/>
      <c r="NGD92" s="8"/>
      <c r="NGE92" s="8"/>
      <c r="NGF92" s="8"/>
      <c r="NGG92" s="8"/>
      <c r="NGH92" s="8"/>
      <c r="NGI92" s="8"/>
      <c r="NGJ92" s="8"/>
      <c r="NGK92" s="8"/>
      <c r="NGL92" s="8"/>
      <c r="NGM92" s="8"/>
      <c r="NGN92" s="8"/>
      <c r="NGO92" s="8"/>
      <c r="NGP92" s="8"/>
      <c r="NGQ92" s="8"/>
      <c r="NGR92" s="8"/>
      <c r="NGS92" s="8"/>
      <c r="NGT92" s="8"/>
      <c r="NGU92" s="8"/>
      <c r="NGV92" s="8"/>
      <c r="NGW92" s="8"/>
      <c r="NGX92" s="8"/>
      <c r="NGY92" s="8"/>
      <c r="NGZ92" s="8"/>
      <c r="NHA92" s="8"/>
      <c r="NHB92" s="8"/>
      <c r="NHC92" s="8"/>
      <c r="NHD92" s="8"/>
      <c r="NHE92" s="8"/>
      <c r="NHF92" s="8"/>
      <c r="NHG92" s="8"/>
      <c r="NHH92" s="8"/>
      <c r="NHI92" s="8"/>
      <c r="NHJ92" s="8"/>
      <c r="NHK92" s="8"/>
      <c r="NHL92" s="8"/>
      <c r="NHM92" s="8"/>
      <c r="NHN92" s="8"/>
      <c r="NHO92" s="8"/>
      <c r="NHP92" s="8"/>
      <c r="NHQ92" s="8"/>
      <c r="NHR92" s="8"/>
      <c r="NHS92" s="8"/>
      <c r="NHT92" s="8"/>
      <c r="NHU92" s="8"/>
      <c r="NHV92" s="8"/>
      <c r="NHW92" s="8"/>
      <c r="NHX92" s="8"/>
      <c r="NHY92" s="8"/>
      <c r="NHZ92" s="8"/>
      <c r="NIA92" s="8"/>
      <c r="NIB92" s="8"/>
      <c r="NIC92" s="8"/>
      <c r="NID92" s="8"/>
      <c r="NIE92" s="8"/>
      <c r="NIF92" s="8"/>
      <c r="NIG92" s="8"/>
      <c r="NIH92" s="8"/>
      <c r="NII92" s="8"/>
      <c r="NIJ92" s="8"/>
      <c r="NIK92" s="8"/>
      <c r="NIL92" s="8"/>
      <c r="NIM92" s="8"/>
      <c r="NIN92" s="8"/>
      <c r="NIO92" s="8"/>
      <c r="NIP92" s="8"/>
      <c r="NIQ92" s="8"/>
      <c r="NIR92" s="8"/>
      <c r="NIS92" s="8"/>
      <c r="NIT92" s="8"/>
      <c r="NIU92" s="8"/>
      <c r="NIV92" s="8"/>
      <c r="NIW92" s="8"/>
      <c r="NIX92" s="8"/>
      <c r="NIY92" s="8"/>
      <c r="NIZ92" s="8"/>
      <c r="NJA92" s="8"/>
      <c r="NJB92" s="8"/>
      <c r="NJC92" s="8"/>
      <c r="NJD92" s="8"/>
      <c r="NJE92" s="8"/>
      <c r="NJF92" s="8"/>
      <c r="NJG92" s="8"/>
      <c r="NJH92" s="8"/>
      <c r="NJI92" s="8"/>
      <c r="NJJ92" s="8"/>
      <c r="NJK92" s="8"/>
      <c r="NJL92" s="8"/>
      <c r="NJM92" s="8"/>
      <c r="NJN92" s="8"/>
      <c r="NJO92" s="8"/>
      <c r="NJP92" s="8"/>
      <c r="NJQ92" s="8"/>
      <c r="NJR92" s="8"/>
      <c r="NJS92" s="8"/>
      <c r="NJT92" s="8"/>
      <c r="NJU92" s="8"/>
      <c r="NJV92" s="8"/>
      <c r="NJW92" s="8"/>
      <c r="NJX92" s="8"/>
      <c r="NJY92" s="8"/>
      <c r="NJZ92" s="8"/>
      <c r="NKA92" s="8"/>
      <c r="NKB92" s="8"/>
      <c r="NKC92" s="8"/>
      <c r="NKD92" s="8"/>
      <c r="NKE92" s="8"/>
      <c r="NKF92" s="8"/>
      <c r="NKG92" s="8"/>
      <c r="NKH92" s="8"/>
      <c r="NKI92" s="8"/>
      <c r="NKJ92" s="8"/>
      <c r="NKK92" s="8"/>
      <c r="NKL92" s="8"/>
      <c r="NKM92" s="8"/>
      <c r="NKN92" s="8"/>
      <c r="NKO92" s="8"/>
      <c r="NKP92" s="8"/>
      <c r="NKQ92" s="8"/>
      <c r="NKR92" s="8"/>
      <c r="NKS92" s="8"/>
      <c r="NKT92" s="8"/>
      <c r="NKU92" s="8"/>
      <c r="NKV92" s="8"/>
      <c r="NKW92" s="8"/>
      <c r="NKX92" s="8"/>
      <c r="NKY92" s="8"/>
      <c r="NKZ92" s="8"/>
      <c r="NLA92" s="8"/>
      <c r="NLB92" s="8"/>
      <c r="NLC92" s="8"/>
      <c r="NLD92" s="8"/>
      <c r="NLE92" s="8"/>
      <c r="NLF92" s="8"/>
      <c r="NLG92" s="8"/>
      <c r="NLH92" s="8"/>
      <c r="NLI92" s="8"/>
      <c r="NLJ92" s="8"/>
      <c r="NLK92" s="8"/>
      <c r="NLL92" s="8"/>
      <c r="NLM92" s="8"/>
      <c r="NLN92" s="8"/>
      <c r="NLO92" s="8"/>
      <c r="NLP92" s="8"/>
      <c r="NLQ92" s="8"/>
      <c r="NLR92" s="8"/>
      <c r="NLS92" s="8"/>
      <c r="NLT92" s="8"/>
      <c r="NLU92" s="8"/>
      <c r="NLV92" s="8"/>
      <c r="NLW92" s="8"/>
      <c r="NLX92" s="8"/>
      <c r="NLY92" s="8"/>
      <c r="NLZ92" s="8"/>
      <c r="NMA92" s="8"/>
      <c r="NMB92" s="8"/>
      <c r="NMC92" s="8"/>
      <c r="NMD92" s="8"/>
      <c r="NME92" s="8"/>
      <c r="NMF92" s="8"/>
      <c r="NMG92" s="8"/>
      <c r="NMH92" s="8"/>
      <c r="NMI92" s="8"/>
      <c r="NMJ92" s="8"/>
      <c r="NMK92" s="8"/>
      <c r="NML92" s="8"/>
      <c r="NMM92" s="8"/>
      <c r="NMN92" s="8"/>
      <c r="NMO92" s="8"/>
      <c r="NMP92" s="8"/>
      <c r="NMQ92" s="8"/>
      <c r="NMR92" s="8"/>
      <c r="NMS92" s="8"/>
      <c r="NMT92" s="8"/>
      <c r="NMU92" s="8"/>
      <c r="NMV92" s="8"/>
      <c r="NMW92" s="8"/>
      <c r="NMX92" s="8"/>
      <c r="NMY92" s="8"/>
      <c r="NMZ92" s="8"/>
      <c r="NNA92" s="8"/>
      <c r="NNB92" s="8"/>
      <c r="NNC92" s="8"/>
      <c r="NND92" s="8"/>
      <c r="NNE92" s="8"/>
      <c r="NNF92" s="8"/>
      <c r="NNG92" s="8"/>
      <c r="NNH92" s="8"/>
      <c r="NNI92" s="8"/>
      <c r="NNJ92" s="8"/>
      <c r="NNK92" s="8"/>
      <c r="NNL92" s="8"/>
      <c r="NNM92" s="8"/>
      <c r="NNN92" s="8"/>
      <c r="NNO92" s="8"/>
      <c r="NNP92" s="8"/>
      <c r="NNQ92" s="8"/>
      <c r="NNR92" s="8"/>
      <c r="NNS92" s="8"/>
      <c r="NNT92" s="8"/>
      <c r="NNU92" s="8"/>
      <c r="NNV92" s="8"/>
      <c r="NNW92" s="8"/>
      <c r="NNX92" s="8"/>
      <c r="NNY92" s="8"/>
      <c r="NNZ92" s="8"/>
      <c r="NOA92" s="8"/>
      <c r="NOB92" s="8"/>
      <c r="NOC92" s="8"/>
      <c r="NOD92" s="8"/>
      <c r="NOE92" s="8"/>
      <c r="NOF92" s="8"/>
      <c r="NOG92" s="8"/>
      <c r="NOH92" s="8"/>
      <c r="NOI92" s="8"/>
      <c r="NOJ92" s="8"/>
      <c r="NOK92" s="8"/>
      <c r="NOL92" s="8"/>
      <c r="NOM92" s="8"/>
      <c r="NON92" s="8"/>
      <c r="NOO92" s="8"/>
      <c r="NOP92" s="8"/>
      <c r="NOQ92" s="8"/>
      <c r="NOR92" s="8"/>
      <c r="NOS92" s="8"/>
      <c r="NOT92" s="8"/>
      <c r="NOU92" s="8"/>
      <c r="NOV92" s="8"/>
      <c r="NOW92" s="8"/>
      <c r="NOX92" s="8"/>
      <c r="NOY92" s="8"/>
      <c r="NOZ92" s="8"/>
      <c r="NPA92" s="8"/>
      <c r="NPB92" s="8"/>
      <c r="NPC92" s="8"/>
      <c r="NPD92" s="8"/>
      <c r="NPE92" s="8"/>
      <c r="NPF92" s="8"/>
      <c r="NPG92" s="8"/>
      <c r="NPH92" s="8"/>
      <c r="NPI92" s="8"/>
      <c r="NPJ92" s="8"/>
      <c r="NPK92" s="8"/>
      <c r="NPL92" s="8"/>
      <c r="NPM92" s="8"/>
      <c r="NPN92" s="8"/>
      <c r="NPO92" s="8"/>
      <c r="NPP92" s="8"/>
      <c r="NPQ92" s="8"/>
      <c r="NPR92" s="8"/>
      <c r="NPS92" s="8"/>
      <c r="NPT92" s="8"/>
      <c r="NPU92" s="8"/>
      <c r="NPV92" s="8"/>
      <c r="NPW92" s="8"/>
      <c r="NPX92" s="8"/>
      <c r="NPY92" s="8"/>
      <c r="NPZ92" s="8"/>
      <c r="NQA92" s="8"/>
      <c r="NQB92" s="8"/>
      <c r="NQC92" s="8"/>
      <c r="NQD92" s="8"/>
      <c r="NQE92" s="8"/>
      <c r="NQF92" s="8"/>
      <c r="NQG92" s="8"/>
      <c r="NQH92" s="8"/>
      <c r="NQI92" s="8"/>
      <c r="NQJ92" s="8"/>
      <c r="NQK92" s="8"/>
      <c r="NQL92" s="8"/>
      <c r="NQM92" s="8"/>
      <c r="NQN92" s="8"/>
      <c r="NQO92" s="8"/>
      <c r="NQP92" s="8"/>
      <c r="NQQ92" s="8"/>
      <c r="NQR92" s="8"/>
      <c r="NQS92" s="8"/>
      <c r="NQT92" s="8"/>
      <c r="NQU92" s="8"/>
      <c r="NQV92" s="8"/>
      <c r="NQW92" s="8"/>
      <c r="NQX92" s="8"/>
      <c r="NQY92" s="8"/>
      <c r="NQZ92" s="8"/>
      <c r="NRA92" s="8"/>
      <c r="NRB92" s="8"/>
      <c r="NRC92" s="8"/>
      <c r="NRD92" s="8"/>
      <c r="NRE92" s="8"/>
      <c r="NRF92" s="8"/>
      <c r="NRG92" s="8"/>
      <c r="NRH92" s="8"/>
      <c r="NRI92" s="8"/>
      <c r="NRJ92" s="8"/>
      <c r="NRK92" s="8"/>
      <c r="NRL92" s="8"/>
      <c r="NRM92" s="8"/>
      <c r="NRN92" s="8"/>
      <c r="NRO92" s="8"/>
      <c r="NRP92" s="8"/>
      <c r="NRQ92" s="8"/>
      <c r="NRR92" s="8"/>
      <c r="NRS92" s="8"/>
      <c r="NRT92" s="8"/>
      <c r="NRU92" s="8"/>
      <c r="NRV92" s="8"/>
      <c r="NRW92" s="8"/>
      <c r="NRX92" s="8"/>
      <c r="NRY92" s="8"/>
      <c r="NRZ92" s="8"/>
      <c r="NSA92" s="8"/>
      <c r="NSB92" s="8"/>
      <c r="NSC92" s="8"/>
      <c r="NSD92" s="8"/>
      <c r="NSE92" s="8"/>
      <c r="NSF92" s="8"/>
      <c r="NSG92" s="8"/>
      <c r="NSH92" s="8"/>
      <c r="NSI92" s="8"/>
      <c r="NSJ92" s="8"/>
      <c r="NSK92" s="8"/>
      <c r="NSL92" s="8"/>
      <c r="NSM92" s="8"/>
      <c r="NSN92" s="8"/>
      <c r="NSO92" s="8"/>
      <c r="NSP92" s="8"/>
      <c r="NSQ92" s="8"/>
      <c r="NSR92" s="8"/>
      <c r="NSS92" s="8"/>
      <c r="NST92" s="8"/>
      <c r="NSU92" s="8"/>
      <c r="NSV92" s="8"/>
      <c r="NSW92" s="8"/>
      <c r="NSX92" s="8"/>
      <c r="NSY92" s="8"/>
      <c r="NSZ92" s="8"/>
      <c r="NTA92" s="8"/>
      <c r="NTB92" s="8"/>
      <c r="NTC92" s="8"/>
      <c r="NTD92" s="8"/>
      <c r="NTE92" s="8"/>
      <c r="NTF92" s="8"/>
      <c r="NTG92" s="8"/>
      <c r="NTH92" s="8"/>
      <c r="NTI92" s="8"/>
      <c r="NTJ92" s="8"/>
      <c r="NTK92" s="8"/>
      <c r="NTL92" s="8"/>
      <c r="NTM92" s="8"/>
      <c r="NTN92" s="8"/>
      <c r="NTO92" s="8"/>
      <c r="NTP92" s="8"/>
      <c r="NTQ92" s="8"/>
      <c r="NTR92" s="8"/>
      <c r="NTS92" s="8"/>
      <c r="NTT92" s="8"/>
      <c r="NTU92" s="8"/>
      <c r="NTV92" s="8"/>
      <c r="NTW92" s="8"/>
      <c r="NTX92" s="8"/>
      <c r="NTY92" s="8"/>
      <c r="NTZ92" s="8"/>
      <c r="NUA92" s="8"/>
      <c r="NUB92" s="8"/>
      <c r="NUC92" s="8"/>
      <c r="NUD92" s="8"/>
      <c r="NUE92" s="8"/>
      <c r="NUF92" s="8"/>
      <c r="NUG92" s="8"/>
      <c r="NUH92" s="8"/>
      <c r="NUI92" s="8"/>
      <c r="NUJ92" s="8"/>
      <c r="NUK92" s="8"/>
      <c r="NUL92" s="8"/>
      <c r="NUM92" s="8"/>
      <c r="NUN92" s="8"/>
      <c r="NUO92" s="8"/>
      <c r="NUP92" s="8"/>
      <c r="NUQ92" s="8"/>
      <c r="NUR92" s="8"/>
      <c r="NUS92" s="8"/>
      <c r="NUT92" s="8"/>
      <c r="NUU92" s="8"/>
      <c r="NUV92" s="8"/>
      <c r="NUW92" s="8"/>
      <c r="NUX92" s="8"/>
      <c r="NUY92" s="8"/>
      <c r="NUZ92" s="8"/>
      <c r="NVA92" s="8"/>
      <c r="NVB92" s="8"/>
      <c r="NVC92" s="8"/>
      <c r="NVD92" s="8"/>
      <c r="NVE92" s="8"/>
      <c r="NVF92" s="8"/>
      <c r="NVG92" s="8"/>
      <c r="NVH92" s="8"/>
      <c r="NVI92" s="8"/>
      <c r="NVJ92" s="8"/>
      <c r="NVK92" s="8"/>
      <c r="NVL92" s="8"/>
      <c r="NVM92" s="8"/>
      <c r="NVN92" s="8"/>
      <c r="NVO92" s="8"/>
      <c r="NVP92" s="8"/>
      <c r="NVQ92" s="8"/>
      <c r="NVR92" s="8"/>
      <c r="NVS92" s="8"/>
      <c r="NVT92" s="8"/>
      <c r="NVU92" s="8"/>
      <c r="NVV92" s="8"/>
      <c r="NVW92" s="8"/>
      <c r="NVX92" s="8"/>
      <c r="NVY92" s="8"/>
      <c r="NVZ92" s="8"/>
      <c r="NWA92" s="8"/>
      <c r="NWB92" s="8"/>
      <c r="NWC92" s="8"/>
      <c r="NWD92" s="8"/>
      <c r="NWE92" s="8"/>
      <c r="NWF92" s="8"/>
      <c r="NWG92" s="8"/>
      <c r="NWH92" s="8"/>
      <c r="NWI92" s="8"/>
      <c r="NWJ92" s="8"/>
      <c r="NWK92" s="8"/>
      <c r="NWL92" s="8"/>
      <c r="NWM92" s="8"/>
      <c r="NWN92" s="8"/>
      <c r="NWO92" s="8"/>
      <c r="NWP92" s="8"/>
      <c r="NWQ92" s="8"/>
      <c r="NWR92" s="8"/>
      <c r="NWS92" s="8"/>
      <c r="NWT92" s="8"/>
      <c r="NWU92" s="8"/>
      <c r="NWV92" s="8"/>
      <c r="NWW92" s="8"/>
      <c r="NWX92" s="8"/>
      <c r="NWY92" s="8"/>
      <c r="NWZ92" s="8"/>
      <c r="NXA92" s="8"/>
      <c r="NXB92" s="8"/>
      <c r="NXC92" s="8"/>
      <c r="NXD92" s="8"/>
      <c r="NXE92" s="8"/>
      <c r="NXF92" s="8"/>
      <c r="NXG92" s="8"/>
      <c r="NXH92" s="8"/>
      <c r="NXI92" s="8"/>
      <c r="NXJ92" s="8"/>
      <c r="NXK92" s="8"/>
      <c r="NXL92" s="8"/>
      <c r="NXM92" s="8"/>
      <c r="NXN92" s="8"/>
      <c r="NXO92" s="8"/>
      <c r="NXP92" s="8"/>
      <c r="NXQ92" s="8"/>
      <c r="NXR92" s="8"/>
      <c r="NXS92" s="8"/>
      <c r="NXT92" s="8"/>
      <c r="NXU92" s="8"/>
      <c r="NXV92" s="8"/>
      <c r="NXW92" s="8"/>
      <c r="NXX92" s="8"/>
      <c r="NXY92" s="8"/>
      <c r="NXZ92" s="8"/>
      <c r="NYA92" s="8"/>
      <c r="NYB92" s="8"/>
      <c r="NYC92" s="8"/>
      <c r="NYD92" s="8"/>
      <c r="NYE92" s="8"/>
      <c r="NYF92" s="8"/>
      <c r="NYG92" s="8"/>
      <c r="NYH92" s="8"/>
      <c r="NYI92" s="8"/>
      <c r="NYJ92" s="8"/>
      <c r="NYK92" s="8"/>
      <c r="NYL92" s="8"/>
      <c r="NYM92" s="8"/>
      <c r="NYN92" s="8"/>
      <c r="NYO92" s="8"/>
      <c r="NYP92" s="8"/>
      <c r="NYQ92" s="8"/>
      <c r="NYR92" s="8"/>
      <c r="NYS92" s="8"/>
      <c r="NYT92" s="8"/>
      <c r="NYU92" s="8"/>
      <c r="NYV92" s="8"/>
      <c r="NYW92" s="8"/>
      <c r="NYX92" s="8"/>
      <c r="NYY92" s="8"/>
      <c r="NYZ92" s="8"/>
      <c r="NZA92" s="8"/>
      <c r="NZB92" s="8"/>
      <c r="NZC92" s="8"/>
      <c r="NZD92" s="8"/>
      <c r="NZE92" s="8"/>
      <c r="NZF92" s="8"/>
      <c r="NZG92" s="8"/>
      <c r="NZH92" s="8"/>
      <c r="NZI92" s="8"/>
      <c r="NZJ92" s="8"/>
      <c r="NZK92" s="8"/>
      <c r="NZL92" s="8"/>
      <c r="NZM92" s="8"/>
      <c r="NZN92" s="8"/>
      <c r="NZO92" s="8"/>
      <c r="NZP92" s="8"/>
      <c r="NZQ92" s="8"/>
      <c r="NZR92" s="8"/>
      <c r="NZS92" s="8"/>
      <c r="NZT92" s="8"/>
      <c r="NZU92" s="8"/>
      <c r="NZV92" s="8"/>
      <c r="NZW92" s="8"/>
      <c r="NZX92" s="8"/>
      <c r="NZY92" s="8"/>
      <c r="NZZ92" s="8"/>
      <c r="OAA92" s="8"/>
      <c r="OAB92" s="8"/>
      <c r="OAC92" s="8"/>
      <c r="OAD92" s="8"/>
      <c r="OAE92" s="8"/>
      <c r="OAF92" s="8"/>
      <c r="OAG92" s="8"/>
      <c r="OAH92" s="8"/>
      <c r="OAI92" s="8"/>
      <c r="OAJ92" s="8"/>
      <c r="OAK92" s="8"/>
      <c r="OAL92" s="8"/>
      <c r="OAM92" s="8"/>
      <c r="OAN92" s="8"/>
      <c r="OAO92" s="8"/>
      <c r="OAP92" s="8"/>
      <c r="OAQ92" s="8"/>
      <c r="OAR92" s="8"/>
      <c r="OAS92" s="8"/>
      <c r="OAT92" s="8"/>
      <c r="OAU92" s="8"/>
      <c r="OAV92" s="8"/>
      <c r="OAW92" s="8"/>
      <c r="OAX92" s="8"/>
      <c r="OAY92" s="8"/>
      <c r="OAZ92" s="8"/>
      <c r="OBA92" s="8"/>
      <c r="OBB92" s="8"/>
      <c r="OBC92" s="8"/>
      <c r="OBD92" s="8"/>
      <c r="OBE92" s="8"/>
      <c r="OBF92" s="8"/>
      <c r="OBG92" s="8"/>
      <c r="OBH92" s="8"/>
      <c r="OBI92" s="8"/>
      <c r="OBJ92" s="8"/>
      <c r="OBK92" s="8"/>
      <c r="OBL92" s="8"/>
      <c r="OBM92" s="8"/>
      <c r="OBN92" s="8"/>
      <c r="OBO92" s="8"/>
      <c r="OBP92" s="8"/>
      <c r="OBQ92" s="8"/>
      <c r="OBR92" s="8"/>
      <c r="OBS92" s="8"/>
      <c r="OBT92" s="8"/>
      <c r="OBU92" s="8"/>
      <c r="OBV92" s="8"/>
      <c r="OBW92" s="8"/>
      <c r="OBX92" s="8"/>
      <c r="OBY92" s="8"/>
      <c r="OBZ92" s="8"/>
      <c r="OCA92" s="8"/>
      <c r="OCB92" s="8"/>
      <c r="OCC92" s="8"/>
      <c r="OCD92" s="8"/>
      <c r="OCE92" s="8"/>
      <c r="OCF92" s="8"/>
      <c r="OCG92" s="8"/>
      <c r="OCH92" s="8"/>
      <c r="OCI92" s="8"/>
      <c r="OCJ92" s="8"/>
      <c r="OCK92" s="8"/>
      <c r="OCL92" s="8"/>
      <c r="OCM92" s="8"/>
      <c r="OCN92" s="8"/>
      <c r="OCO92" s="8"/>
      <c r="OCP92" s="8"/>
      <c r="OCQ92" s="8"/>
      <c r="OCR92" s="8"/>
      <c r="OCS92" s="8"/>
      <c r="OCT92" s="8"/>
      <c r="OCU92" s="8"/>
      <c r="OCV92" s="8"/>
      <c r="OCW92" s="8"/>
      <c r="OCX92" s="8"/>
      <c r="OCY92" s="8"/>
      <c r="OCZ92" s="8"/>
      <c r="ODA92" s="8"/>
      <c r="ODB92" s="8"/>
      <c r="ODC92" s="8"/>
      <c r="ODD92" s="8"/>
      <c r="ODE92" s="8"/>
      <c r="ODF92" s="8"/>
      <c r="ODG92" s="8"/>
      <c r="ODH92" s="8"/>
      <c r="ODI92" s="8"/>
      <c r="ODJ92" s="8"/>
      <c r="ODK92" s="8"/>
      <c r="ODL92" s="8"/>
      <c r="ODM92" s="8"/>
      <c r="ODN92" s="8"/>
      <c r="ODO92" s="8"/>
      <c r="ODP92" s="8"/>
      <c r="ODQ92" s="8"/>
      <c r="ODR92" s="8"/>
      <c r="ODS92" s="8"/>
      <c r="ODT92" s="8"/>
      <c r="ODU92" s="8"/>
      <c r="ODV92" s="8"/>
      <c r="ODW92" s="8"/>
      <c r="ODX92" s="8"/>
      <c r="ODY92" s="8"/>
      <c r="ODZ92" s="8"/>
      <c r="OEA92" s="8"/>
      <c r="OEB92" s="8"/>
      <c r="OEC92" s="8"/>
      <c r="OED92" s="8"/>
      <c r="OEE92" s="8"/>
      <c r="OEF92" s="8"/>
      <c r="OEG92" s="8"/>
      <c r="OEH92" s="8"/>
      <c r="OEI92" s="8"/>
      <c r="OEJ92" s="8"/>
      <c r="OEK92" s="8"/>
      <c r="OEL92" s="8"/>
      <c r="OEM92" s="8"/>
      <c r="OEN92" s="8"/>
      <c r="OEO92" s="8"/>
      <c r="OEP92" s="8"/>
      <c r="OEQ92" s="8"/>
      <c r="OER92" s="8"/>
      <c r="OES92" s="8"/>
      <c r="OET92" s="8"/>
      <c r="OEU92" s="8"/>
      <c r="OEV92" s="8"/>
      <c r="OEW92" s="8"/>
      <c r="OEX92" s="8"/>
      <c r="OEY92" s="8"/>
      <c r="OEZ92" s="8"/>
      <c r="OFA92" s="8"/>
      <c r="OFB92" s="8"/>
      <c r="OFC92" s="8"/>
      <c r="OFD92" s="8"/>
      <c r="OFE92" s="8"/>
      <c r="OFF92" s="8"/>
      <c r="OFG92" s="8"/>
      <c r="OFH92" s="8"/>
      <c r="OFI92" s="8"/>
      <c r="OFJ92" s="8"/>
      <c r="OFK92" s="8"/>
      <c r="OFL92" s="8"/>
      <c r="OFM92" s="8"/>
      <c r="OFN92" s="8"/>
      <c r="OFO92" s="8"/>
      <c r="OFP92" s="8"/>
      <c r="OFQ92" s="8"/>
      <c r="OFR92" s="8"/>
      <c r="OFS92" s="8"/>
      <c r="OFT92" s="8"/>
      <c r="OFU92" s="8"/>
      <c r="OFV92" s="8"/>
      <c r="OFW92" s="8"/>
      <c r="OFX92" s="8"/>
      <c r="OFY92" s="8"/>
      <c r="OFZ92" s="8"/>
      <c r="OGA92" s="8"/>
      <c r="OGB92" s="8"/>
      <c r="OGC92" s="8"/>
      <c r="OGD92" s="8"/>
      <c r="OGE92" s="8"/>
      <c r="OGF92" s="8"/>
      <c r="OGG92" s="8"/>
      <c r="OGH92" s="8"/>
      <c r="OGI92" s="8"/>
      <c r="OGJ92" s="8"/>
      <c r="OGK92" s="8"/>
      <c r="OGL92" s="8"/>
      <c r="OGM92" s="8"/>
      <c r="OGN92" s="8"/>
      <c r="OGO92" s="8"/>
      <c r="OGP92" s="8"/>
      <c r="OGQ92" s="8"/>
      <c r="OGR92" s="8"/>
      <c r="OGS92" s="8"/>
      <c r="OGT92" s="8"/>
      <c r="OGU92" s="8"/>
      <c r="OGV92" s="8"/>
      <c r="OGW92" s="8"/>
      <c r="OGX92" s="8"/>
      <c r="OGY92" s="8"/>
      <c r="OGZ92" s="8"/>
      <c r="OHA92" s="8"/>
      <c r="OHB92" s="8"/>
      <c r="OHC92" s="8"/>
      <c r="OHD92" s="8"/>
      <c r="OHE92" s="8"/>
      <c r="OHF92" s="8"/>
      <c r="OHG92" s="8"/>
      <c r="OHH92" s="8"/>
      <c r="OHI92" s="8"/>
      <c r="OHJ92" s="8"/>
      <c r="OHK92" s="8"/>
      <c r="OHL92" s="8"/>
      <c r="OHM92" s="8"/>
      <c r="OHN92" s="8"/>
      <c r="OHO92" s="8"/>
      <c r="OHP92" s="8"/>
      <c r="OHQ92" s="8"/>
      <c r="OHR92" s="8"/>
      <c r="OHS92" s="8"/>
      <c r="OHT92" s="8"/>
      <c r="OHU92" s="8"/>
      <c r="OHV92" s="8"/>
      <c r="OHW92" s="8"/>
      <c r="OHX92" s="8"/>
      <c r="OHY92" s="8"/>
      <c r="OHZ92" s="8"/>
      <c r="OIA92" s="8"/>
      <c r="OIB92" s="8"/>
      <c r="OIC92" s="8"/>
      <c r="OID92" s="8"/>
      <c r="OIE92" s="8"/>
      <c r="OIF92" s="8"/>
      <c r="OIG92" s="8"/>
      <c r="OIH92" s="8"/>
      <c r="OII92" s="8"/>
      <c r="OIJ92" s="8"/>
      <c r="OIK92" s="8"/>
      <c r="OIL92" s="8"/>
      <c r="OIM92" s="8"/>
      <c r="OIN92" s="8"/>
      <c r="OIO92" s="8"/>
      <c r="OIP92" s="8"/>
      <c r="OIQ92" s="8"/>
      <c r="OIR92" s="8"/>
      <c r="OIS92" s="8"/>
      <c r="OIT92" s="8"/>
      <c r="OIU92" s="8"/>
      <c r="OIV92" s="8"/>
      <c r="OIW92" s="8"/>
      <c r="OIX92" s="8"/>
      <c r="OIY92" s="8"/>
      <c r="OIZ92" s="8"/>
      <c r="OJA92" s="8"/>
      <c r="OJB92" s="8"/>
      <c r="OJC92" s="8"/>
      <c r="OJD92" s="8"/>
      <c r="OJE92" s="8"/>
      <c r="OJF92" s="8"/>
      <c r="OJG92" s="8"/>
      <c r="OJH92" s="8"/>
      <c r="OJI92" s="8"/>
      <c r="OJJ92" s="8"/>
      <c r="OJK92" s="8"/>
      <c r="OJL92" s="8"/>
      <c r="OJM92" s="8"/>
      <c r="OJN92" s="8"/>
      <c r="OJO92" s="8"/>
      <c r="OJP92" s="8"/>
      <c r="OJQ92" s="8"/>
      <c r="OJR92" s="8"/>
      <c r="OJS92" s="8"/>
      <c r="OJT92" s="8"/>
      <c r="OJU92" s="8"/>
      <c r="OJV92" s="8"/>
      <c r="OJW92" s="8"/>
      <c r="OJX92" s="8"/>
      <c r="OJY92" s="8"/>
      <c r="OJZ92" s="8"/>
      <c r="OKA92" s="8"/>
      <c r="OKB92" s="8"/>
      <c r="OKC92" s="8"/>
      <c r="OKD92" s="8"/>
      <c r="OKE92" s="8"/>
      <c r="OKF92" s="8"/>
      <c r="OKG92" s="8"/>
      <c r="OKH92" s="8"/>
      <c r="OKI92" s="8"/>
      <c r="OKJ92" s="8"/>
      <c r="OKK92" s="8"/>
      <c r="OKL92" s="8"/>
      <c r="OKM92" s="8"/>
      <c r="OKN92" s="8"/>
      <c r="OKO92" s="8"/>
      <c r="OKP92" s="8"/>
      <c r="OKQ92" s="8"/>
      <c r="OKR92" s="8"/>
      <c r="OKS92" s="8"/>
      <c r="OKT92" s="8"/>
      <c r="OKU92" s="8"/>
      <c r="OKV92" s="8"/>
      <c r="OKW92" s="8"/>
      <c r="OKX92" s="8"/>
      <c r="OKY92" s="8"/>
      <c r="OKZ92" s="8"/>
      <c r="OLA92" s="8"/>
      <c r="OLB92" s="8"/>
      <c r="OLC92" s="8"/>
      <c r="OLD92" s="8"/>
      <c r="OLE92" s="8"/>
      <c r="OLF92" s="8"/>
      <c r="OLG92" s="8"/>
      <c r="OLH92" s="8"/>
      <c r="OLI92" s="8"/>
      <c r="OLJ92" s="8"/>
      <c r="OLK92" s="8"/>
      <c r="OLL92" s="8"/>
      <c r="OLM92" s="8"/>
      <c r="OLN92" s="8"/>
      <c r="OLO92" s="8"/>
      <c r="OLP92" s="8"/>
      <c r="OLQ92" s="8"/>
      <c r="OLR92" s="8"/>
      <c r="OLS92" s="8"/>
      <c r="OLT92" s="8"/>
      <c r="OLU92" s="8"/>
      <c r="OLV92" s="8"/>
      <c r="OLW92" s="8"/>
      <c r="OLX92" s="8"/>
      <c r="OLY92" s="8"/>
      <c r="OLZ92" s="8"/>
      <c r="OMA92" s="8"/>
      <c r="OMB92" s="8"/>
      <c r="OMC92" s="8"/>
      <c r="OMD92" s="8"/>
      <c r="OME92" s="8"/>
      <c r="OMF92" s="8"/>
      <c r="OMG92" s="8"/>
      <c r="OMH92" s="8"/>
      <c r="OMI92" s="8"/>
      <c r="OMJ92" s="8"/>
      <c r="OMK92" s="8"/>
      <c r="OML92" s="8"/>
      <c r="OMM92" s="8"/>
      <c r="OMN92" s="8"/>
      <c r="OMO92" s="8"/>
      <c r="OMP92" s="8"/>
      <c r="OMQ92" s="8"/>
      <c r="OMR92" s="8"/>
      <c r="OMS92" s="8"/>
      <c r="OMT92" s="8"/>
      <c r="OMU92" s="8"/>
      <c r="OMV92" s="8"/>
      <c r="OMW92" s="8"/>
      <c r="OMX92" s="8"/>
      <c r="OMY92" s="8"/>
      <c r="OMZ92" s="8"/>
      <c r="ONA92" s="8"/>
      <c r="ONB92" s="8"/>
      <c r="ONC92" s="8"/>
      <c r="OND92" s="8"/>
      <c r="ONE92" s="8"/>
      <c r="ONF92" s="8"/>
      <c r="ONG92" s="8"/>
      <c r="ONH92" s="8"/>
      <c r="ONI92" s="8"/>
      <c r="ONJ92" s="8"/>
      <c r="ONK92" s="8"/>
      <c r="ONL92" s="8"/>
      <c r="ONM92" s="8"/>
      <c r="ONN92" s="8"/>
      <c r="ONO92" s="8"/>
      <c r="ONP92" s="8"/>
      <c r="ONQ92" s="8"/>
      <c r="ONR92" s="8"/>
      <c r="ONS92" s="8"/>
      <c r="ONT92" s="8"/>
      <c r="ONU92" s="8"/>
      <c r="ONV92" s="8"/>
      <c r="ONW92" s="8"/>
      <c r="ONX92" s="8"/>
      <c r="ONY92" s="8"/>
      <c r="ONZ92" s="8"/>
      <c r="OOA92" s="8"/>
      <c r="OOB92" s="8"/>
      <c r="OOC92" s="8"/>
      <c r="OOD92" s="8"/>
      <c r="OOE92" s="8"/>
      <c r="OOF92" s="8"/>
      <c r="OOG92" s="8"/>
      <c r="OOH92" s="8"/>
      <c r="OOI92" s="8"/>
      <c r="OOJ92" s="8"/>
      <c r="OOK92" s="8"/>
      <c r="OOL92" s="8"/>
      <c r="OOM92" s="8"/>
      <c r="OON92" s="8"/>
      <c r="OOO92" s="8"/>
      <c r="OOP92" s="8"/>
      <c r="OOQ92" s="8"/>
      <c r="OOR92" s="8"/>
      <c r="OOS92" s="8"/>
      <c r="OOT92" s="8"/>
      <c r="OOU92" s="8"/>
      <c r="OOV92" s="8"/>
      <c r="OOW92" s="8"/>
      <c r="OOX92" s="8"/>
      <c r="OOY92" s="8"/>
      <c r="OOZ92" s="8"/>
      <c r="OPA92" s="8"/>
      <c r="OPB92" s="8"/>
      <c r="OPC92" s="8"/>
      <c r="OPD92" s="8"/>
      <c r="OPE92" s="8"/>
      <c r="OPF92" s="8"/>
      <c r="OPG92" s="8"/>
      <c r="OPH92" s="8"/>
      <c r="OPI92" s="8"/>
      <c r="OPJ92" s="8"/>
      <c r="OPK92" s="8"/>
      <c r="OPL92" s="8"/>
      <c r="OPM92" s="8"/>
      <c r="OPN92" s="8"/>
      <c r="OPO92" s="8"/>
      <c r="OPP92" s="8"/>
      <c r="OPQ92" s="8"/>
      <c r="OPR92" s="8"/>
      <c r="OPS92" s="8"/>
      <c r="OPT92" s="8"/>
      <c r="OPU92" s="8"/>
      <c r="OPV92" s="8"/>
      <c r="OPW92" s="8"/>
      <c r="OPX92" s="8"/>
      <c r="OPY92" s="8"/>
      <c r="OPZ92" s="8"/>
      <c r="OQA92" s="8"/>
      <c r="OQB92" s="8"/>
      <c r="OQC92" s="8"/>
      <c r="OQD92" s="8"/>
      <c r="OQE92" s="8"/>
      <c r="OQF92" s="8"/>
      <c r="OQG92" s="8"/>
      <c r="OQH92" s="8"/>
      <c r="OQI92" s="8"/>
      <c r="OQJ92" s="8"/>
      <c r="OQK92" s="8"/>
      <c r="OQL92" s="8"/>
      <c r="OQM92" s="8"/>
      <c r="OQN92" s="8"/>
      <c r="OQO92" s="8"/>
      <c r="OQP92" s="8"/>
      <c r="OQQ92" s="8"/>
      <c r="OQR92" s="8"/>
      <c r="OQS92" s="8"/>
      <c r="OQT92" s="8"/>
      <c r="OQU92" s="8"/>
      <c r="OQV92" s="8"/>
      <c r="OQW92" s="8"/>
      <c r="OQX92" s="8"/>
      <c r="OQY92" s="8"/>
      <c r="OQZ92" s="8"/>
      <c r="ORA92" s="8"/>
      <c r="ORB92" s="8"/>
      <c r="ORC92" s="8"/>
      <c r="ORD92" s="8"/>
      <c r="ORE92" s="8"/>
      <c r="ORF92" s="8"/>
      <c r="ORG92" s="8"/>
      <c r="ORH92" s="8"/>
      <c r="ORI92" s="8"/>
      <c r="ORJ92" s="8"/>
      <c r="ORK92" s="8"/>
      <c r="ORL92" s="8"/>
      <c r="ORM92" s="8"/>
      <c r="ORN92" s="8"/>
      <c r="ORO92" s="8"/>
      <c r="ORP92" s="8"/>
      <c r="ORQ92" s="8"/>
      <c r="ORR92" s="8"/>
      <c r="ORS92" s="8"/>
      <c r="ORT92" s="8"/>
      <c r="ORU92" s="8"/>
      <c r="ORV92" s="8"/>
      <c r="ORW92" s="8"/>
      <c r="ORX92" s="8"/>
      <c r="ORY92" s="8"/>
      <c r="ORZ92" s="8"/>
      <c r="OSA92" s="8"/>
      <c r="OSB92" s="8"/>
      <c r="OSC92" s="8"/>
      <c r="OSD92" s="8"/>
      <c r="OSE92" s="8"/>
      <c r="OSF92" s="8"/>
      <c r="OSG92" s="8"/>
      <c r="OSH92" s="8"/>
      <c r="OSI92" s="8"/>
      <c r="OSJ92" s="8"/>
      <c r="OSK92" s="8"/>
      <c r="OSL92" s="8"/>
      <c r="OSM92" s="8"/>
      <c r="OSN92" s="8"/>
      <c r="OSO92" s="8"/>
      <c r="OSP92" s="8"/>
      <c r="OSQ92" s="8"/>
      <c r="OSR92" s="8"/>
      <c r="OSS92" s="8"/>
      <c r="OST92" s="8"/>
      <c r="OSU92" s="8"/>
      <c r="OSV92" s="8"/>
      <c r="OSW92" s="8"/>
      <c r="OSX92" s="8"/>
      <c r="OSY92" s="8"/>
      <c r="OSZ92" s="8"/>
      <c r="OTA92" s="8"/>
      <c r="OTB92" s="8"/>
      <c r="OTC92" s="8"/>
      <c r="OTD92" s="8"/>
      <c r="OTE92" s="8"/>
      <c r="OTF92" s="8"/>
      <c r="OTG92" s="8"/>
      <c r="OTH92" s="8"/>
      <c r="OTI92" s="8"/>
      <c r="OTJ92" s="8"/>
      <c r="OTK92" s="8"/>
      <c r="OTL92" s="8"/>
      <c r="OTM92" s="8"/>
      <c r="OTN92" s="8"/>
      <c r="OTO92" s="8"/>
      <c r="OTP92" s="8"/>
      <c r="OTQ92" s="8"/>
      <c r="OTR92" s="8"/>
      <c r="OTS92" s="8"/>
      <c r="OTT92" s="8"/>
      <c r="OTU92" s="8"/>
      <c r="OTV92" s="8"/>
      <c r="OTW92" s="8"/>
      <c r="OTX92" s="8"/>
      <c r="OTY92" s="8"/>
      <c r="OTZ92" s="8"/>
      <c r="OUA92" s="8"/>
      <c r="OUB92" s="8"/>
      <c r="OUC92" s="8"/>
      <c r="OUD92" s="8"/>
      <c r="OUE92" s="8"/>
      <c r="OUF92" s="8"/>
      <c r="OUG92" s="8"/>
      <c r="OUH92" s="8"/>
      <c r="OUI92" s="8"/>
      <c r="OUJ92" s="8"/>
      <c r="OUK92" s="8"/>
      <c r="OUL92" s="8"/>
      <c r="OUM92" s="8"/>
      <c r="OUN92" s="8"/>
      <c r="OUO92" s="8"/>
      <c r="OUP92" s="8"/>
      <c r="OUQ92" s="8"/>
      <c r="OUR92" s="8"/>
      <c r="OUS92" s="8"/>
      <c r="OUT92" s="8"/>
      <c r="OUU92" s="8"/>
      <c r="OUV92" s="8"/>
      <c r="OUW92" s="8"/>
      <c r="OUX92" s="8"/>
      <c r="OUY92" s="8"/>
      <c r="OUZ92" s="8"/>
      <c r="OVA92" s="8"/>
      <c r="OVB92" s="8"/>
      <c r="OVC92" s="8"/>
      <c r="OVD92" s="8"/>
      <c r="OVE92" s="8"/>
      <c r="OVF92" s="8"/>
      <c r="OVG92" s="8"/>
      <c r="OVH92" s="8"/>
      <c r="OVI92" s="8"/>
      <c r="OVJ92" s="8"/>
      <c r="OVK92" s="8"/>
      <c r="OVL92" s="8"/>
      <c r="OVM92" s="8"/>
      <c r="OVN92" s="8"/>
      <c r="OVO92" s="8"/>
      <c r="OVP92" s="8"/>
      <c r="OVQ92" s="8"/>
      <c r="OVR92" s="8"/>
      <c r="OVS92" s="8"/>
      <c r="OVT92" s="8"/>
      <c r="OVU92" s="8"/>
      <c r="OVV92" s="8"/>
      <c r="OVW92" s="8"/>
      <c r="OVX92" s="8"/>
      <c r="OVY92" s="8"/>
      <c r="OVZ92" s="8"/>
      <c r="OWA92" s="8"/>
      <c r="OWB92" s="8"/>
      <c r="OWC92" s="8"/>
      <c r="OWD92" s="8"/>
      <c r="OWE92" s="8"/>
      <c r="OWF92" s="8"/>
      <c r="OWG92" s="8"/>
      <c r="OWH92" s="8"/>
      <c r="OWI92" s="8"/>
      <c r="OWJ92" s="8"/>
      <c r="OWK92" s="8"/>
      <c r="OWL92" s="8"/>
      <c r="OWM92" s="8"/>
      <c r="OWN92" s="8"/>
      <c r="OWO92" s="8"/>
      <c r="OWP92" s="8"/>
      <c r="OWQ92" s="8"/>
      <c r="OWR92" s="8"/>
      <c r="OWS92" s="8"/>
      <c r="OWT92" s="8"/>
      <c r="OWU92" s="8"/>
      <c r="OWV92" s="8"/>
      <c r="OWW92" s="8"/>
      <c r="OWX92" s="8"/>
      <c r="OWY92" s="8"/>
      <c r="OWZ92" s="8"/>
      <c r="OXA92" s="8"/>
      <c r="OXB92" s="8"/>
      <c r="OXC92" s="8"/>
      <c r="OXD92" s="8"/>
      <c r="OXE92" s="8"/>
      <c r="OXF92" s="8"/>
      <c r="OXG92" s="8"/>
      <c r="OXH92" s="8"/>
      <c r="OXI92" s="8"/>
      <c r="OXJ92" s="8"/>
      <c r="OXK92" s="8"/>
      <c r="OXL92" s="8"/>
      <c r="OXM92" s="8"/>
      <c r="OXN92" s="8"/>
      <c r="OXO92" s="8"/>
      <c r="OXP92" s="8"/>
      <c r="OXQ92" s="8"/>
      <c r="OXR92" s="8"/>
      <c r="OXS92" s="8"/>
      <c r="OXT92" s="8"/>
      <c r="OXU92" s="8"/>
      <c r="OXV92" s="8"/>
      <c r="OXW92" s="8"/>
      <c r="OXX92" s="8"/>
      <c r="OXY92" s="8"/>
      <c r="OXZ92" s="8"/>
      <c r="OYA92" s="8"/>
      <c r="OYB92" s="8"/>
      <c r="OYC92" s="8"/>
      <c r="OYD92" s="8"/>
      <c r="OYE92" s="8"/>
      <c r="OYF92" s="8"/>
      <c r="OYG92" s="8"/>
      <c r="OYH92" s="8"/>
      <c r="OYI92" s="8"/>
      <c r="OYJ92" s="8"/>
      <c r="OYK92" s="8"/>
      <c r="OYL92" s="8"/>
      <c r="OYM92" s="8"/>
      <c r="OYN92" s="8"/>
      <c r="OYO92" s="8"/>
      <c r="OYP92" s="8"/>
      <c r="OYQ92" s="8"/>
      <c r="OYR92" s="8"/>
      <c r="OYS92" s="8"/>
      <c r="OYT92" s="8"/>
      <c r="OYU92" s="8"/>
      <c r="OYV92" s="8"/>
      <c r="OYW92" s="8"/>
      <c r="OYX92" s="8"/>
      <c r="OYY92" s="8"/>
      <c r="OYZ92" s="8"/>
      <c r="OZA92" s="8"/>
      <c r="OZB92" s="8"/>
      <c r="OZC92" s="8"/>
      <c r="OZD92" s="8"/>
      <c r="OZE92" s="8"/>
      <c r="OZF92" s="8"/>
      <c r="OZG92" s="8"/>
      <c r="OZH92" s="8"/>
      <c r="OZI92" s="8"/>
      <c r="OZJ92" s="8"/>
      <c r="OZK92" s="8"/>
      <c r="OZL92" s="8"/>
      <c r="OZM92" s="8"/>
      <c r="OZN92" s="8"/>
      <c r="OZO92" s="8"/>
      <c r="OZP92" s="8"/>
      <c r="OZQ92" s="8"/>
      <c r="OZR92" s="8"/>
      <c r="OZS92" s="8"/>
      <c r="OZT92" s="8"/>
      <c r="OZU92" s="8"/>
      <c r="OZV92" s="8"/>
      <c r="OZW92" s="8"/>
      <c r="OZX92" s="8"/>
      <c r="OZY92" s="8"/>
      <c r="OZZ92" s="8"/>
      <c r="PAA92" s="8"/>
      <c r="PAB92" s="8"/>
      <c r="PAC92" s="8"/>
      <c r="PAD92" s="8"/>
      <c r="PAE92" s="8"/>
      <c r="PAF92" s="8"/>
      <c r="PAG92" s="8"/>
      <c r="PAH92" s="8"/>
      <c r="PAI92" s="8"/>
      <c r="PAJ92" s="8"/>
      <c r="PAK92" s="8"/>
      <c r="PAL92" s="8"/>
      <c r="PAM92" s="8"/>
      <c r="PAN92" s="8"/>
      <c r="PAO92" s="8"/>
      <c r="PAP92" s="8"/>
      <c r="PAQ92" s="8"/>
      <c r="PAR92" s="8"/>
      <c r="PAS92" s="8"/>
      <c r="PAT92" s="8"/>
      <c r="PAU92" s="8"/>
      <c r="PAV92" s="8"/>
      <c r="PAW92" s="8"/>
      <c r="PAX92" s="8"/>
      <c r="PAY92" s="8"/>
      <c r="PAZ92" s="8"/>
      <c r="PBA92" s="8"/>
      <c r="PBB92" s="8"/>
      <c r="PBC92" s="8"/>
      <c r="PBD92" s="8"/>
      <c r="PBE92" s="8"/>
      <c r="PBF92" s="8"/>
      <c r="PBG92" s="8"/>
      <c r="PBH92" s="8"/>
      <c r="PBI92" s="8"/>
      <c r="PBJ92" s="8"/>
      <c r="PBK92" s="8"/>
      <c r="PBL92" s="8"/>
      <c r="PBM92" s="8"/>
      <c r="PBN92" s="8"/>
      <c r="PBO92" s="8"/>
      <c r="PBP92" s="8"/>
      <c r="PBQ92" s="8"/>
      <c r="PBR92" s="8"/>
      <c r="PBS92" s="8"/>
      <c r="PBT92" s="8"/>
      <c r="PBU92" s="8"/>
      <c r="PBV92" s="8"/>
      <c r="PBW92" s="8"/>
      <c r="PBX92" s="8"/>
      <c r="PBY92" s="8"/>
      <c r="PBZ92" s="8"/>
      <c r="PCA92" s="8"/>
      <c r="PCB92" s="8"/>
      <c r="PCC92" s="8"/>
      <c r="PCD92" s="8"/>
      <c r="PCE92" s="8"/>
      <c r="PCF92" s="8"/>
      <c r="PCG92" s="8"/>
      <c r="PCH92" s="8"/>
      <c r="PCI92" s="8"/>
      <c r="PCJ92" s="8"/>
      <c r="PCK92" s="8"/>
      <c r="PCL92" s="8"/>
      <c r="PCM92" s="8"/>
      <c r="PCN92" s="8"/>
      <c r="PCO92" s="8"/>
      <c r="PCP92" s="8"/>
      <c r="PCQ92" s="8"/>
      <c r="PCR92" s="8"/>
      <c r="PCS92" s="8"/>
      <c r="PCT92" s="8"/>
      <c r="PCU92" s="8"/>
      <c r="PCV92" s="8"/>
      <c r="PCW92" s="8"/>
      <c r="PCX92" s="8"/>
      <c r="PCY92" s="8"/>
      <c r="PCZ92" s="8"/>
      <c r="PDA92" s="8"/>
      <c r="PDB92" s="8"/>
      <c r="PDC92" s="8"/>
      <c r="PDD92" s="8"/>
      <c r="PDE92" s="8"/>
      <c r="PDF92" s="8"/>
      <c r="PDG92" s="8"/>
      <c r="PDH92" s="8"/>
      <c r="PDI92" s="8"/>
      <c r="PDJ92" s="8"/>
      <c r="PDK92" s="8"/>
      <c r="PDL92" s="8"/>
      <c r="PDM92" s="8"/>
      <c r="PDN92" s="8"/>
      <c r="PDO92" s="8"/>
      <c r="PDP92" s="8"/>
      <c r="PDQ92" s="8"/>
      <c r="PDR92" s="8"/>
      <c r="PDS92" s="8"/>
      <c r="PDT92" s="8"/>
      <c r="PDU92" s="8"/>
      <c r="PDV92" s="8"/>
      <c r="PDW92" s="8"/>
      <c r="PDX92" s="8"/>
      <c r="PDY92" s="8"/>
      <c r="PDZ92" s="8"/>
      <c r="PEA92" s="8"/>
      <c r="PEB92" s="8"/>
      <c r="PEC92" s="8"/>
      <c r="PED92" s="8"/>
      <c r="PEE92" s="8"/>
      <c r="PEF92" s="8"/>
      <c r="PEG92" s="8"/>
      <c r="PEH92" s="8"/>
      <c r="PEI92" s="8"/>
      <c r="PEJ92" s="8"/>
      <c r="PEK92" s="8"/>
      <c r="PEL92" s="8"/>
      <c r="PEM92" s="8"/>
      <c r="PEN92" s="8"/>
      <c r="PEO92" s="8"/>
      <c r="PEP92" s="8"/>
      <c r="PEQ92" s="8"/>
      <c r="PER92" s="8"/>
      <c r="PES92" s="8"/>
      <c r="PET92" s="8"/>
      <c r="PEU92" s="8"/>
      <c r="PEV92" s="8"/>
      <c r="PEW92" s="8"/>
      <c r="PEX92" s="8"/>
      <c r="PEY92" s="8"/>
      <c r="PEZ92" s="8"/>
      <c r="PFA92" s="8"/>
      <c r="PFB92" s="8"/>
      <c r="PFC92" s="8"/>
      <c r="PFD92" s="8"/>
      <c r="PFE92" s="8"/>
      <c r="PFF92" s="8"/>
      <c r="PFG92" s="8"/>
      <c r="PFH92" s="8"/>
      <c r="PFI92" s="8"/>
      <c r="PFJ92" s="8"/>
      <c r="PFK92" s="8"/>
      <c r="PFL92" s="8"/>
      <c r="PFM92" s="8"/>
      <c r="PFN92" s="8"/>
      <c r="PFO92" s="8"/>
      <c r="PFP92" s="8"/>
      <c r="PFQ92" s="8"/>
      <c r="PFR92" s="8"/>
      <c r="PFS92" s="8"/>
      <c r="PFT92" s="8"/>
      <c r="PFU92" s="8"/>
      <c r="PFV92" s="8"/>
      <c r="PFW92" s="8"/>
      <c r="PFX92" s="8"/>
      <c r="PFY92" s="8"/>
      <c r="PFZ92" s="8"/>
      <c r="PGA92" s="8"/>
      <c r="PGB92" s="8"/>
      <c r="PGC92" s="8"/>
      <c r="PGD92" s="8"/>
      <c r="PGE92" s="8"/>
      <c r="PGF92" s="8"/>
      <c r="PGG92" s="8"/>
      <c r="PGH92" s="8"/>
      <c r="PGI92" s="8"/>
      <c r="PGJ92" s="8"/>
      <c r="PGK92" s="8"/>
      <c r="PGL92" s="8"/>
      <c r="PGM92" s="8"/>
      <c r="PGN92" s="8"/>
      <c r="PGO92" s="8"/>
      <c r="PGP92" s="8"/>
      <c r="PGQ92" s="8"/>
      <c r="PGR92" s="8"/>
      <c r="PGS92" s="8"/>
      <c r="PGT92" s="8"/>
      <c r="PGU92" s="8"/>
      <c r="PGV92" s="8"/>
      <c r="PGW92" s="8"/>
      <c r="PGX92" s="8"/>
      <c r="PGY92" s="8"/>
      <c r="PGZ92" s="8"/>
      <c r="PHA92" s="8"/>
      <c r="PHB92" s="8"/>
      <c r="PHC92" s="8"/>
      <c r="PHD92" s="8"/>
      <c r="PHE92" s="8"/>
      <c r="PHF92" s="8"/>
      <c r="PHG92" s="8"/>
      <c r="PHH92" s="8"/>
      <c r="PHI92" s="8"/>
      <c r="PHJ92" s="8"/>
      <c r="PHK92" s="8"/>
      <c r="PHL92" s="8"/>
      <c r="PHM92" s="8"/>
      <c r="PHN92" s="8"/>
      <c r="PHO92" s="8"/>
      <c r="PHP92" s="8"/>
      <c r="PHQ92" s="8"/>
      <c r="PHR92" s="8"/>
      <c r="PHS92" s="8"/>
      <c r="PHT92" s="8"/>
      <c r="PHU92" s="8"/>
      <c r="PHV92" s="8"/>
      <c r="PHW92" s="8"/>
      <c r="PHX92" s="8"/>
      <c r="PHY92" s="8"/>
      <c r="PHZ92" s="8"/>
      <c r="PIA92" s="8"/>
      <c r="PIB92" s="8"/>
      <c r="PIC92" s="8"/>
      <c r="PID92" s="8"/>
      <c r="PIE92" s="8"/>
      <c r="PIF92" s="8"/>
      <c r="PIG92" s="8"/>
      <c r="PIH92" s="8"/>
      <c r="PII92" s="8"/>
      <c r="PIJ92" s="8"/>
      <c r="PIK92" s="8"/>
      <c r="PIL92" s="8"/>
      <c r="PIM92" s="8"/>
      <c r="PIN92" s="8"/>
      <c r="PIO92" s="8"/>
      <c r="PIP92" s="8"/>
      <c r="PIQ92" s="8"/>
      <c r="PIR92" s="8"/>
      <c r="PIS92" s="8"/>
      <c r="PIT92" s="8"/>
      <c r="PIU92" s="8"/>
      <c r="PIV92" s="8"/>
      <c r="PIW92" s="8"/>
      <c r="PIX92" s="8"/>
      <c r="PIY92" s="8"/>
      <c r="PIZ92" s="8"/>
      <c r="PJA92" s="8"/>
      <c r="PJB92" s="8"/>
      <c r="PJC92" s="8"/>
      <c r="PJD92" s="8"/>
      <c r="PJE92" s="8"/>
      <c r="PJF92" s="8"/>
      <c r="PJG92" s="8"/>
      <c r="PJH92" s="8"/>
      <c r="PJI92" s="8"/>
      <c r="PJJ92" s="8"/>
      <c r="PJK92" s="8"/>
      <c r="PJL92" s="8"/>
      <c r="PJM92" s="8"/>
      <c r="PJN92" s="8"/>
      <c r="PJO92" s="8"/>
      <c r="PJP92" s="8"/>
      <c r="PJQ92" s="8"/>
      <c r="PJR92" s="8"/>
      <c r="PJS92" s="8"/>
      <c r="PJT92" s="8"/>
      <c r="PJU92" s="8"/>
      <c r="PJV92" s="8"/>
      <c r="PJW92" s="8"/>
      <c r="PJX92" s="8"/>
      <c r="PJY92" s="8"/>
      <c r="PJZ92" s="8"/>
      <c r="PKA92" s="8"/>
      <c r="PKB92" s="8"/>
      <c r="PKC92" s="8"/>
      <c r="PKD92" s="8"/>
      <c r="PKE92" s="8"/>
      <c r="PKF92" s="8"/>
      <c r="PKG92" s="8"/>
      <c r="PKH92" s="8"/>
      <c r="PKI92" s="8"/>
      <c r="PKJ92" s="8"/>
      <c r="PKK92" s="8"/>
      <c r="PKL92" s="8"/>
      <c r="PKM92" s="8"/>
      <c r="PKN92" s="8"/>
      <c r="PKO92" s="8"/>
      <c r="PKP92" s="8"/>
      <c r="PKQ92" s="8"/>
      <c r="PKR92" s="8"/>
      <c r="PKS92" s="8"/>
      <c r="PKT92" s="8"/>
      <c r="PKU92" s="8"/>
      <c r="PKV92" s="8"/>
      <c r="PKW92" s="8"/>
      <c r="PKX92" s="8"/>
      <c r="PKY92" s="8"/>
      <c r="PKZ92" s="8"/>
      <c r="PLA92" s="8"/>
      <c r="PLB92" s="8"/>
      <c r="PLC92" s="8"/>
      <c r="PLD92" s="8"/>
      <c r="PLE92" s="8"/>
      <c r="PLF92" s="8"/>
      <c r="PLG92" s="8"/>
      <c r="PLH92" s="8"/>
      <c r="PLI92" s="8"/>
      <c r="PLJ92" s="8"/>
      <c r="PLK92" s="8"/>
      <c r="PLL92" s="8"/>
      <c r="PLM92" s="8"/>
      <c r="PLN92" s="8"/>
      <c r="PLO92" s="8"/>
      <c r="PLP92" s="8"/>
      <c r="PLQ92" s="8"/>
      <c r="PLR92" s="8"/>
      <c r="PLS92" s="8"/>
      <c r="PLT92" s="8"/>
      <c r="PLU92" s="8"/>
      <c r="PLV92" s="8"/>
      <c r="PLW92" s="8"/>
      <c r="PLX92" s="8"/>
      <c r="PLY92" s="8"/>
      <c r="PLZ92" s="8"/>
      <c r="PMA92" s="8"/>
      <c r="PMB92" s="8"/>
      <c r="PMC92" s="8"/>
      <c r="PMD92" s="8"/>
      <c r="PME92" s="8"/>
      <c r="PMF92" s="8"/>
      <c r="PMG92" s="8"/>
      <c r="PMH92" s="8"/>
      <c r="PMI92" s="8"/>
      <c r="PMJ92" s="8"/>
      <c r="PMK92" s="8"/>
      <c r="PML92" s="8"/>
      <c r="PMM92" s="8"/>
      <c r="PMN92" s="8"/>
      <c r="PMO92" s="8"/>
      <c r="PMP92" s="8"/>
      <c r="PMQ92" s="8"/>
      <c r="PMR92" s="8"/>
      <c r="PMS92" s="8"/>
      <c r="PMT92" s="8"/>
      <c r="PMU92" s="8"/>
      <c r="PMV92" s="8"/>
      <c r="PMW92" s="8"/>
      <c r="PMX92" s="8"/>
      <c r="PMY92" s="8"/>
      <c r="PMZ92" s="8"/>
      <c r="PNA92" s="8"/>
      <c r="PNB92" s="8"/>
      <c r="PNC92" s="8"/>
      <c r="PND92" s="8"/>
      <c r="PNE92" s="8"/>
      <c r="PNF92" s="8"/>
      <c r="PNG92" s="8"/>
      <c r="PNH92" s="8"/>
      <c r="PNI92" s="8"/>
      <c r="PNJ92" s="8"/>
      <c r="PNK92" s="8"/>
      <c r="PNL92" s="8"/>
      <c r="PNM92" s="8"/>
      <c r="PNN92" s="8"/>
      <c r="PNO92" s="8"/>
      <c r="PNP92" s="8"/>
      <c r="PNQ92" s="8"/>
      <c r="PNR92" s="8"/>
      <c r="PNS92" s="8"/>
      <c r="PNT92" s="8"/>
      <c r="PNU92" s="8"/>
      <c r="PNV92" s="8"/>
      <c r="PNW92" s="8"/>
      <c r="PNX92" s="8"/>
      <c r="PNY92" s="8"/>
      <c r="PNZ92" s="8"/>
      <c r="POA92" s="8"/>
      <c r="POB92" s="8"/>
      <c r="POC92" s="8"/>
      <c r="POD92" s="8"/>
      <c r="POE92" s="8"/>
      <c r="POF92" s="8"/>
      <c r="POG92" s="8"/>
      <c r="POH92" s="8"/>
      <c r="POI92" s="8"/>
      <c r="POJ92" s="8"/>
      <c r="POK92" s="8"/>
      <c r="POL92" s="8"/>
      <c r="POM92" s="8"/>
      <c r="PON92" s="8"/>
      <c r="POO92" s="8"/>
      <c r="POP92" s="8"/>
      <c r="POQ92" s="8"/>
      <c r="POR92" s="8"/>
      <c r="POS92" s="8"/>
      <c r="POT92" s="8"/>
      <c r="POU92" s="8"/>
      <c r="POV92" s="8"/>
      <c r="POW92" s="8"/>
      <c r="POX92" s="8"/>
      <c r="POY92" s="8"/>
      <c r="POZ92" s="8"/>
      <c r="PPA92" s="8"/>
      <c r="PPB92" s="8"/>
      <c r="PPC92" s="8"/>
      <c r="PPD92" s="8"/>
      <c r="PPE92" s="8"/>
      <c r="PPF92" s="8"/>
      <c r="PPG92" s="8"/>
      <c r="PPH92" s="8"/>
      <c r="PPI92" s="8"/>
      <c r="PPJ92" s="8"/>
      <c r="PPK92" s="8"/>
      <c r="PPL92" s="8"/>
      <c r="PPM92" s="8"/>
      <c r="PPN92" s="8"/>
      <c r="PPO92" s="8"/>
      <c r="PPP92" s="8"/>
      <c r="PPQ92" s="8"/>
      <c r="PPR92" s="8"/>
      <c r="PPS92" s="8"/>
      <c r="PPT92" s="8"/>
      <c r="PPU92" s="8"/>
      <c r="PPV92" s="8"/>
      <c r="PPW92" s="8"/>
      <c r="PPX92" s="8"/>
      <c r="PPY92" s="8"/>
      <c r="PPZ92" s="8"/>
      <c r="PQA92" s="8"/>
      <c r="PQB92" s="8"/>
      <c r="PQC92" s="8"/>
      <c r="PQD92" s="8"/>
      <c r="PQE92" s="8"/>
      <c r="PQF92" s="8"/>
      <c r="PQG92" s="8"/>
      <c r="PQH92" s="8"/>
      <c r="PQI92" s="8"/>
      <c r="PQJ92" s="8"/>
      <c r="PQK92" s="8"/>
      <c r="PQL92" s="8"/>
      <c r="PQM92" s="8"/>
      <c r="PQN92" s="8"/>
      <c r="PQO92" s="8"/>
      <c r="PQP92" s="8"/>
      <c r="PQQ92" s="8"/>
      <c r="PQR92" s="8"/>
      <c r="PQS92" s="8"/>
      <c r="PQT92" s="8"/>
      <c r="PQU92" s="8"/>
      <c r="PQV92" s="8"/>
      <c r="PQW92" s="8"/>
      <c r="PQX92" s="8"/>
      <c r="PQY92" s="8"/>
      <c r="PQZ92" s="8"/>
      <c r="PRA92" s="8"/>
      <c r="PRB92" s="8"/>
      <c r="PRC92" s="8"/>
      <c r="PRD92" s="8"/>
      <c r="PRE92" s="8"/>
      <c r="PRF92" s="8"/>
      <c r="PRG92" s="8"/>
      <c r="PRH92" s="8"/>
      <c r="PRI92" s="8"/>
      <c r="PRJ92" s="8"/>
      <c r="PRK92" s="8"/>
      <c r="PRL92" s="8"/>
      <c r="PRM92" s="8"/>
      <c r="PRN92" s="8"/>
      <c r="PRO92" s="8"/>
      <c r="PRP92" s="8"/>
      <c r="PRQ92" s="8"/>
      <c r="PRR92" s="8"/>
      <c r="PRS92" s="8"/>
      <c r="PRT92" s="8"/>
      <c r="PRU92" s="8"/>
      <c r="PRV92" s="8"/>
      <c r="PRW92" s="8"/>
      <c r="PRX92" s="8"/>
      <c r="PRY92" s="8"/>
      <c r="PRZ92" s="8"/>
      <c r="PSA92" s="8"/>
      <c r="PSB92" s="8"/>
      <c r="PSC92" s="8"/>
      <c r="PSD92" s="8"/>
      <c r="PSE92" s="8"/>
      <c r="PSF92" s="8"/>
      <c r="PSG92" s="8"/>
      <c r="PSH92" s="8"/>
      <c r="PSI92" s="8"/>
      <c r="PSJ92" s="8"/>
      <c r="PSK92" s="8"/>
      <c r="PSL92" s="8"/>
      <c r="PSM92" s="8"/>
      <c r="PSN92" s="8"/>
      <c r="PSO92" s="8"/>
      <c r="PSP92" s="8"/>
      <c r="PSQ92" s="8"/>
      <c r="PSR92" s="8"/>
      <c r="PSS92" s="8"/>
      <c r="PST92" s="8"/>
      <c r="PSU92" s="8"/>
      <c r="PSV92" s="8"/>
      <c r="PSW92" s="8"/>
      <c r="PSX92" s="8"/>
      <c r="PSY92" s="8"/>
      <c r="PSZ92" s="8"/>
      <c r="PTA92" s="8"/>
      <c r="PTB92" s="8"/>
      <c r="PTC92" s="8"/>
      <c r="PTD92" s="8"/>
      <c r="PTE92" s="8"/>
      <c r="PTF92" s="8"/>
      <c r="PTG92" s="8"/>
      <c r="PTH92" s="8"/>
      <c r="PTI92" s="8"/>
      <c r="PTJ92" s="8"/>
      <c r="PTK92" s="8"/>
      <c r="PTL92" s="8"/>
      <c r="PTM92" s="8"/>
      <c r="PTN92" s="8"/>
      <c r="PTO92" s="8"/>
      <c r="PTP92" s="8"/>
      <c r="PTQ92" s="8"/>
      <c r="PTR92" s="8"/>
      <c r="PTS92" s="8"/>
      <c r="PTT92" s="8"/>
      <c r="PTU92" s="8"/>
      <c r="PTV92" s="8"/>
      <c r="PTW92" s="8"/>
      <c r="PTX92" s="8"/>
      <c r="PTY92" s="8"/>
      <c r="PTZ92" s="8"/>
      <c r="PUA92" s="8"/>
      <c r="PUB92" s="8"/>
      <c r="PUC92" s="8"/>
      <c r="PUD92" s="8"/>
      <c r="PUE92" s="8"/>
      <c r="PUF92" s="8"/>
      <c r="PUG92" s="8"/>
      <c r="PUH92" s="8"/>
      <c r="PUI92" s="8"/>
      <c r="PUJ92" s="8"/>
      <c r="PUK92" s="8"/>
      <c r="PUL92" s="8"/>
      <c r="PUM92" s="8"/>
      <c r="PUN92" s="8"/>
      <c r="PUO92" s="8"/>
      <c r="PUP92" s="8"/>
      <c r="PUQ92" s="8"/>
      <c r="PUR92" s="8"/>
      <c r="PUS92" s="8"/>
      <c r="PUT92" s="8"/>
      <c r="PUU92" s="8"/>
      <c r="PUV92" s="8"/>
      <c r="PUW92" s="8"/>
      <c r="PUX92" s="8"/>
      <c r="PUY92" s="8"/>
      <c r="PUZ92" s="8"/>
      <c r="PVA92" s="8"/>
      <c r="PVB92" s="8"/>
      <c r="PVC92" s="8"/>
      <c r="PVD92" s="8"/>
      <c r="PVE92" s="8"/>
      <c r="PVF92" s="8"/>
      <c r="PVG92" s="8"/>
      <c r="PVH92" s="8"/>
      <c r="PVI92" s="8"/>
      <c r="PVJ92" s="8"/>
      <c r="PVK92" s="8"/>
      <c r="PVL92" s="8"/>
      <c r="PVM92" s="8"/>
      <c r="PVN92" s="8"/>
      <c r="PVO92" s="8"/>
      <c r="PVP92" s="8"/>
      <c r="PVQ92" s="8"/>
      <c r="PVR92" s="8"/>
      <c r="PVS92" s="8"/>
      <c r="PVT92" s="8"/>
      <c r="PVU92" s="8"/>
      <c r="PVV92" s="8"/>
      <c r="PVW92" s="8"/>
      <c r="PVX92" s="8"/>
      <c r="PVY92" s="8"/>
      <c r="PVZ92" s="8"/>
      <c r="PWA92" s="8"/>
      <c r="PWB92" s="8"/>
      <c r="PWC92" s="8"/>
      <c r="PWD92" s="8"/>
      <c r="PWE92" s="8"/>
      <c r="PWF92" s="8"/>
      <c r="PWG92" s="8"/>
      <c r="PWH92" s="8"/>
      <c r="PWI92" s="8"/>
      <c r="PWJ92" s="8"/>
      <c r="PWK92" s="8"/>
      <c r="PWL92" s="8"/>
      <c r="PWM92" s="8"/>
      <c r="PWN92" s="8"/>
      <c r="PWO92" s="8"/>
      <c r="PWP92" s="8"/>
      <c r="PWQ92" s="8"/>
      <c r="PWR92" s="8"/>
      <c r="PWS92" s="8"/>
      <c r="PWT92" s="8"/>
      <c r="PWU92" s="8"/>
      <c r="PWV92" s="8"/>
      <c r="PWW92" s="8"/>
      <c r="PWX92" s="8"/>
      <c r="PWY92" s="8"/>
      <c r="PWZ92" s="8"/>
      <c r="PXA92" s="8"/>
      <c r="PXB92" s="8"/>
      <c r="PXC92" s="8"/>
      <c r="PXD92" s="8"/>
      <c r="PXE92" s="8"/>
      <c r="PXF92" s="8"/>
      <c r="PXG92" s="8"/>
      <c r="PXH92" s="8"/>
      <c r="PXI92" s="8"/>
      <c r="PXJ92" s="8"/>
      <c r="PXK92" s="8"/>
      <c r="PXL92" s="8"/>
      <c r="PXM92" s="8"/>
      <c r="PXN92" s="8"/>
      <c r="PXO92" s="8"/>
      <c r="PXP92" s="8"/>
      <c r="PXQ92" s="8"/>
      <c r="PXR92" s="8"/>
      <c r="PXS92" s="8"/>
      <c r="PXT92" s="8"/>
      <c r="PXU92" s="8"/>
      <c r="PXV92" s="8"/>
      <c r="PXW92" s="8"/>
      <c r="PXX92" s="8"/>
      <c r="PXY92" s="8"/>
      <c r="PXZ92" s="8"/>
      <c r="PYA92" s="8"/>
      <c r="PYB92" s="8"/>
      <c r="PYC92" s="8"/>
      <c r="PYD92" s="8"/>
      <c r="PYE92" s="8"/>
      <c r="PYF92" s="8"/>
      <c r="PYG92" s="8"/>
      <c r="PYH92" s="8"/>
      <c r="PYI92" s="8"/>
      <c r="PYJ92" s="8"/>
      <c r="PYK92" s="8"/>
      <c r="PYL92" s="8"/>
      <c r="PYM92" s="8"/>
      <c r="PYN92" s="8"/>
      <c r="PYO92" s="8"/>
      <c r="PYP92" s="8"/>
      <c r="PYQ92" s="8"/>
      <c r="PYR92" s="8"/>
      <c r="PYS92" s="8"/>
      <c r="PYT92" s="8"/>
      <c r="PYU92" s="8"/>
      <c r="PYV92" s="8"/>
      <c r="PYW92" s="8"/>
      <c r="PYX92" s="8"/>
      <c r="PYY92" s="8"/>
      <c r="PYZ92" s="8"/>
      <c r="PZA92" s="8"/>
      <c r="PZB92" s="8"/>
      <c r="PZC92" s="8"/>
      <c r="PZD92" s="8"/>
      <c r="PZE92" s="8"/>
      <c r="PZF92" s="8"/>
      <c r="PZG92" s="8"/>
      <c r="PZH92" s="8"/>
      <c r="PZI92" s="8"/>
      <c r="PZJ92" s="8"/>
      <c r="PZK92" s="8"/>
      <c r="PZL92" s="8"/>
      <c r="PZM92" s="8"/>
      <c r="PZN92" s="8"/>
      <c r="PZO92" s="8"/>
      <c r="PZP92" s="8"/>
      <c r="PZQ92" s="8"/>
      <c r="PZR92" s="8"/>
      <c r="PZS92" s="8"/>
      <c r="PZT92" s="8"/>
      <c r="PZU92" s="8"/>
      <c r="PZV92" s="8"/>
      <c r="PZW92" s="8"/>
      <c r="PZX92" s="8"/>
      <c r="PZY92" s="8"/>
      <c r="PZZ92" s="8"/>
      <c r="QAA92" s="8"/>
      <c r="QAB92" s="8"/>
      <c r="QAC92" s="8"/>
      <c r="QAD92" s="8"/>
      <c r="QAE92" s="8"/>
      <c r="QAF92" s="8"/>
      <c r="QAG92" s="8"/>
      <c r="QAH92" s="8"/>
      <c r="QAI92" s="8"/>
      <c r="QAJ92" s="8"/>
      <c r="QAK92" s="8"/>
      <c r="QAL92" s="8"/>
      <c r="QAM92" s="8"/>
      <c r="QAN92" s="8"/>
      <c r="QAO92" s="8"/>
      <c r="QAP92" s="8"/>
      <c r="QAQ92" s="8"/>
      <c r="QAR92" s="8"/>
      <c r="QAS92" s="8"/>
      <c r="QAT92" s="8"/>
      <c r="QAU92" s="8"/>
      <c r="QAV92" s="8"/>
      <c r="QAW92" s="8"/>
      <c r="QAX92" s="8"/>
      <c r="QAY92" s="8"/>
      <c r="QAZ92" s="8"/>
      <c r="QBA92" s="8"/>
      <c r="QBB92" s="8"/>
      <c r="QBC92" s="8"/>
      <c r="QBD92" s="8"/>
      <c r="QBE92" s="8"/>
      <c r="QBF92" s="8"/>
      <c r="QBG92" s="8"/>
      <c r="QBH92" s="8"/>
      <c r="QBI92" s="8"/>
      <c r="QBJ92" s="8"/>
      <c r="QBK92" s="8"/>
      <c r="QBL92" s="8"/>
      <c r="QBM92" s="8"/>
      <c r="QBN92" s="8"/>
      <c r="QBO92" s="8"/>
      <c r="QBP92" s="8"/>
      <c r="QBQ92" s="8"/>
      <c r="QBR92" s="8"/>
      <c r="QBS92" s="8"/>
      <c r="QBT92" s="8"/>
      <c r="QBU92" s="8"/>
      <c r="QBV92" s="8"/>
      <c r="QBW92" s="8"/>
      <c r="QBX92" s="8"/>
      <c r="QBY92" s="8"/>
      <c r="QBZ92" s="8"/>
      <c r="QCA92" s="8"/>
      <c r="QCB92" s="8"/>
      <c r="QCC92" s="8"/>
      <c r="QCD92" s="8"/>
      <c r="QCE92" s="8"/>
      <c r="QCF92" s="8"/>
      <c r="QCG92" s="8"/>
      <c r="QCH92" s="8"/>
      <c r="QCI92" s="8"/>
      <c r="QCJ92" s="8"/>
      <c r="QCK92" s="8"/>
      <c r="QCL92" s="8"/>
      <c r="QCM92" s="8"/>
      <c r="QCN92" s="8"/>
      <c r="QCO92" s="8"/>
      <c r="QCP92" s="8"/>
      <c r="QCQ92" s="8"/>
      <c r="QCR92" s="8"/>
      <c r="QCS92" s="8"/>
      <c r="QCT92" s="8"/>
      <c r="QCU92" s="8"/>
      <c r="QCV92" s="8"/>
      <c r="QCW92" s="8"/>
      <c r="QCX92" s="8"/>
      <c r="QCY92" s="8"/>
      <c r="QCZ92" s="8"/>
      <c r="QDA92" s="8"/>
      <c r="QDB92" s="8"/>
      <c r="QDC92" s="8"/>
      <c r="QDD92" s="8"/>
      <c r="QDE92" s="8"/>
      <c r="QDF92" s="8"/>
      <c r="QDG92" s="8"/>
      <c r="QDH92" s="8"/>
      <c r="QDI92" s="8"/>
      <c r="QDJ92" s="8"/>
      <c r="QDK92" s="8"/>
      <c r="QDL92" s="8"/>
      <c r="QDM92" s="8"/>
      <c r="QDN92" s="8"/>
      <c r="QDO92" s="8"/>
      <c r="QDP92" s="8"/>
      <c r="QDQ92" s="8"/>
      <c r="QDR92" s="8"/>
      <c r="QDS92" s="8"/>
      <c r="QDT92" s="8"/>
      <c r="QDU92" s="8"/>
      <c r="QDV92" s="8"/>
      <c r="QDW92" s="8"/>
      <c r="QDX92" s="8"/>
      <c r="QDY92" s="8"/>
      <c r="QDZ92" s="8"/>
      <c r="QEA92" s="8"/>
      <c r="QEB92" s="8"/>
      <c r="QEC92" s="8"/>
      <c r="QED92" s="8"/>
      <c r="QEE92" s="8"/>
      <c r="QEF92" s="8"/>
      <c r="QEG92" s="8"/>
      <c r="QEH92" s="8"/>
      <c r="QEI92" s="8"/>
      <c r="QEJ92" s="8"/>
      <c r="QEK92" s="8"/>
      <c r="QEL92" s="8"/>
      <c r="QEM92" s="8"/>
      <c r="QEN92" s="8"/>
      <c r="QEO92" s="8"/>
      <c r="QEP92" s="8"/>
      <c r="QEQ92" s="8"/>
      <c r="QER92" s="8"/>
      <c r="QES92" s="8"/>
      <c r="QET92" s="8"/>
      <c r="QEU92" s="8"/>
      <c r="QEV92" s="8"/>
      <c r="QEW92" s="8"/>
      <c r="QEX92" s="8"/>
      <c r="QEY92" s="8"/>
      <c r="QEZ92" s="8"/>
      <c r="QFA92" s="8"/>
      <c r="QFB92" s="8"/>
      <c r="QFC92" s="8"/>
      <c r="QFD92" s="8"/>
      <c r="QFE92" s="8"/>
      <c r="QFF92" s="8"/>
      <c r="QFG92" s="8"/>
      <c r="QFH92" s="8"/>
      <c r="QFI92" s="8"/>
      <c r="QFJ92" s="8"/>
      <c r="QFK92" s="8"/>
      <c r="QFL92" s="8"/>
      <c r="QFM92" s="8"/>
      <c r="QFN92" s="8"/>
      <c r="QFO92" s="8"/>
      <c r="QFP92" s="8"/>
      <c r="QFQ92" s="8"/>
      <c r="QFR92" s="8"/>
      <c r="QFS92" s="8"/>
      <c r="QFT92" s="8"/>
      <c r="QFU92" s="8"/>
      <c r="QFV92" s="8"/>
      <c r="QFW92" s="8"/>
      <c r="QFX92" s="8"/>
      <c r="QFY92" s="8"/>
      <c r="QFZ92" s="8"/>
      <c r="QGA92" s="8"/>
      <c r="QGB92" s="8"/>
      <c r="QGC92" s="8"/>
      <c r="QGD92" s="8"/>
      <c r="QGE92" s="8"/>
      <c r="QGF92" s="8"/>
      <c r="QGG92" s="8"/>
      <c r="QGH92" s="8"/>
      <c r="QGI92" s="8"/>
      <c r="QGJ92" s="8"/>
      <c r="QGK92" s="8"/>
      <c r="QGL92" s="8"/>
      <c r="QGM92" s="8"/>
      <c r="QGN92" s="8"/>
      <c r="QGO92" s="8"/>
      <c r="QGP92" s="8"/>
      <c r="QGQ92" s="8"/>
      <c r="QGR92" s="8"/>
      <c r="QGS92" s="8"/>
      <c r="QGT92" s="8"/>
      <c r="QGU92" s="8"/>
      <c r="QGV92" s="8"/>
      <c r="QGW92" s="8"/>
      <c r="QGX92" s="8"/>
      <c r="QGY92" s="8"/>
      <c r="QGZ92" s="8"/>
      <c r="QHA92" s="8"/>
      <c r="QHB92" s="8"/>
      <c r="QHC92" s="8"/>
      <c r="QHD92" s="8"/>
      <c r="QHE92" s="8"/>
      <c r="QHF92" s="8"/>
      <c r="QHG92" s="8"/>
      <c r="QHH92" s="8"/>
      <c r="QHI92" s="8"/>
      <c r="QHJ92" s="8"/>
      <c r="QHK92" s="8"/>
      <c r="QHL92" s="8"/>
      <c r="QHM92" s="8"/>
      <c r="QHN92" s="8"/>
      <c r="QHO92" s="8"/>
      <c r="QHP92" s="8"/>
      <c r="QHQ92" s="8"/>
      <c r="QHR92" s="8"/>
      <c r="QHS92" s="8"/>
      <c r="QHT92" s="8"/>
      <c r="QHU92" s="8"/>
      <c r="QHV92" s="8"/>
      <c r="QHW92" s="8"/>
      <c r="QHX92" s="8"/>
      <c r="QHY92" s="8"/>
      <c r="QHZ92" s="8"/>
      <c r="QIA92" s="8"/>
      <c r="QIB92" s="8"/>
      <c r="QIC92" s="8"/>
      <c r="QID92" s="8"/>
      <c r="QIE92" s="8"/>
      <c r="QIF92" s="8"/>
      <c r="QIG92" s="8"/>
      <c r="QIH92" s="8"/>
      <c r="QII92" s="8"/>
      <c r="QIJ92" s="8"/>
      <c r="QIK92" s="8"/>
      <c r="QIL92" s="8"/>
      <c r="QIM92" s="8"/>
      <c r="QIN92" s="8"/>
      <c r="QIO92" s="8"/>
      <c r="QIP92" s="8"/>
      <c r="QIQ92" s="8"/>
      <c r="QIR92" s="8"/>
      <c r="QIS92" s="8"/>
      <c r="QIT92" s="8"/>
      <c r="QIU92" s="8"/>
      <c r="QIV92" s="8"/>
      <c r="QIW92" s="8"/>
      <c r="QIX92" s="8"/>
      <c r="QIY92" s="8"/>
      <c r="QIZ92" s="8"/>
      <c r="QJA92" s="8"/>
      <c r="QJB92" s="8"/>
      <c r="QJC92" s="8"/>
      <c r="QJD92" s="8"/>
      <c r="QJE92" s="8"/>
      <c r="QJF92" s="8"/>
      <c r="QJG92" s="8"/>
      <c r="QJH92" s="8"/>
      <c r="QJI92" s="8"/>
      <c r="QJJ92" s="8"/>
      <c r="QJK92" s="8"/>
      <c r="QJL92" s="8"/>
      <c r="QJM92" s="8"/>
      <c r="QJN92" s="8"/>
      <c r="QJO92" s="8"/>
      <c r="QJP92" s="8"/>
      <c r="QJQ92" s="8"/>
      <c r="QJR92" s="8"/>
      <c r="QJS92" s="8"/>
      <c r="QJT92" s="8"/>
      <c r="QJU92" s="8"/>
      <c r="QJV92" s="8"/>
      <c r="QJW92" s="8"/>
      <c r="QJX92" s="8"/>
      <c r="QJY92" s="8"/>
      <c r="QJZ92" s="8"/>
      <c r="QKA92" s="8"/>
      <c r="QKB92" s="8"/>
      <c r="QKC92" s="8"/>
      <c r="QKD92" s="8"/>
      <c r="QKE92" s="8"/>
      <c r="QKF92" s="8"/>
      <c r="QKG92" s="8"/>
      <c r="QKH92" s="8"/>
      <c r="QKI92" s="8"/>
      <c r="QKJ92" s="8"/>
      <c r="QKK92" s="8"/>
      <c r="QKL92" s="8"/>
      <c r="QKM92" s="8"/>
      <c r="QKN92" s="8"/>
      <c r="QKO92" s="8"/>
      <c r="QKP92" s="8"/>
      <c r="QKQ92" s="8"/>
      <c r="QKR92" s="8"/>
      <c r="QKS92" s="8"/>
      <c r="QKT92" s="8"/>
      <c r="QKU92" s="8"/>
      <c r="QKV92" s="8"/>
      <c r="QKW92" s="8"/>
      <c r="QKX92" s="8"/>
      <c r="QKY92" s="8"/>
      <c r="QKZ92" s="8"/>
      <c r="QLA92" s="8"/>
      <c r="QLB92" s="8"/>
      <c r="QLC92" s="8"/>
      <c r="QLD92" s="8"/>
      <c r="QLE92" s="8"/>
      <c r="QLF92" s="8"/>
      <c r="QLG92" s="8"/>
      <c r="QLH92" s="8"/>
      <c r="QLI92" s="8"/>
      <c r="QLJ92" s="8"/>
      <c r="QLK92" s="8"/>
      <c r="QLL92" s="8"/>
      <c r="QLM92" s="8"/>
      <c r="QLN92" s="8"/>
      <c r="QLO92" s="8"/>
      <c r="QLP92" s="8"/>
      <c r="QLQ92" s="8"/>
      <c r="QLR92" s="8"/>
      <c r="QLS92" s="8"/>
      <c r="QLT92" s="8"/>
      <c r="QLU92" s="8"/>
      <c r="QLV92" s="8"/>
      <c r="QLW92" s="8"/>
      <c r="QLX92" s="8"/>
      <c r="QLY92" s="8"/>
      <c r="QLZ92" s="8"/>
      <c r="QMA92" s="8"/>
      <c r="QMB92" s="8"/>
      <c r="QMC92" s="8"/>
      <c r="QMD92" s="8"/>
      <c r="QME92" s="8"/>
      <c r="QMF92" s="8"/>
      <c r="QMG92" s="8"/>
      <c r="QMH92" s="8"/>
      <c r="QMI92" s="8"/>
      <c r="QMJ92" s="8"/>
      <c r="QMK92" s="8"/>
      <c r="QML92" s="8"/>
      <c r="QMM92" s="8"/>
      <c r="QMN92" s="8"/>
      <c r="QMO92" s="8"/>
      <c r="QMP92" s="8"/>
      <c r="QMQ92" s="8"/>
      <c r="QMR92" s="8"/>
      <c r="QMS92" s="8"/>
      <c r="QMT92" s="8"/>
      <c r="QMU92" s="8"/>
      <c r="QMV92" s="8"/>
      <c r="QMW92" s="8"/>
      <c r="QMX92" s="8"/>
      <c r="QMY92" s="8"/>
      <c r="QMZ92" s="8"/>
      <c r="QNA92" s="8"/>
      <c r="QNB92" s="8"/>
      <c r="QNC92" s="8"/>
      <c r="QND92" s="8"/>
      <c r="QNE92" s="8"/>
      <c r="QNF92" s="8"/>
      <c r="QNG92" s="8"/>
      <c r="QNH92" s="8"/>
      <c r="QNI92" s="8"/>
      <c r="QNJ92" s="8"/>
      <c r="QNK92" s="8"/>
      <c r="QNL92" s="8"/>
      <c r="QNM92" s="8"/>
      <c r="QNN92" s="8"/>
      <c r="QNO92" s="8"/>
      <c r="QNP92" s="8"/>
      <c r="QNQ92" s="8"/>
      <c r="QNR92" s="8"/>
      <c r="QNS92" s="8"/>
      <c r="QNT92" s="8"/>
      <c r="QNU92" s="8"/>
      <c r="QNV92" s="8"/>
      <c r="QNW92" s="8"/>
      <c r="QNX92" s="8"/>
      <c r="QNY92" s="8"/>
      <c r="QNZ92" s="8"/>
      <c r="QOA92" s="8"/>
      <c r="QOB92" s="8"/>
      <c r="QOC92" s="8"/>
      <c r="QOD92" s="8"/>
      <c r="QOE92" s="8"/>
      <c r="QOF92" s="8"/>
      <c r="QOG92" s="8"/>
      <c r="QOH92" s="8"/>
      <c r="QOI92" s="8"/>
      <c r="QOJ92" s="8"/>
      <c r="QOK92" s="8"/>
      <c r="QOL92" s="8"/>
      <c r="QOM92" s="8"/>
      <c r="QON92" s="8"/>
      <c r="QOO92" s="8"/>
      <c r="QOP92" s="8"/>
      <c r="QOQ92" s="8"/>
      <c r="QOR92" s="8"/>
      <c r="QOS92" s="8"/>
      <c r="QOT92" s="8"/>
      <c r="QOU92" s="8"/>
      <c r="QOV92" s="8"/>
      <c r="QOW92" s="8"/>
      <c r="QOX92" s="8"/>
      <c r="QOY92" s="8"/>
      <c r="QOZ92" s="8"/>
      <c r="QPA92" s="8"/>
      <c r="QPB92" s="8"/>
      <c r="QPC92" s="8"/>
      <c r="QPD92" s="8"/>
      <c r="QPE92" s="8"/>
      <c r="QPF92" s="8"/>
      <c r="QPG92" s="8"/>
      <c r="QPH92" s="8"/>
      <c r="QPI92" s="8"/>
      <c r="QPJ92" s="8"/>
      <c r="QPK92" s="8"/>
      <c r="QPL92" s="8"/>
      <c r="QPM92" s="8"/>
      <c r="QPN92" s="8"/>
      <c r="QPO92" s="8"/>
      <c r="QPP92" s="8"/>
      <c r="QPQ92" s="8"/>
      <c r="QPR92" s="8"/>
      <c r="QPS92" s="8"/>
      <c r="QPT92" s="8"/>
      <c r="QPU92" s="8"/>
      <c r="QPV92" s="8"/>
      <c r="QPW92" s="8"/>
      <c r="QPX92" s="8"/>
      <c r="QPY92" s="8"/>
      <c r="QPZ92" s="8"/>
      <c r="QQA92" s="8"/>
      <c r="QQB92" s="8"/>
      <c r="QQC92" s="8"/>
      <c r="QQD92" s="8"/>
      <c r="QQE92" s="8"/>
      <c r="QQF92" s="8"/>
      <c r="QQG92" s="8"/>
      <c r="QQH92" s="8"/>
      <c r="QQI92" s="8"/>
      <c r="QQJ92" s="8"/>
      <c r="QQK92" s="8"/>
      <c r="QQL92" s="8"/>
      <c r="QQM92" s="8"/>
      <c r="QQN92" s="8"/>
      <c r="QQO92" s="8"/>
      <c r="QQP92" s="8"/>
      <c r="QQQ92" s="8"/>
      <c r="QQR92" s="8"/>
      <c r="QQS92" s="8"/>
      <c r="QQT92" s="8"/>
      <c r="QQU92" s="8"/>
      <c r="QQV92" s="8"/>
      <c r="QQW92" s="8"/>
      <c r="QQX92" s="8"/>
      <c r="QQY92" s="8"/>
      <c r="QQZ92" s="8"/>
      <c r="QRA92" s="8"/>
      <c r="QRB92" s="8"/>
      <c r="QRC92" s="8"/>
      <c r="QRD92" s="8"/>
      <c r="QRE92" s="8"/>
      <c r="QRF92" s="8"/>
      <c r="QRG92" s="8"/>
      <c r="QRH92" s="8"/>
      <c r="QRI92" s="8"/>
      <c r="QRJ92" s="8"/>
      <c r="QRK92" s="8"/>
      <c r="QRL92" s="8"/>
      <c r="QRM92" s="8"/>
      <c r="QRN92" s="8"/>
      <c r="QRO92" s="8"/>
      <c r="QRP92" s="8"/>
      <c r="QRQ92" s="8"/>
      <c r="QRR92" s="8"/>
      <c r="QRS92" s="8"/>
      <c r="QRT92" s="8"/>
      <c r="QRU92" s="8"/>
      <c r="QRV92" s="8"/>
      <c r="QRW92" s="8"/>
      <c r="QRX92" s="8"/>
      <c r="QRY92" s="8"/>
      <c r="QRZ92" s="8"/>
      <c r="QSA92" s="8"/>
      <c r="QSB92" s="8"/>
      <c r="QSC92" s="8"/>
      <c r="QSD92" s="8"/>
      <c r="QSE92" s="8"/>
      <c r="QSF92" s="8"/>
      <c r="QSG92" s="8"/>
      <c r="QSH92" s="8"/>
      <c r="QSI92" s="8"/>
      <c r="QSJ92" s="8"/>
      <c r="QSK92" s="8"/>
      <c r="QSL92" s="8"/>
      <c r="QSM92" s="8"/>
      <c r="QSN92" s="8"/>
      <c r="QSO92" s="8"/>
      <c r="QSP92" s="8"/>
      <c r="QSQ92" s="8"/>
      <c r="QSR92" s="8"/>
      <c r="QSS92" s="8"/>
      <c r="QST92" s="8"/>
      <c r="QSU92" s="8"/>
      <c r="QSV92" s="8"/>
      <c r="QSW92" s="8"/>
      <c r="QSX92" s="8"/>
      <c r="QSY92" s="8"/>
      <c r="QSZ92" s="8"/>
      <c r="QTA92" s="8"/>
      <c r="QTB92" s="8"/>
      <c r="QTC92" s="8"/>
      <c r="QTD92" s="8"/>
      <c r="QTE92" s="8"/>
      <c r="QTF92" s="8"/>
      <c r="QTG92" s="8"/>
      <c r="QTH92" s="8"/>
      <c r="QTI92" s="8"/>
      <c r="QTJ92" s="8"/>
      <c r="QTK92" s="8"/>
      <c r="QTL92" s="8"/>
      <c r="QTM92" s="8"/>
      <c r="QTN92" s="8"/>
      <c r="QTO92" s="8"/>
      <c r="QTP92" s="8"/>
      <c r="QTQ92" s="8"/>
      <c r="QTR92" s="8"/>
      <c r="QTS92" s="8"/>
      <c r="QTT92" s="8"/>
      <c r="QTU92" s="8"/>
      <c r="QTV92" s="8"/>
      <c r="QTW92" s="8"/>
      <c r="QTX92" s="8"/>
      <c r="QTY92" s="8"/>
      <c r="QTZ92" s="8"/>
      <c r="QUA92" s="8"/>
      <c r="QUB92" s="8"/>
      <c r="QUC92" s="8"/>
      <c r="QUD92" s="8"/>
      <c r="QUE92" s="8"/>
      <c r="QUF92" s="8"/>
      <c r="QUG92" s="8"/>
      <c r="QUH92" s="8"/>
      <c r="QUI92" s="8"/>
      <c r="QUJ92" s="8"/>
      <c r="QUK92" s="8"/>
      <c r="QUL92" s="8"/>
      <c r="QUM92" s="8"/>
      <c r="QUN92" s="8"/>
      <c r="QUO92" s="8"/>
      <c r="QUP92" s="8"/>
      <c r="QUQ92" s="8"/>
      <c r="QUR92" s="8"/>
      <c r="QUS92" s="8"/>
      <c r="QUT92" s="8"/>
      <c r="QUU92" s="8"/>
      <c r="QUV92" s="8"/>
      <c r="QUW92" s="8"/>
      <c r="QUX92" s="8"/>
      <c r="QUY92" s="8"/>
      <c r="QUZ92" s="8"/>
      <c r="QVA92" s="8"/>
      <c r="QVB92" s="8"/>
      <c r="QVC92" s="8"/>
      <c r="QVD92" s="8"/>
      <c r="QVE92" s="8"/>
      <c r="QVF92" s="8"/>
      <c r="QVG92" s="8"/>
      <c r="QVH92" s="8"/>
      <c r="QVI92" s="8"/>
      <c r="QVJ92" s="8"/>
      <c r="QVK92" s="8"/>
      <c r="QVL92" s="8"/>
      <c r="QVM92" s="8"/>
      <c r="QVN92" s="8"/>
      <c r="QVO92" s="8"/>
      <c r="QVP92" s="8"/>
      <c r="QVQ92" s="8"/>
      <c r="QVR92" s="8"/>
      <c r="QVS92" s="8"/>
      <c r="QVT92" s="8"/>
      <c r="QVU92" s="8"/>
      <c r="QVV92" s="8"/>
      <c r="QVW92" s="8"/>
      <c r="QVX92" s="8"/>
      <c r="QVY92" s="8"/>
      <c r="QVZ92" s="8"/>
      <c r="QWA92" s="8"/>
      <c r="QWB92" s="8"/>
      <c r="QWC92" s="8"/>
      <c r="QWD92" s="8"/>
      <c r="QWE92" s="8"/>
      <c r="QWF92" s="8"/>
      <c r="QWG92" s="8"/>
      <c r="QWH92" s="8"/>
      <c r="QWI92" s="8"/>
      <c r="QWJ92" s="8"/>
      <c r="QWK92" s="8"/>
      <c r="QWL92" s="8"/>
      <c r="QWM92" s="8"/>
      <c r="QWN92" s="8"/>
      <c r="QWO92" s="8"/>
      <c r="QWP92" s="8"/>
      <c r="QWQ92" s="8"/>
      <c r="QWR92" s="8"/>
      <c r="QWS92" s="8"/>
      <c r="QWT92" s="8"/>
      <c r="QWU92" s="8"/>
      <c r="QWV92" s="8"/>
      <c r="QWW92" s="8"/>
      <c r="QWX92" s="8"/>
      <c r="QWY92" s="8"/>
      <c r="QWZ92" s="8"/>
      <c r="QXA92" s="8"/>
      <c r="QXB92" s="8"/>
      <c r="QXC92" s="8"/>
      <c r="QXD92" s="8"/>
      <c r="QXE92" s="8"/>
      <c r="QXF92" s="8"/>
      <c r="QXG92" s="8"/>
      <c r="QXH92" s="8"/>
      <c r="QXI92" s="8"/>
      <c r="QXJ92" s="8"/>
      <c r="QXK92" s="8"/>
      <c r="QXL92" s="8"/>
      <c r="QXM92" s="8"/>
      <c r="QXN92" s="8"/>
      <c r="QXO92" s="8"/>
      <c r="QXP92" s="8"/>
      <c r="QXQ92" s="8"/>
      <c r="QXR92" s="8"/>
      <c r="QXS92" s="8"/>
      <c r="QXT92" s="8"/>
      <c r="QXU92" s="8"/>
      <c r="QXV92" s="8"/>
      <c r="QXW92" s="8"/>
      <c r="QXX92" s="8"/>
      <c r="QXY92" s="8"/>
      <c r="QXZ92" s="8"/>
      <c r="QYA92" s="8"/>
      <c r="QYB92" s="8"/>
      <c r="QYC92" s="8"/>
      <c r="QYD92" s="8"/>
      <c r="QYE92" s="8"/>
      <c r="QYF92" s="8"/>
      <c r="QYG92" s="8"/>
      <c r="QYH92" s="8"/>
      <c r="QYI92" s="8"/>
      <c r="QYJ92" s="8"/>
      <c r="QYK92" s="8"/>
      <c r="QYL92" s="8"/>
      <c r="QYM92" s="8"/>
      <c r="QYN92" s="8"/>
      <c r="QYO92" s="8"/>
      <c r="QYP92" s="8"/>
      <c r="QYQ92" s="8"/>
      <c r="QYR92" s="8"/>
      <c r="QYS92" s="8"/>
      <c r="QYT92" s="8"/>
      <c r="QYU92" s="8"/>
      <c r="QYV92" s="8"/>
      <c r="QYW92" s="8"/>
      <c r="QYX92" s="8"/>
      <c r="QYY92" s="8"/>
      <c r="QYZ92" s="8"/>
      <c r="QZA92" s="8"/>
      <c r="QZB92" s="8"/>
      <c r="QZC92" s="8"/>
      <c r="QZD92" s="8"/>
      <c r="QZE92" s="8"/>
      <c r="QZF92" s="8"/>
      <c r="QZG92" s="8"/>
      <c r="QZH92" s="8"/>
      <c r="QZI92" s="8"/>
      <c r="QZJ92" s="8"/>
      <c r="QZK92" s="8"/>
      <c r="QZL92" s="8"/>
      <c r="QZM92" s="8"/>
      <c r="QZN92" s="8"/>
      <c r="QZO92" s="8"/>
      <c r="QZP92" s="8"/>
      <c r="QZQ92" s="8"/>
      <c r="QZR92" s="8"/>
      <c r="QZS92" s="8"/>
      <c r="QZT92" s="8"/>
      <c r="QZU92" s="8"/>
      <c r="QZV92" s="8"/>
      <c r="QZW92" s="8"/>
      <c r="QZX92" s="8"/>
      <c r="QZY92" s="8"/>
      <c r="QZZ92" s="8"/>
      <c r="RAA92" s="8"/>
      <c r="RAB92" s="8"/>
      <c r="RAC92" s="8"/>
      <c r="RAD92" s="8"/>
      <c r="RAE92" s="8"/>
      <c r="RAF92" s="8"/>
      <c r="RAG92" s="8"/>
      <c r="RAH92" s="8"/>
      <c r="RAI92" s="8"/>
      <c r="RAJ92" s="8"/>
      <c r="RAK92" s="8"/>
      <c r="RAL92" s="8"/>
      <c r="RAM92" s="8"/>
      <c r="RAN92" s="8"/>
      <c r="RAO92" s="8"/>
      <c r="RAP92" s="8"/>
      <c r="RAQ92" s="8"/>
      <c r="RAR92" s="8"/>
      <c r="RAS92" s="8"/>
      <c r="RAT92" s="8"/>
      <c r="RAU92" s="8"/>
      <c r="RAV92" s="8"/>
      <c r="RAW92" s="8"/>
      <c r="RAX92" s="8"/>
      <c r="RAY92" s="8"/>
      <c r="RAZ92" s="8"/>
      <c r="RBA92" s="8"/>
      <c r="RBB92" s="8"/>
      <c r="RBC92" s="8"/>
      <c r="RBD92" s="8"/>
      <c r="RBE92" s="8"/>
      <c r="RBF92" s="8"/>
      <c r="RBG92" s="8"/>
      <c r="RBH92" s="8"/>
      <c r="RBI92" s="8"/>
      <c r="RBJ92" s="8"/>
      <c r="RBK92" s="8"/>
      <c r="RBL92" s="8"/>
      <c r="RBM92" s="8"/>
      <c r="RBN92" s="8"/>
      <c r="RBO92" s="8"/>
      <c r="RBP92" s="8"/>
      <c r="RBQ92" s="8"/>
      <c r="RBR92" s="8"/>
      <c r="RBS92" s="8"/>
      <c r="RBT92" s="8"/>
      <c r="RBU92" s="8"/>
      <c r="RBV92" s="8"/>
      <c r="RBW92" s="8"/>
      <c r="RBX92" s="8"/>
      <c r="RBY92" s="8"/>
      <c r="RBZ92" s="8"/>
      <c r="RCA92" s="8"/>
      <c r="RCB92" s="8"/>
      <c r="RCC92" s="8"/>
      <c r="RCD92" s="8"/>
      <c r="RCE92" s="8"/>
      <c r="RCF92" s="8"/>
      <c r="RCG92" s="8"/>
      <c r="RCH92" s="8"/>
      <c r="RCI92" s="8"/>
      <c r="RCJ92" s="8"/>
      <c r="RCK92" s="8"/>
      <c r="RCL92" s="8"/>
      <c r="RCM92" s="8"/>
      <c r="RCN92" s="8"/>
      <c r="RCO92" s="8"/>
      <c r="RCP92" s="8"/>
      <c r="RCQ92" s="8"/>
      <c r="RCR92" s="8"/>
      <c r="RCS92" s="8"/>
      <c r="RCT92" s="8"/>
      <c r="RCU92" s="8"/>
      <c r="RCV92" s="8"/>
      <c r="RCW92" s="8"/>
      <c r="RCX92" s="8"/>
      <c r="RCY92" s="8"/>
      <c r="RCZ92" s="8"/>
      <c r="RDA92" s="8"/>
      <c r="RDB92" s="8"/>
      <c r="RDC92" s="8"/>
      <c r="RDD92" s="8"/>
      <c r="RDE92" s="8"/>
      <c r="RDF92" s="8"/>
      <c r="RDG92" s="8"/>
      <c r="RDH92" s="8"/>
      <c r="RDI92" s="8"/>
      <c r="RDJ92" s="8"/>
      <c r="RDK92" s="8"/>
      <c r="RDL92" s="8"/>
      <c r="RDM92" s="8"/>
      <c r="RDN92" s="8"/>
      <c r="RDO92" s="8"/>
      <c r="RDP92" s="8"/>
      <c r="RDQ92" s="8"/>
      <c r="RDR92" s="8"/>
      <c r="RDS92" s="8"/>
      <c r="RDT92" s="8"/>
      <c r="RDU92" s="8"/>
      <c r="RDV92" s="8"/>
      <c r="RDW92" s="8"/>
      <c r="RDX92" s="8"/>
      <c r="RDY92" s="8"/>
      <c r="RDZ92" s="8"/>
      <c r="REA92" s="8"/>
      <c r="REB92" s="8"/>
      <c r="REC92" s="8"/>
      <c r="RED92" s="8"/>
      <c r="REE92" s="8"/>
      <c r="REF92" s="8"/>
      <c r="REG92" s="8"/>
      <c r="REH92" s="8"/>
      <c r="REI92" s="8"/>
      <c r="REJ92" s="8"/>
      <c r="REK92" s="8"/>
      <c r="REL92" s="8"/>
      <c r="REM92" s="8"/>
      <c r="REN92" s="8"/>
      <c r="REO92" s="8"/>
      <c r="REP92" s="8"/>
      <c r="REQ92" s="8"/>
      <c r="RER92" s="8"/>
      <c r="RES92" s="8"/>
      <c r="RET92" s="8"/>
      <c r="REU92" s="8"/>
      <c r="REV92" s="8"/>
      <c r="REW92" s="8"/>
      <c r="REX92" s="8"/>
      <c r="REY92" s="8"/>
      <c r="REZ92" s="8"/>
      <c r="RFA92" s="8"/>
      <c r="RFB92" s="8"/>
      <c r="RFC92" s="8"/>
      <c r="RFD92" s="8"/>
      <c r="RFE92" s="8"/>
      <c r="RFF92" s="8"/>
      <c r="RFG92" s="8"/>
      <c r="RFH92" s="8"/>
      <c r="RFI92" s="8"/>
      <c r="RFJ92" s="8"/>
      <c r="RFK92" s="8"/>
      <c r="RFL92" s="8"/>
      <c r="RFM92" s="8"/>
      <c r="RFN92" s="8"/>
      <c r="RFO92" s="8"/>
      <c r="RFP92" s="8"/>
      <c r="RFQ92" s="8"/>
      <c r="RFR92" s="8"/>
      <c r="RFS92" s="8"/>
      <c r="RFT92" s="8"/>
      <c r="RFU92" s="8"/>
      <c r="RFV92" s="8"/>
      <c r="RFW92" s="8"/>
      <c r="RFX92" s="8"/>
      <c r="RFY92" s="8"/>
      <c r="RFZ92" s="8"/>
      <c r="RGA92" s="8"/>
      <c r="RGB92" s="8"/>
      <c r="RGC92" s="8"/>
      <c r="RGD92" s="8"/>
      <c r="RGE92" s="8"/>
      <c r="RGF92" s="8"/>
      <c r="RGG92" s="8"/>
      <c r="RGH92" s="8"/>
      <c r="RGI92" s="8"/>
      <c r="RGJ92" s="8"/>
      <c r="RGK92" s="8"/>
      <c r="RGL92" s="8"/>
      <c r="RGM92" s="8"/>
      <c r="RGN92" s="8"/>
      <c r="RGO92" s="8"/>
      <c r="RGP92" s="8"/>
      <c r="RGQ92" s="8"/>
      <c r="RGR92" s="8"/>
      <c r="RGS92" s="8"/>
      <c r="RGT92" s="8"/>
      <c r="RGU92" s="8"/>
      <c r="RGV92" s="8"/>
      <c r="RGW92" s="8"/>
      <c r="RGX92" s="8"/>
      <c r="RGY92" s="8"/>
      <c r="RGZ92" s="8"/>
      <c r="RHA92" s="8"/>
      <c r="RHB92" s="8"/>
      <c r="RHC92" s="8"/>
      <c r="RHD92" s="8"/>
      <c r="RHE92" s="8"/>
      <c r="RHF92" s="8"/>
      <c r="RHG92" s="8"/>
      <c r="RHH92" s="8"/>
      <c r="RHI92" s="8"/>
      <c r="RHJ92" s="8"/>
      <c r="RHK92" s="8"/>
      <c r="RHL92" s="8"/>
      <c r="RHM92" s="8"/>
      <c r="RHN92" s="8"/>
      <c r="RHO92" s="8"/>
      <c r="RHP92" s="8"/>
      <c r="RHQ92" s="8"/>
      <c r="RHR92" s="8"/>
      <c r="RHS92" s="8"/>
      <c r="RHT92" s="8"/>
      <c r="RHU92" s="8"/>
      <c r="RHV92" s="8"/>
      <c r="RHW92" s="8"/>
      <c r="RHX92" s="8"/>
      <c r="RHY92" s="8"/>
      <c r="RHZ92" s="8"/>
      <c r="RIA92" s="8"/>
      <c r="RIB92" s="8"/>
      <c r="RIC92" s="8"/>
      <c r="RID92" s="8"/>
      <c r="RIE92" s="8"/>
      <c r="RIF92" s="8"/>
      <c r="RIG92" s="8"/>
      <c r="RIH92" s="8"/>
      <c r="RII92" s="8"/>
      <c r="RIJ92" s="8"/>
      <c r="RIK92" s="8"/>
      <c r="RIL92" s="8"/>
      <c r="RIM92" s="8"/>
      <c r="RIN92" s="8"/>
      <c r="RIO92" s="8"/>
      <c r="RIP92" s="8"/>
      <c r="RIQ92" s="8"/>
      <c r="RIR92" s="8"/>
      <c r="RIS92" s="8"/>
      <c r="RIT92" s="8"/>
      <c r="RIU92" s="8"/>
      <c r="RIV92" s="8"/>
      <c r="RIW92" s="8"/>
      <c r="RIX92" s="8"/>
      <c r="RIY92" s="8"/>
      <c r="RIZ92" s="8"/>
      <c r="RJA92" s="8"/>
      <c r="RJB92" s="8"/>
      <c r="RJC92" s="8"/>
      <c r="RJD92" s="8"/>
      <c r="RJE92" s="8"/>
      <c r="RJF92" s="8"/>
      <c r="RJG92" s="8"/>
      <c r="RJH92" s="8"/>
      <c r="RJI92" s="8"/>
      <c r="RJJ92" s="8"/>
      <c r="RJK92" s="8"/>
      <c r="RJL92" s="8"/>
      <c r="RJM92" s="8"/>
      <c r="RJN92" s="8"/>
      <c r="RJO92" s="8"/>
      <c r="RJP92" s="8"/>
      <c r="RJQ92" s="8"/>
      <c r="RJR92" s="8"/>
      <c r="RJS92" s="8"/>
      <c r="RJT92" s="8"/>
      <c r="RJU92" s="8"/>
      <c r="RJV92" s="8"/>
      <c r="RJW92" s="8"/>
      <c r="RJX92" s="8"/>
      <c r="RJY92" s="8"/>
      <c r="RJZ92" s="8"/>
      <c r="RKA92" s="8"/>
      <c r="RKB92" s="8"/>
      <c r="RKC92" s="8"/>
      <c r="RKD92" s="8"/>
      <c r="RKE92" s="8"/>
      <c r="RKF92" s="8"/>
      <c r="RKG92" s="8"/>
      <c r="RKH92" s="8"/>
      <c r="RKI92" s="8"/>
      <c r="RKJ92" s="8"/>
      <c r="RKK92" s="8"/>
      <c r="RKL92" s="8"/>
      <c r="RKM92" s="8"/>
      <c r="RKN92" s="8"/>
      <c r="RKO92" s="8"/>
      <c r="RKP92" s="8"/>
      <c r="RKQ92" s="8"/>
      <c r="RKR92" s="8"/>
      <c r="RKS92" s="8"/>
      <c r="RKT92" s="8"/>
      <c r="RKU92" s="8"/>
      <c r="RKV92" s="8"/>
      <c r="RKW92" s="8"/>
      <c r="RKX92" s="8"/>
      <c r="RKY92" s="8"/>
      <c r="RKZ92" s="8"/>
      <c r="RLA92" s="8"/>
      <c r="RLB92" s="8"/>
      <c r="RLC92" s="8"/>
      <c r="RLD92" s="8"/>
      <c r="RLE92" s="8"/>
      <c r="RLF92" s="8"/>
      <c r="RLG92" s="8"/>
      <c r="RLH92" s="8"/>
      <c r="RLI92" s="8"/>
      <c r="RLJ92" s="8"/>
      <c r="RLK92" s="8"/>
      <c r="RLL92" s="8"/>
      <c r="RLM92" s="8"/>
      <c r="RLN92" s="8"/>
      <c r="RLO92" s="8"/>
      <c r="RLP92" s="8"/>
      <c r="RLQ92" s="8"/>
      <c r="RLR92" s="8"/>
      <c r="RLS92" s="8"/>
      <c r="RLT92" s="8"/>
      <c r="RLU92" s="8"/>
      <c r="RLV92" s="8"/>
      <c r="RLW92" s="8"/>
      <c r="RLX92" s="8"/>
      <c r="RLY92" s="8"/>
      <c r="RLZ92" s="8"/>
      <c r="RMA92" s="8"/>
      <c r="RMB92" s="8"/>
      <c r="RMC92" s="8"/>
      <c r="RMD92" s="8"/>
      <c r="RME92" s="8"/>
      <c r="RMF92" s="8"/>
      <c r="RMG92" s="8"/>
      <c r="RMH92" s="8"/>
      <c r="RMI92" s="8"/>
      <c r="RMJ92" s="8"/>
      <c r="RMK92" s="8"/>
      <c r="RML92" s="8"/>
      <c r="RMM92" s="8"/>
      <c r="RMN92" s="8"/>
      <c r="RMO92" s="8"/>
      <c r="RMP92" s="8"/>
      <c r="RMQ92" s="8"/>
      <c r="RMR92" s="8"/>
      <c r="RMS92" s="8"/>
      <c r="RMT92" s="8"/>
      <c r="RMU92" s="8"/>
      <c r="RMV92" s="8"/>
      <c r="RMW92" s="8"/>
      <c r="RMX92" s="8"/>
      <c r="RMY92" s="8"/>
      <c r="RMZ92" s="8"/>
      <c r="RNA92" s="8"/>
      <c r="RNB92" s="8"/>
      <c r="RNC92" s="8"/>
      <c r="RND92" s="8"/>
      <c r="RNE92" s="8"/>
      <c r="RNF92" s="8"/>
      <c r="RNG92" s="8"/>
      <c r="RNH92" s="8"/>
      <c r="RNI92" s="8"/>
      <c r="RNJ92" s="8"/>
      <c r="RNK92" s="8"/>
      <c r="RNL92" s="8"/>
      <c r="RNM92" s="8"/>
      <c r="RNN92" s="8"/>
      <c r="RNO92" s="8"/>
      <c r="RNP92" s="8"/>
      <c r="RNQ92" s="8"/>
      <c r="RNR92" s="8"/>
      <c r="RNS92" s="8"/>
      <c r="RNT92" s="8"/>
      <c r="RNU92" s="8"/>
      <c r="RNV92" s="8"/>
      <c r="RNW92" s="8"/>
      <c r="RNX92" s="8"/>
      <c r="RNY92" s="8"/>
      <c r="RNZ92" s="8"/>
      <c r="ROA92" s="8"/>
      <c r="ROB92" s="8"/>
      <c r="ROC92" s="8"/>
      <c r="ROD92" s="8"/>
      <c r="ROE92" s="8"/>
      <c r="ROF92" s="8"/>
      <c r="ROG92" s="8"/>
      <c r="ROH92" s="8"/>
      <c r="ROI92" s="8"/>
      <c r="ROJ92" s="8"/>
      <c r="ROK92" s="8"/>
      <c r="ROL92" s="8"/>
      <c r="ROM92" s="8"/>
      <c r="RON92" s="8"/>
      <c r="ROO92" s="8"/>
      <c r="ROP92" s="8"/>
      <c r="ROQ92" s="8"/>
      <c r="ROR92" s="8"/>
      <c r="ROS92" s="8"/>
      <c r="ROT92" s="8"/>
      <c r="ROU92" s="8"/>
      <c r="ROV92" s="8"/>
      <c r="ROW92" s="8"/>
      <c r="ROX92" s="8"/>
      <c r="ROY92" s="8"/>
      <c r="ROZ92" s="8"/>
      <c r="RPA92" s="8"/>
      <c r="RPB92" s="8"/>
      <c r="RPC92" s="8"/>
      <c r="RPD92" s="8"/>
      <c r="RPE92" s="8"/>
      <c r="RPF92" s="8"/>
      <c r="RPG92" s="8"/>
      <c r="RPH92" s="8"/>
      <c r="RPI92" s="8"/>
      <c r="RPJ92" s="8"/>
      <c r="RPK92" s="8"/>
      <c r="RPL92" s="8"/>
      <c r="RPM92" s="8"/>
      <c r="RPN92" s="8"/>
      <c r="RPO92" s="8"/>
      <c r="RPP92" s="8"/>
      <c r="RPQ92" s="8"/>
      <c r="RPR92" s="8"/>
      <c r="RPS92" s="8"/>
      <c r="RPT92" s="8"/>
      <c r="RPU92" s="8"/>
      <c r="RPV92" s="8"/>
      <c r="RPW92" s="8"/>
      <c r="RPX92" s="8"/>
      <c r="RPY92" s="8"/>
      <c r="RPZ92" s="8"/>
      <c r="RQA92" s="8"/>
      <c r="RQB92" s="8"/>
      <c r="RQC92" s="8"/>
      <c r="RQD92" s="8"/>
      <c r="RQE92" s="8"/>
      <c r="RQF92" s="8"/>
      <c r="RQG92" s="8"/>
      <c r="RQH92" s="8"/>
      <c r="RQI92" s="8"/>
      <c r="RQJ92" s="8"/>
      <c r="RQK92" s="8"/>
      <c r="RQL92" s="8"/>
      <c r="RQM92" s="8"/>
      <c r="RQN92" s="8"/>
      <c r="RQO92" s="8"/>
      <c r="RQP92" s="8"/>
      <c r="RQQ92" s="8"/>
      <c r="RQR92" s="8"/>
      <c r="RQS92" s="8"/>
      <c r="RQT92" s="8"/>
      <c r="RQU92" s="8"/>
      <c r="RQV92" s="8"/>
      <c r="RQW92" s="8"/>
      <c r="RQX92" s="8"/>
      <c r="RQY92" s="8"/>
      <c r="RQZ92" s="8"/>
      <c r="RRA92" s="8"/>
      <c r="RRB92" s="8"/>
      <c r="RRC92" s="8"/>
      <c r="RRD92" s="8"/>
      <c r="RRE92" s="8"/>
      <c r="RRF92" s="8"/>
      <c r="RRG92" s="8"/>
      <c r="RRH92" s="8"/>
      <c r="RRI92" s="8"/>
      <c r="RRJ92" s="8"/>
      <c r="RRK92" s="8"/>
      <c r="RRL92" s="8"/>
      <c r="RRM92" s="8"/>
      <c r="RRN92" s="8"/>
      <c r="RRO92" s="8"/>
      <c r="RRP92" s="8"/>
      <c r="RRQ92" s="8"/>
      <c r="RRR92" s="8"/>
      <c r="RRS92" s="8"/>
      <c r="RRT92" s="8"/>
      <c r="RRU92" s="8"/>
      <c r="RRV92" s="8"/>
      <c r="RRW92" s="8"/>
      <c r="RRX92" s="8"/>
      <c r="RRY92" s="8"/>
      <c r="RRZ92" s="8"/>
      <c r="RSA92" s="8"/>
      <c r="RSB92" s="8"/>
      <c r="RSC92" s="8"/>
      <c r="RSD92" s="8"/>
      <c r="RSE92" s="8"/>
      <c r="RSF92" s="8"/>
      <c r="RSG92" s="8"/>
      <c r="RSH92" s="8"/>
      <c r="RSI92" s="8"/>
      <c r="RSJ92" s="8"/>
      <c r="RSK92" s="8"/>
      <c r="RSL92" s="8"/>
      <c r="RSM92" s="8"/>
      <c r="RSN92" s="8"/>
      <c r="RSO92" s="8"/>
      <c r="RSP92" s="8"/>
      <c r="RSQ92" s="8"/>
      <c r="RSR92" s="8"/>
      <c r="RSS92" s="8"/>
      <c r="RST92" s="8"/>
      <c r="RSU92" s="8"/>
      <c r="RSV92" s="8"/>
      <c r="RSW92" s="8"/>
      <c r="RSX92" s="8"/>
      <c r="RSY92" s="8"/>
      <c r="RSZ92" s="8"/>
      <c r="RTA92" s="8"/>
      <c r="RTB92" s="8"/>
      <c r="RTC92" s="8"/>
      <c r="RTD92" s="8"/>
      <c r="RTE92" s="8"/>
      <c r="RTF92" s="8"/>
      <c r="RTG92" s="8"/>
      <c r="RTH92" s="8"/>
      <c r="RTI92" s="8"/>
      <c r="RTJ92" s="8"/>
      <c r="RTK92" s="8"/>
      <c r="RTL92" s="8"/>
      <c r="RTM92" s="8"/>
      <c r="RTN92" s="8"/>
      <c r="RTO92" s="8"/>
      <c r="RTP92" s="8"/>
      <c r="RTQ92" s="8"/>
      <c r="RTR92" s="8"/>
      <c r="RTS92" s="8"/>
      <c r="RTT92" s="8"/>
      <c r="RTU92" s="8"/>
      <c r="RTV92" s="8"/>
      <c r="RTW92" s="8"/>
      <c r="RTX92" s="8"/>
      <c r="RTY92" s="8"/>
      <c r="RTZ92" s="8"/>
      <c r="RUA92" s="8"/>
      <c r="RUB92" s="8"/>
      <c r="RUC92" s="8"/>
      <c r="RUD92" s="8"/>
      <c r="RUE92" s="8"/>
      <c r="RUF92" s="8"/>
      <c r="RUG92" s="8"/>
      <c r="RUH92" s="8"/>
      <c r="RUI92" s="8"/>
      <c r="RUJ92" s="8"/>
      <c r="RUK92" s="8"/>
      <c r="RUL92" s="8"/>
      <c r="RUM92" s="8"/>
      <c r="RUN92" s="8"/>
      <c r="RUO92" s="8"/>
      <c r="RUP92" s="8"/>
      <c r="RUQ92" s="8"/>
      <c r="RUR92" s="8"/>
      <c r="RUS92" s="8"/>
      <c r="RUT92" s="8"/>
      <c r="RUU92" s="8"/>
      <c r="RUV92" s="8"/>
      <c r="RUW92" s="8"/>
      <c r="RUX92" s="8"/>
      <c r="RUY92" s="8"/>
      <c r="RUZ92" s="8"/>
      <c r="RVA92" s="8"/>
      <c r="RVB92" s="8"/>
      <c r="RVC92" s="8"/>
      <c r="RVD92" s="8"/>
      <c r="RVE92" s="8"/>
      <c r="RVF92" s="8"/>
      <c r="RVG92" s="8"/>
      <c r="RVH92" s="8"/>
      <c r="RVI92" s="8"/>
      <c r="RVJ92" s="8"/>
      <c r="RVK92" s="8"/>
      <c r="RVL92" s="8"/>
      <c r="RVM92" s="8"/>
      <c r="RVN92" s="8"/>
      <c r="RVO92" s="8"/>
      <c r="RVP92" s="8"/>
      <c r="RVQ92" s="8"/>
      <c r="RVR92" s="8"/>
      <c r="RVS92" s="8"/>
      <c r="RVT92" s="8"/>
      <c r="RVU92" s="8"/>
      <c r="RVV92" s="8"/>
      <c r="RVW92" s="8"/>
      <c r="RVX92" s="8"/>
      <c r="RVY92" s="8"/>
      <c r="RVZ92" s="8"/>
      <c r="RWA92" s="8"/>
      <c r="RWB92" s="8"/>
      <c r="RWC92" s="8"/>
      <c r="RWD92" s="8"/>
      <c r="RWE92" s="8"/>
      <c r="RWF92" s="8"/>
      <c r="RWG92" s="8"/>
      <c r="RWH92" s="8"/>
      <c r="RWI92" s="8"/>
      <c r="RWJ92" s="8"/>
      <c r="RWK92" s="8"/>
      <c r="RWL92" s="8"/>
      <c r="RWM92" s="8"/>
      <c r="RWN92" s="8"/>
      <c r="RWO92" s="8"/>
      <c r="RWP92" s="8"/>
      <c r="RWQ92" s="8"/>
      <c r="RWR92" s="8"/>
      <c r="RWS92" s="8"/>
      <c r="RWT92" s="8"/>
      <c r="RWU92" s="8"/>
      <c r="RWV92" s="8"/>
      <c r="RWW92" s="8"/>
      <c r="RWX92" s="8"/>
      <c r="RWY92" s="8"/>
      <c r="RWZ92" s="8"/>
      <c r="RXA92" s="8"/>
      <c r="RXB92" s="8"/>
      <c r="RXC92" s="8"/>
      <c r="RXD92" s="8"/>
      <c r="RXE92" s="8"/>
      <c r="RXF92" s="8"/>
      <c r="RXG92" s="8"/>
      <c r="RXH92" s="8"/>
      <c r="RXI92" s="8"/>
      <c r="RXJ92" s="8"/>
      <c r="RXK92" s="8"/>
      <c r="RXL92" s="8"/>
      <c r="RXM92" s="8"/>
      <c r="RXN92" s="8"/>
      <c r="RXO92" s="8"/>
      <c r="RXP92" s="8"/>
      <c r="RXQ92" s="8"/>
      <c r="RXR92" s="8"/>
      <c r="RXS92" s="8"/>
      <c r="RXT92" s="8"/>
      <c r="RXU92" s="8"/>
      <c r="RXV92" s="8"/>
      <c r="RXW92" s="8"/>
      <c r="RXX92" s="8"/>
      <c r="RXY92" s="8"/>
      <c r="RXZ92" s="8"/>
      <c r="RYA92" s="8"/>
      <c r="RYB92" s="8"/>
      <c r="RYC92" s="8"/>
      <c r="RYD92" s="8"/>
      <c r="RYE92" s="8"/>
      <c r="RYF92" s="8"/>
      <c r="RYG92" s="8"/>
      <c r="RYH92" s="8"/>
      <c r="RYI92" s="8"/>
      <c r="RYJ92" s="8"/>
      <c r="RYK92" s="8"/>
      <c r="RYL92" s="8"/>
      <c r="RYM92" s="8"/>
      <c r="RYN92" s="8"/>
      <c r="RYO92" s="8"/>
      <c r="RYP92" s="8"/>
      <c r="RYQ92" s="8"/>
      <c r="RYR92" s="8"/>
      <c r="RYS92" s="8"/>
      <c r="RYT92" s="8"/>
      <c r="RYU92" s="8"/>
      <c r="RYV92" s="8"/>
      <c r="RYW92" s="8"/>
      <c r="RYX92" s="8"/>
      <c r="RYY92" s="8"/>
      <c r="RYZ92" s="8"/>
      <c r="RZA92" s="8"/>
      <c r="RZB92" s="8"/>
      <c r="RZC92" s="8"/>
      <c r="RZD92" s="8"/>
      <c r="RZE92" s="8"/>
      <c r="RZF92" s="8"/>
      <c r="RZG92" s="8"/>
      <c r="RZH92" s="8"/>
      <c r="RZI92" s="8"/>
      <c r="RZJ92" s="8"/>
      <c r="RZK92" s="8"/>
      <c r="RZL92" s="8"/>
      <c r="RZM92" s="8"/>
      <c r="RZN92" s="8"/>
      <c r="RZO92" s="8"/>
      <c r="RZP92" s="8"/>
      <c r="RZQ92" s="8"/>
      <c r="RZR92" s="8"/>
      <c r="RZS92" s="8"/>
      <c r="RZT92" s="8"/>
      <c r="RZU92" s="8"/>
      <c r="RZV92" s="8"/>
      <c r="RZW92" s="8"/>
      <c r="RZX92" s="8"/>
      <c r="RZY92" s="8"/>
      <c r="RZZ92" s="8"/>
      <c r="SAA92" s="8"/>
      <c r="SAB92" s="8"/>
      <c r="SAC92" s="8"/>
      <c r="SAD92" s="8"/>
      <c r="SAE92" s="8"/>
      <c r="SAF92" s="8"/>
      <c r="SAG92" s="8"/>
      <c r="SAH92" s="8"/>
      <c r="SAI92" s="8"/>
      <c r="SAJ92" s="8"/>
      <c r="SAK92" s="8"/>
      <c r="SAL92" s="8"/>
      <c r="SAM92" s="8"/>
      <c r="SAN92" s="8"/>
      <c r="SAO92" s="8"/>
      <c r="SAP92" s="8"/>
      <c r="SAQ92" s="8"/>
      <c r="SAR92" s="8"/>
      <c r="SAS92" s="8"/>
      <c r="SAT92" s="8"/>
      <c r="SAU92" s="8"/>
      <c r="SAV92" s="8"/>
      <c r="SAW92" s="8"/>
      <c r="SAX92" s="8"/>
      <c r="SAY92" s="8"/>
      <c r="SAZ92" s="8"/>
      <c r="SBA92" s="8"/>
      <c r="SBB92" s="8"/>
      <c r="SBC92" s="8"/>
      <c r="SBD92" s="8"/>
      <c r="SBE92" s="8"/>
      <c r="SBF92" s="8"/>
      <c r="SBG92" s="8"/>
      <c r="SBH92" s="8"/>
      <c r="SBI92" s="8"/>
      <c r="SBJ92" s="8"/>
      <c r="SBK92" s="8"/>
      <c r="SBL92" s="8"/>
      <c r="SBM92" s="8"/>
      <c r="SBN92" s="8"/>
      <c r="SBO92" s="8"/>
      <c r="SBP92" s="8"/>
      <c r="SBQ92" s="8"/>
      <c r="SBR92" s="8"/>
      <c r="SBS92" s="8"/>
      <c r="SBT92" s="8"/>
      <c r="SBU92" s="8"/>
      <c r="SBV92" s="8"/>
      <c r="SBW92" s="8"/>
      <c r="SBX92" s="8"/>
      <c r="SBY92" s="8"/>
      <c r="SBZ92" s="8"/>
      <c r="SCA92" s="8"/>
      <c r="SCB92" s="8"/>
      <c r="SCC92" s="8"/>
      <c r="SCD92" s="8"/>
      <c r="SCE92" s="8"/>
      <c r="SCF92" s="8"/>
      <c r="SCG92" s="8"/>
      <c r="SCH92" s="8"/>
      <c r="SCI92" s="8"/>
      <c r="SCJ92" s="8"/>
      <c r="SCK92" s="8"/>
      <c r="SCL92" s="8"/>
      <c r="SCM92" s="8"/>
      <c r="SCN92" s="8"/>
      <c r="SCO92" s="8"/>
      <c r="SCP92" s="8"/>
      <c r="SCQ92" s="8"/>
      <c r="SCR92" s="8"/>
      <c r="SCS92" s="8"/>
      <c r="SCT92" s="8"/>
      <c r="SCU92" s="8"/>
      <c r="SCV92" s="8"/>
      <c r="SCW92" s="8"/>
      <c r="SCX92" s="8"/>
      <c r="SCY92" s="8"/>
      <c r="SCZ92" s="8"/>
      <c r="SDA92" s="8"/>
      <c r="SDB92" s="8"/>
      <c r="SDC92" s="8"/>
      <c r="SDD92" s="8"/>
      <c r="SDE92" s="8"/>
      <c r="SDF92" s="8"/>
      <c r="SDG92" s="8"/>
      <c r="SDH92" s="8"/>
      <c r="SDI92" s="8"/>
      <c r="SDJ92" s="8"/>
      <c r="SDK92" s="8"/>
      <c r="SDL92" s="8"/>
      <c r="SDM92" s="8"/>
      <c r="SDN92" s="8"/>
      <c r="SDO92" s="8"/>
      <c r="SDP92" s="8"/>
      <c r="SDQ92" s="8"/>
      <c r="SDR92" s="8"/>
      <c r="SDS92" s="8"/>
      <c r="SDT92" s="8"/>
      <c r="SDU92" s="8"/>
      <c r="SDV92" s="8"/>
      <c r="SDW92" s="8"/>
      <c r="SDX92" s="8"/>
      <c r="SDY92" s="8"/>
      <c r="SDZ92" s="8"/>
      <c r="SEA92" s="8"/>
      <c r="SEB92" s="8"/>
      <c r="SEC92" s="8"/>
      <c r="SED92" s="8"/>
      <c r="SEE92" s="8"/>
      <c r="SEF92" s="8"/>
      <c r="SEG92" s="8"/>
      <c r="SEH92" s="8"/>
      <c r="SEI92" s="8"/>
      <c r="SEJ92" s="8"/>
      <c r="SEK92" s="8"/>
      <c r="SEL92" s="8"/>
      <c r="SEM92" s="8"/>
      <c r="SEN92" s="8"/>
      <c r="SEO92" s="8"/>
      <c r="SEP92" s="8"/>
      <c r="SEQ92" s="8"/>
      <c r="SER92" s="8"/>
      <c r="SES92" s="8"/>
      <c r="SET92" s="8"/>
      <c r="SEU92" s="8"/>
      <c r="SEV92" s="8"/>
      <c r="SEW92" s="8"/>
      <c r="SEX92" s="8"/>
      <c r="SEY92" s="8"/>
      <c r="SEZ92" s="8"/>
      <c r="SFA92" s="8"/>
      <c r="SFB92" s="8"/>
      <c r="SFC92" s="8"/>
      <c r="SFD92" s="8"/>
      <c r="SFE92" s="8"/>
      <c r="SFF92" s="8"/>
      <c r="SFG92" s="8"/>
      <c r="SFH92" s="8"/>
      <c r="SFI92" s="8"/>
      <c r="SFJ92" s="8"/>
      <c r="SFK92" s="8"/>
      <c r="SFL92" s="8"/>
      <c r="SFM92" s="8"/>
      <c r="SFN92" s="8"/>
      <c r="SFO92" s="8"/>
      <c r="SFP92" s="8"/>
      <c r="SFQ92" s="8"/>
      <c r="SFR92" s="8"/>
      <c r="SFS92" s="8"/>
      <c r="SFT92" s="8"/>
      <c r="SFU92" s="8"/>
      <c r="SFV92" s="8"/>
      <c r="SFW92" s="8"/>
      <c r="SFX92" s="8"/>
      <c r="SFY92" s="8"/>
      <c r="SFZ92" s="8"/>
      <c r="SGA92" s="8"/>
      <c r="SGB92" s="8"/>
      <c r="SGC92" s="8"/>
      <c r="SGD92" s="8"/>
      <c r="SGE92" s="8"/>
      <c r="SGF92" s="8"/>
      <c r="SGG92" s="8"/>
      <c r="SGH92" s="8"/>
      <c r="SGI92" s="8"/>
      <c r="SGJ92" s="8"/>
      <c r="SGK92" s="8"/>
      <c r="SGL92" s="8"/>
      <c r="SGM92" s="8"/>
      <c r="SGN92" s="8"/>
      <c r="SGO92" s="8"/>
      <c r="SGP92" s="8"/>
      <c r="SGQ92" s="8"/>
      <c r="SGR92" s="8"/>
      <c r="SGS92" s="8"/>
      <c r="SGT92" s="8"/>
      <c r="SGU92" s="8"/>
      <c r="SGV92" s="8"/>
      <c r="SGW92" s="8"/>
      <c r="SGX92" s="8"/>
      <c r="SGY92" s="8"/>
      <c r="SGZ92" s="8"/>
      <c r="SHA92" s="8"/>
      <c r="SHB92" s="8"/>
      <c r="SHC92" s="8"/>
      <c r="SHD92" s="8"/>
      <c r="SHE92" s="8"/>
      <c r="SHF92" s="8"/>
      <c r="SHG92" s="8"/>
      <c r="SHH92" s="8"/>
      <c r="SHI92" s="8"/>
      <c r="SHJ92" s="8"/>
      <c r="SHK92" s="8"/>
      <c r="SHL92" s="8"/>
      <c r="SHM92" s="8"/>
      <c r="SHN92" s="8"/>
      <c r="SHO92" s="8"/>
      <c r="SHP92" s="8"/>
      <c r="SHQ92" s="8"/>
      <c r="SHR92" s="8"/>
      <c r="SHS92" s="8"/>
      <c r="SHT92" s="8"/>
      <c r="SHU92" s="8"/>
      <c r="SHV92" s="8"/>
      <c r="SHW92" s="8"/>
      <c r="SHX92" s="8"/>
      <c r="SHY92" s="8"/>
      <c r="SHZ92" s="8"/>
      <c r="SIA92" s="8"/>
      <c r="SIB92" s="8"/>
      <c r="SIC92" s="8"/>
      <c r="SID92" s="8"/>
      <c r="SIE92" s="8"/>
      <c r="SIF92" s="8"/>
      <c r="SIG92" s="8"/>
      <c r="SIH92" s="8"/>
      <c r="SII92" s="8"/>
      <c r="SIJ92" s="8"/>
      <c r="SIK92" s="8"/>
      <c r="SIL92" s="8"/>
      <c r="SIM92" s="8"/>
      <c r="SIN92" s="8"/>
      <c r="SIO92" s="8"/>
      <c r="SIP92" s="8"/>
      <c r="SIQ92" s="8"/>
      <c r="SIR92" s="8"/>
      <c r="SIS92" s="8"/>
      <c r="SIT92" s="8"/>
      <c r="SIU92" s="8"/>
      <c r="SIV92" s="8"/>
      <c r="SIW92" s="8"/>
      <c r="SIX92" s="8"/>
      <c r="SIY92" s="8"/>
      <c r="SIZ92" s="8"/>
      <c r="SJA92" s="8"/>
      <c r="SJB92" s="8"/>
      <c r="SJC92" s="8"/>
      <c r="SJD92" s="8"/>
      <c r="SJE92" s="8"/>
      <c r="SJF92" s="8"/>
      <c r="SJG92" s="8"/>
      <c r="SJH92" s="8"/>
      <c r="SJI92" s="8"/>
      <c r="SJJ92" s="8"/>
      <c r="SJK92" s="8"/>
      <c r="SJL92" s="8"/>
      <c r="SJM92" s="8"/>
      <c r="SJN92" s="8"/>
      <c r="SJO92" s="8"/>
      <c r="SJP92" s="8"/>
      <c r="SJQ92" s="8"/>
      <c r="SJR92" s="8"/>
      <c r="SJS92" s="8"/>
      <c r="SJT92" s="8"/>
      <c r="SJU92" s="8"/>
      <c r="SJV92" s="8"/>
      <c r="SJW92" s="8"/>
      <c r="SJX92" s="8"/>
      <c r="SJY92" s="8"/>
      <c r="SJZ92" s="8"/>
      <c r="SKA92" s="8"/>
      <c r="SKB92" s="8"/>
      <c r="SKC92" s="8"/>
      <c r="SKD92" s="8"/>
      <c r="SKE92" s="8"/>
      <c r="SKF92" s="8"/>
      <c r="SKG92" s="8"/>
      <c r="SKH92" s="8"/>
      <c r="SKI92" s="8"/>
      <c r="SKJ92" s="8"/>
      <c r="SKK92" s="8"/>
      <c r="SKL92" s="8"/>
      <c r="SKM92" s="8"/>
      <c r="SKN92" s="8"/>
      <c r="SKO92" s="8"/>
      <c r="SKP92" s="8"/>
      <c r="SKQ92" s="8"/>
      <c r="SKR92" s="8"/>
      <c r="SKS92" s="8"/>
      <c r="SKT92" s="8"/>
      <c r="SKU92" s="8"/>
      <c r="SKV92" s="8"/>
      <c r="SKW92" s="8"/>
      <c r="SKX92" s="8"/>
      <c r="SKY92" s="8"/>
      <c r="SKZ92" s="8"/>
      <c r="SLA92" s="8"/>
      <c r="SLB92" s="8"/>
      <c r="SLC92" s="8"/>
      <c r="SLD92" s="8"/>
      <c r="SLE92" s="8"/>
      <c r="SLF92" s="8"/>
      <c r="SLG92" s="8"/>
      <c r="SLH92" s="8"/>
      <c r="SLI92" s="8"/>
      <c r="SLJ92" s="8"/>
      <c r="SLK92" s="8"/>
      <c r="SLL92" s="8"/>
      <c r="SLM92" s="8"/>
      <c r="SLN92" s="8"/>
      <c r="SLO92" s="8"/>
      <c r="SLP92" s="8"/>
      <c r="SLQ92" s="8"/>
      <c r="SLR92" s="8"/>
      <c r="SLS92" s="8"/>
      <c r="SLT92" s="8"/>
      <c r="SLU92" s="8"/>
      <c r="SLV92" s="8"/>
      <c r="SLW92" s="8"/>
      <c r="SLX92" s="8"/>
      <c r="SLY92" s="8"/>
      <c r="SLZ92" s="8"/>
      <c r="SMA92" s="8"/>
      <c r="SMB92" s="8"/>
      <c r="SMC92" s="8"/>
      <c r="SMD92" s="8"/>
      <c r="SME92" s="8"/>
      <c r="SMF92" s="8"/>
      <c r="SMG92" s="8"/>
      <c r="SMH92" s="8"/>
      <c r="SMI92" s="8"/>
      <c r="SMJ92" s="8"/>
      <c r="SMK92" s="8"/>
      <c r="SML92" s="8"/>
      <c r="SMM92" s="8"/>
      <c r="SMN92" s="8"/>
      <c r="SMO92" s="8"/>
      <c r="SMP92" s="8"/>
      <c r="SMQ92" s="8"/>
      <c r="SMR92" s="8"/>
      <c r="SMS92" s="8"/>
      <c r="SMT92" s="8"/>
      <c r="SMU92" s="8"/>
      <c r="SMV92" s="8"/>
      <c r="SMW92" s="8"/>
      <c r="SMX92" s="8"/>
      <c r="SMY92" s="8"/>
      <c r="SMZ92" s="8"/>
      <c r="SNA92" s="8"/>
      <c r="SNB92" s="8"/>
      <c r="SNC92" s="8"/>
      <c r="SND92" s="8"/>
      <c r="SNE92" s="8"/>
      <c r="SNF92" s="8"/>
      <c r="SNG92" s="8"/>
      <c r="SNH92" s="8"/>
      <c r="SNI92" s="8"/>
      <c r="SNJ92" s="8"/>
      <c r="SNK92" s="8"/>
      <c r="SNL92" s="8"/>
      <c r="SNM92" s="8"/>
      <c r="SNN92" s="8"/>
      <c r="SNO92" s="8"/>
      <c r="SNP92" s="8"/>
      <c r="SNQ92" s="8"/>
      <c r="SNR92" s="8"/>
      <c r="SNS92" s="8"/>
      <c r="SNT92" s="8"/>
      <c r="SNU92" s="8"/>
      <c r="SNV92" s="8"/>
      <c r="SNW92" s="8"/>
      <c r="SNX92" s="8"/>
      <c r="SNY92" s="8"/>
      <c r="SNZ92" s="8"/>
      <c r="SOA92" s="8"/>
      <c r="SOB92" s="8"/>
      <c r="SOC92" s="8"/>
      <c r="SOD92" s="8"/>
      <c r="SOE92" s="8"/>
      <c r="SOF92" s="8"/>
      <c r="SOG92" s="8"/>
      <c r="SOH92" s="8"/>
      <c r="SOI92" s="8"/>
      <c r="SOJ92" s="8"/>
      <c r="SOK92" s="8"/>
      <c r="SOL92" s="8"/>
      <c r="SOM92" s="8"/>
      <c r="SON92" s="8"/>
      <c r="SOO92" s="8"/>
      <c r="SOP92" s="8"/>
      <c r="SOQ92" s="8"/>
      <c r="SOR92" s="8"/>
      <c r="SOS92" s="8"/>
      <c r="SOT92" s="8"/>
      <c r="SOU92" s="8"/>
      <c r="SOV92" s="8"/>
      <c r="SOW92" s="8"/>
      <c r="SOX92" s="8"/>
      <c r="SOY92" s="8"/>
      <c r="SOZ92" s="8"/>
      <c r="SPA92" s="8"/>
      <c r="SPB92" s="8"/>
      <c r="SPC92" s="8"/>
      <c r="SPD92" s="8"/>
      <c r="SPE92" s="8"/>
      <c r="SPF92" s="8"/>
      <c r="SPG92" s="8"/>
      <c r="SPH92" s="8"/>
      <c r="SPI92" s="8"/>
      <c r="SPJ92" s="8"/>
      <c r="SPK92" s="8"/>
      <c r="SPL92" s="8"/>
      <c r="SPM92" s="8"/>
      <c r="SPN92" s="8"/>
      <c r="SPO92" s="8"/>
      <c r="SPP92" s="8"/>
      <c r="SPQ92" s="8"/>
      <c r="SPR92" s="8"/>
      <c r="SPS92" s="8"/>
      <c r="SPT92" s="8"/>
      <c r="SPU92" s="8"/>
      <c r="SPV92" s="8"/>
      <c r="SPW92" s="8"/>
      <c r="SPX92" s="8"/>
      <c r="SPY92" s="8"/>
      <c r="SPZ92" s="8"/>
      <c r="SQA92" s="8"/>
      <c r="SQB92" s="8"/>
      <c r="SQC92" s="8"/>
      <c r="SQD92" s="8"/>
      <c r="SQE92" s="8"/>
      <c r="SQF92" s="8"/>
      <c r="SQG92" s="8"/>
      <c r="SQH92" s="8"/>
      <c r="SQI92" s="8"/>
      <c r="SQJ92" s="8"/>
      <c r="SQK92" s="8"/>
      <c r="SQL92" s="8"/>
      <c r="SQM92" s="8"/>
      <c r="SQN92" s="8"/>
      <c r="SQO92" s="8"/>
      <c r="SQP92" s="8"/>
      <c r="SQQ92" s="8"/>
      <c r="SQR92" s="8"/>
      <c r="SQS92" s="8"/>
      <c r="SQT92" s="8"/>
      <c r="SQU92" s="8"/>
      <c r="SQV92" s="8"/>
      <c r="SQW92" s="8"/>
      <c r="SQX92" s="8"/>
      <c r="SQY92" s="8"/>
      <c r="SQZ92" s="8"/>
      <c r="SRA92" s="8"/>
      <c r="SRB92" s="8"/>
      <c r="SRC92" s="8"/>
      <c r="SRD92" s="8"/>
      <c r="SRE92" s="8"/>
      <c r="SRF92" s="8"/>
      <c r="SRG92" s="8"/>
      <c r="SRH92" s="8"/>
      <c r="SRI92" s="8"/>
      <c r="SRJ92" s="8"/>
      <c r="SRK92" s="8"/>
      <c r="SRL92" s="8"/>
      <c r="SRM92" s="8"/>
      <c r="SRN92" s="8"/>
      <c r="SRO92" s="8"/>
      <c r="SRP92" s="8"/>
      <c r="SRQ92" s="8"/>
      <c r="SRR92" s="8"/>
      <c r="SRS92" s="8"/>
      <c r="SRT92" s="8"/>
      <c r="SRU92" s="8"/>
      <c r="SRV92" s="8"/>
      <c r="SRW92" s="8"/>
      <c r="SRX92" s="8"/>
      <c r="SRY92" s="8"/>
      <c r="SRZ92" s="8"/>
      <c r="SSA92" s="8"/>
      <c r="SSB92" s="8"/>
      <c r="SSC92" s="8"/>
      <c r="SSD92" s="8"/>
      <c r="SSE92" s="8"/>
      <c r="SSF92" s="8"/>
      <c r="SSG92" s="8"/>
      <c r="SSH92" s="8"/>
      <c r="SSI92" s="8"/>
      <c r="SSJ92" s="8"/>
      <c r="SSK92" s="8"/>
      <c r="SSL92" s="8"/>
      <c r="SSM92" s="8"/>
      <c r="SSN92" s="8"/>
      <c r="SSO92" s="8"/>
      <c r="SSP92" s="8"/>
      <c r="SSQ92" s="8"/>
      <c r="SSR92" s="8"/>
      <c r="SSS92" s="8"/>
      <c r="SST92" s="8"/>
      <c r="SSU92" s="8"/>
      <c r="SSV92" s="8"/>
      <c r="SSW92" s="8"/>
      <c r="SSX92" s="8"/>
      <c r="SSY92" s="8"/>
      <c r="SSZ92" s="8"/>
      <c r="STA92" s="8"/>
      <c r="STB92" s="8"/>
      <c r="STC92" s="8"/>
      <c r="STD92" s="8"/>
      <c r="STE92" s="8"/>
      <c r="STF92" s="8"/>
      <c r="STG92" s="8"/>
      <c r="STH92" s="8"/>
      <c r="STI92" s="8"/>
      <c r="STJ92" s="8"/>
      <c r="STK92" s="8"/>
      <c r="STL92" s="8"/>
      <c r="STM92" s="8"/>
      <c r="STN92" s="8"/>
      <c r="STO92" s="8"/>
      <c r="STP92" s="8"/>
      <c r="STQ92" s="8"/>
      <c r="STR92" s="8"/>
      <c r="STS92" s="8"/>
      <c r="STT92" s="8"/>
      <c r="STU92" s="8"/>
      <c r="STV92" s="8"/>
      <c r="STW92" s="8"/>
      <c r="STX92" s="8"/>
      <c r="STY92" s="8"/>
      <c r="STZ92" s="8"/>
      <c r="SUA92" s="8"/>
      <c r="SUB92" s="8"/>
      <c r="SUC92" s="8"/>
      <c r="SUD92" s="8"/>
      <c r="SUE92" s="8"/>
      <c r="SUF92" s="8"/>
      <c r="SUG92" s="8"/>
      <c r="SUH92" s="8"/>
      <c r="SUI92" s="8"/>
      <c r="SUJ92" s="8"/>
      <c r="SUK92" s="8"/>
      <c r="SUL92" s="8"/>
      <c r="SUM92" s="8"/>
      <c r="SUN92" s="8"/>
      <c r="SUO92" s="8"/>
      <c r="SUP92" s="8"/>
      <c r="SUQ92" s="8"/>
      <c r="SUR92" s="8"/>
      <c r="SUS92" s="8"/>
      <c r="SUT92" s="8"/>
      <c r="SUU92" s="8"/>
      <c r="SUV92" s="8"/>
      <c r="SUW92" s="8"/>
      <c r="SUX92" s="8"/>
      <c r="SUY92" s="8"/>
      <c r="SUZ92" s="8"/>
      <c r="SVA92" s="8"/>
      <c r="SVB92" s="8"/>
      <c r="SVC92" s="8"/>
      <c r="SVD92" s="8"/>
      <c r="SVE92" s="8"/>
      <c r="SVF92" s="8"/>
      <c r="SVG92" s="8"/>
      <c r="SVH92" s="8"/>
      <c r="SVI92" s="8"/>
      <c r="SVJ92" s="8"/>
      <c r="SVK92" s="8"/>
      <c r="SVL92" s="8"/>
      <c r="SVM92" s="8"/>
      <c r="SVN92" s="8"/>
      <c r="SVO92" s="8"/>
      <c r="SVP92" s="8"/>
      <c r="SVQ92" s="8"/>
      <c r="SVR92" s="8"/>
      <c r="SVS92" s="8"/>
      <c r="SVT92" s="8"/>
      <c r="SVU92" s="8"/>
      <c r="SVV92" s="8"/>
      <c r="SVW92" s="8"/>
      <c r="SVX92" s="8"/>
      <c r="SVY92" s="8"/>
      <c r="SVZ92" s="8"/>
      <c r="SWA92" s="8"/>
      <c r="SWB92" s="8"/>
      <c r="SWC92" s="8"/>
      <c r="SWD92" s="8"/>
      <c r="SWE92" s="8"/>
      <c r="SWF92" s="8"/>
      <c r="SWG92" s="8"/>
      <c r="SWH92" s="8"/>
      <c r="SWI92" s="8"/>
      <c r="SWJ92" s="8"/>
      <c r="SWK92" s="8"/>
      <c r="SWL92" s="8"/>
      <c r="SWM92" s="8"/>
      <c r="SWN92" s="8"/>
      <c r="SWO92" s="8"/>
      <c r="SWP92" s="8"/>
      <c r="SWQ92" s="8"/>
      <c r="SWR92" s="8"/>
      <c r="SWS92" s="8"/>
      <c r="SWT92" s="8"/>
      <c r="SWU92" s="8"/>
      <c r="SWV92" s="8"/>
      <c r="SWW92" s="8"/>
      <c r="SWX92" s="8"/>
      <c r="SWY92" s="8"/>
      <c r="SWZ92" s="8"/>
      <c r="SXA92" s="8"/>
      <c r="SXB92" s="8"/>
      <c r="SXC92" s="8"/>
      <c r="SXD92" s="8"/>
      <c r="SXE92" s="8"/>
      <c r="SXF92" s="8"/>
      <c r="SXG92" s="8"/>
      <c r="SXH92" s="8"/>
      <c r="SXI92" s="8"/>
      <c r="SXJ92" s="8"/>
      <c r="SXK92" s="8"/>
      <c r="SXL92" s="8"/>
      <c r="SXM92" s="8"/>
      <c r="SXN92" s="8"/>
      <c r="SXO92" s="8"/>
      <c r="SXP92" s="8"/>
      <c r="SXQ92" s="8"/>
      <c r="SXR92" s="8"/>
      <c r="SXS92" s="8"/>
      <c r="SXT92" s="8"/>
      <c r="SXU92" s="8"/>
      <c r="SXV92" s="8"/>
      <c r="SXW92" s="8"/>
      <c r="SXX92" s="8"/>
      <c r="SXY92" s="8"/>
      <c r="SXZ92" s="8"/>
      <c r="SYA92" s="8"/>
      <c r="SYB92" s="8"/>
      <c r="SYC92" s="8"/>
      <c r="SYD92" s="8"/>
      <c r="SYE92" s="8"/>
      <c r="SYF92" s="8"/>
      <c r="SYG92" s="8"/>
      <c r="SYH92" s="8"/>
      <c r="SYI92" s="8"/>
      <c r="SYJ92" s="8"/>
      <c r="SYK92" s="8"/>
      <c r="SYL92" s="8"/>
      <c r="SYM92" s="8"/>
      <c r="SYN92" s="8"/>
      <c r="SYO92" s="8"/>
      <c r="SYP92" s="8"/>
      <c r="SYQ92" s="8"/>
      <c r="SYR92" s="8"/>
      <c r="SYS92" s="8"/>
      <c r="SYT92" s="8"/>
      <c r="SYU92" s="8"/>
      <c r="SYV92" s="8"/>
      <c r="SYW92" s="8"/>
      <c r="SYX92" s="8"/>
      <c r="SYY92" s="8"/>
      <c r="SYZ92" s="8"/>
      <c r="SZA92" s="8"/>
      <c r="SZB92" s="8"/>
      <c r="SZC92" s="8"/>
      <c r="SZD92" s="8"/>
      <c r="SZE92" s="8"/>
      <c r="SZF92" s="8"/>
      <c r="SZG92" s="8"/>
      <c r="SZH92" s="8"/>
      <c r="SZI92" s="8"/>
      <c r="SZJ92" s="8"/>
      <c r="SZK92" s="8"/>
      <c r="SZL92" s="8"/>
      <c r="SZM92" s="8"/>
      <c r="SZN92" s="8"/>
      <c r="SZO92" s="8"/>
      <c r="SZP92" s="8"/>
      <c r="SZQ92" s="8"/>
      <c r="SZR92" s="8"/>
      <c r="SZS92" s="8"/>
      <c r="SZT92" s="8"/>
      <c r="SZU92" s="8"/>
      <c r="SZV92" s="8"/>
      <c r="SZW92" s="8"/>
      <c r="SZX92" s="8"/>
      <c r="SZY92" s="8"/>
      <c r="SZZ92" s="8"/>
      <c r="TAA92" s="8"/>
      <c r="TAB92" s="8"/>
      <c r="TAC92" s="8"/>
      <c r="TAD92" s="8"/>
      <c r="TAE92" s="8"/>
      <c r="TAF92" s="8"/>
      <c r="TAG92" s="8"/>
      <c r="TAH92" s="8"/>
      <c r="TAI92" s="8"/>
      <c r="TAJ92" s="8"/>
      <c r="TAK92" s="8"/>
      <c r="TAL92" s="8"/>
      <c r="TAM92" s="8"/>
      <c r="TAN92" s="8"/>
      <c r="TAO92" s="8"/>
      <c r="TAP92" s="8"/>
      <c r="TAQ92" s="8"/>
      <c r="TAR92" s="8"/>
      <c r="TAS92" s="8"/>
      <c r="TAT92" s="8"/>
      <c r="TAU92" s="8"/>
      <c r="TAV92" s="8"/>
      <c r="TAW92" s="8"/>
      <c r="TAX92" s="8"/>
      <c r="TAY92" s="8"/>
      <c r="TAZ92" s="8"/>
      <c r="TBA92" s="8"/>
      <c r="TBB92" s="8"/>
      <c r="TBC92" s="8"/>
      <c r="TBD92" s="8"/>
      <c r="TBE92" s="8"/>
      <c r="TBF92" s="8"/>
      <c r="TBG92" s="8"/>
      <c r="TBH92" s="8"/>
      <c r="TBI92" s="8"/>
      <c r="TBJ92" s="8"/>
      <c r="TBK92" s="8"/>
      <c r="TBL92" s="8"/>
      <c r="TBM92" s="8"/>
      <c r="TBN92" s="8"/>
      <c r="TBO92" s="8"/>
      <c r="TBP92" s="8"/>
      <c r="TBQ92" s="8"/>
      <c r="TBR92" s="8"/>
      <c r="TBS92" s="8"/>
      <c r="TBT92" s="8"/>
      <c r="TBU92" s="8"/>
      <c r="TBV92" s="8"/>
      <c r="TBW92" s="8"/>
      <c r="TBX92" s="8"/>
      <c r="TBY92" s="8"/>
      <c r="TBZ92" s="8"/>
      <c r="TCA92" s="8"/>
      <c r="TCB92" s="8"/>
      <c r="TCC92" s="8"/>
      <c r="TCD92" s="8"/>
      <c r="TCE92" s="8"/>
      <c r="TCF92" s="8"/>
      <c r="TCG92" s="8"/>
      <c r="TCH92" s="8"/>
      <c r="TCI92" s="8"/>
      <c r="TCJ92" s="8"/>
      <c r="TCK92" s="8"/>
      <c r="TCL92" s="8"/>
      <c r="TCM92" s="8"/>
      <c r="TCN92" s="8"/>
      <c r="TCO92" s="8"/>
      <c r="TCP92" s="8"/>
      <c r="TCQ92" s="8"/>
      <c r="TCR92" s="8"/>
      <c r="TCS92" s="8"/>
      <c r="TCT92" s="8"/>
      <c r="TCU92" s="8"/>
      <c r="TCV92" s="8"/>
      <c r="TCW92" s="8"/>
      <c r="TCX92" s="8"/>
      <c r="TCY92" s="8"/>
      <c r="TCZ92" s="8"/>
      <c r="TDA92" s="8"/>
      <c r="TDB92" s="8"/>
      <c r="TDC92" s="8"/>
      <c r="TDD92" s="8"/>
      <c r="TDE92" s="8"/>
      <c r="TDF92" s="8"/>
      <c r="TDG92" s="8"/>
      <c r="TDH92" s="8"/>
      <c r="TDI92" s="8"/>
      <c r="TDJ92" s="8"/>
      <c r="TDK92" s="8"/>
      <c r="TDL92" s="8"/>
      <c r="TDM92" s="8"/>
      <c r="TDN92" s="8"/>
      <c r="TDO92" s="8"/>
      <c r="TDP92" s="8"/>
      <c r="TDQ92" s="8"/>
      <c r="TDR92" s="8"/>
      <c r="TDS92" s="8"/>
      <c r="TDT92" s="8"/>
      <c r="TDU92" s="8"/>
      <c r="TDV92" s="8"/>
      <c r="TDW92" s="8"/>
      <c r="TDX92" s="8"/>
      <c r="TDY92" s="8"/>
      <c r="TDZ92" s="8"/>
      <c r="TEA92" s="8"/>
      <c r="TEB92" s="8"/>
      <c r="TEC92" s="8"/>
      <c r="TED92" s="8"/>
      <c r="TEE92" s="8"/>
      <c r="TEF92" s="8"/>
      <c r="TEG92" s="8"/>
      <c r="TEH92" s="8"/>
      <c r="TEI92" s="8"/>
      <c r="TEJ92" s="8"/>
      <c r="TEK92" s="8"/>
      <c r="TEL92" s="8"/>
      <c r="TEM92" s="8"/>
      <c r="TEN92" s="8"/>
      <c r="TEO92" s="8"/>
      <c r="TEP92" s="8"/>
      <c r="TEQ92" s="8"/>
      <c r="TER92" s="8"/>
      <c r="TES92" s="8"/>
      <c r="TET92" s="8"/>
      <c r="TEU92" s="8"/>
      <c r="TEV92" s="8"/>
      <c r="TEW92" s="8"/>
      <c r="TEX92" s="8"/>
      <c r="TEY92" s="8"/>
      <c r="TEZ92" s="8"/>
      <c r="TFA92" s="8"/>
      <c r="TFB92" s="8"/>
      <c r="TFC92" s="8"/>
      <c r="TFD92" s="8"/>
      <c r="TFE92" s="8"/>
      <c r="TFF92" s="8"/>
      <c r="TFG92" s="8"/>
      <c r="TFH92" s="8"/>
      <c r="TFI92" s="8"/>
      <c r="TFJ92" s="8"/>
      <c r="TFK92" s="8"/>
      <c r="TFL92" s="8"/>
      <c r="TFM92" s="8"/>
      <c r="TFN92" s="8"/>
      <c r="TFO92" s="8"/>
      <c r="TFP92" s="8"/>
      <c r="TFQ92" s="8"/>
      <c r="TFR92" s="8"/>
      <c r="TFS92" s="8"/>
      <c r="TFT92" s="8"/>
      <c r="TFU92" s="8"/>
      <c r="TFV92" s="8"/>
      <c r="TFW92" s="8"/>
      <c r="TFX92" s="8"/>
      <c r="TFY92" s="8"/>
      <c r="TFZ92" s="8"/>
      <c r="TGA92" s="8"/>
      <c r="TGB92" s="8"/>
      <c r="TGC92" s="8"/>
      <c r="TGD92" s="8"/>
      <c r="TGE92" s="8"/>
      <c r="TGF92" s="8"/>
      <c r="TGG92" s="8"/>
      <c r="TGH92" s="8"/>
      <c r="TGI92" s="8"/>
      <c r="TGJ92" s="8"/>
      <c r="TGK92" s="8"/>
      <c r="TGL92" s="8"/>
      <c r="TGM92" s="8"/>
      <c r="TGN92" s="8"/>
      <c r="TGO92" s="8"/>
      <c r="TGP92" s="8"/>
      <c r="TGQ92" s="8"/>
      <c r="TGR92" s="8"/>
      <c r="TGS92" s="8"/>
      <c r="TGT92" s="8"/>
      <c r="TGU92" s="8"/>
      <c r="TGV92" s="8"/>
      <c r="TGW92" s="8"/>
      <c r="TGX92" s="8"/>
      <c r="TGY92" s="8"/>
      <c r="TGZ92" s="8"/>
      <c r="THA92" s="8"/>
      <c r="THB92" s="8"/>
      <c r="THC92" s="8"/>
      <c r="THD92" s="8"/>
      <c r="THE92" s="8"/>
      <c r="THF92" s="8"/>
      <c r="THG92" s="8"/>
      <c r="THH92" s="8"/>
      <c r="THI92" s="8"/>
      <c r="THJ92" s="8"/>
      <c r="THK92" s="8"/>
      <c r="THL92" s="8"/>
      <c r="THM92" s="8"/>
      <c r="THN92" s="8"/>
      <c r="THO92" s="8"/>
      <c r="THP92" s="8"/>
      <c r="THQ92" s="8"/>
      <c r="THR92" s="8"/>
      <c r="THS92" s="8"/>
      <c r="THT92" s="8"/>
      <c r="THU92" s="8"/>
      <c r="THV92" s="8"/>
      <c r="THW92" s="8"/>
      <c r="THX92" s="8"/>
      <c r="THY92" s="8"/>
      <c r="THZ92" s="8"/>
      <c r="TIA92" s="8"/>
      <c r="TIB92" s="8"/>
      <c r="TIC92" s="8"/>
      <c r="TID92" s="8"/>
      <c r="TIE92" s="8"/>
      <c r="TIF92" s="8"/>
      <c r="TIG92" s="8"/>
      <c r="TIH92" s="8"/>
      <c r="TII92" s="8"/>
      <c r="TIJ92" s="8"/>
      <c r="TIK92" s="8"/>
      <c r="TIL92" s="8"/>
      <c r="TIM92" s="8"/>
      <c r="TIN92" s="8"/>
      <c r="TIO92" s="8"/>
      <c r="TIP92" s="8"/>
      <c r="TIQ92" s="8"/>
      <c r="TIR92" s="8"/>
      <c r="TIS92" s="8"/>
      <c r="TIT92" s="8"/>
      <c r="TIU92" s="8"/>
      <c r="TIV92" s="8"/>
      <c r="TIW92" s="8"/>
      <c r="TIX92" s="8"/>
      <c r="TIY92" s="8"/>
      <c r="TIZ92" s="8"/>
      <c r="TJA92" s="8"/>
      <c r="TJB92" s="8"/>
      <c r="TJC92" s="8"/>
      <c r="TJD92" s="8"/>
      <c r="TJE92" s="8"/>
      <c r="TJF92" s="8"/>
      <c r="TJG92" s="8"/>
      <c r="TJH92" s="8"/>
      <c r="TJI92" s="8"/>
      <c r="TJJ92" s="8"/>
      <c r="TJK92" s="8"/>
      <c r="TJL92" s="8"/>
      <c r="TJM92" s="8"/>
      <c r="TJN92" s="8"/>
      <c r="TJO92" s="8"/>
      <c r="TJP92" s="8"/>
      <c r="TJQ92" s="8"/>
      <c r="TJR92" s="8"/>
      <c r="TJS92" s="8"/>
      <c r="TJT92" s="8"/>
      <c r="TJU92" s="8"/>
      <c r="TJV92" s="8"/>
      <c r="TJW92" s="8"/>
      <c r="TJX92" s="8"/>
      <c r="TJY92" s="8"/>
      <c r="TJZ92" s="8"/>
      <c r="TKA92" s="8"/>
      <c r="TKB92" s="8"/>
      <c r="TKC92" s="8"/>
      <c r="TKD92" s="8"/>
      <c r="TKE92" s="8"/>
      <c r="TKF92" s="8"/>
      <c r="TKG92" s="8"/>
      <c r="TKH92" s="8"/>
      <c r="TKI92" s="8"/>
      <c r="TKJ92" s="8"/>
      <c r="TKK92" s="8"/>
      <c r="TKL92" s="8"/>
      <c r="TKM92" s="8"/>
      <c r="TKN92" s="8"/>
      <c r="TKO92" s="8"/>
      <c r="TKP92" s="8"/>
      <c r="TKQ92" s="8"/>
      <c r="TKR92" s="8"/>
      <c r="TKS92" s="8"/>
      <c r="TKT92" s="8"/>
      <c r="TKU92" s="8"/>
      <c r="TKV92" s="8"/>
      <c r="TKW92" s="8"/>
      <c r="TKX92" s="8"/>
      <c r="TKY92" s="8"/>
      <c r="TKZ92" s="8"/>
      <c r="TLA92" s="8"/>
      <c r="TLB92" s="8"/>
      <c r="TLC92" s="8"/>
      <c r="TLD92" s="8"/>
      <c r="TLE92" s="8"/>
      <c r="TLF92" s="8"/>
      <c r="TLG92" s="8"/>
      <c r="TLH92" s="8"/>
      <c r="TLI92" s="8"/>
      <c r="TLJ92" s="8"/>
      <c r="TLK92" s="8"/>
      <c r="TLL92" s="8"/>
      <c r="TLM92" s="8"/>
      <c r="TLN92" s="8"/>
      <c r="TLO92" s="8"/>
      <c r="TLP92" s="8"/>
      <c r="TLQ92" s="8"/>
      <c r="TLR92" s="8"/>
      <c r="TLS92" s="8"/>
      <c r="TLT92" s="8"/>
      <c r="TLU92" s="8"/>
      <c r="TLV92" s="8"/>
      <c r="TLW92" s="8"/>
      <c r="TLX92" s="8"/>
      <c r="TLY92" s="8"/>
      <c r="TLZ92" s="8"/>
      <c r="TMA92" s="8"/>
      <c r="TMB92" s="8"/>
      <c r="TMC92" s="8"/>
      <c r="TMD92" s="8"/>
      <c r="TME92" s="8"/>
      <c r="TMF92" s="8"/>
      <c r="TMG92" s="8"/>
      <c r="TMH92" s="8"/>
      <c r="TMI92" s="8"/>
      <c r="TMJ92" s="8"/>
      <c r="TMK92" s="8"/>
      <c r="TML92" s="8"/>
      <c r="TMM92" s="8"/>
      <c r="TMN92" s="8"/>
      <c r="TMO92" s="8"/>
      <c r="TMP92" s="8"/>
      <c r="TMQ92" s="8"/>
      <c r="TMR92" s="8"/>
      <c r="TMS92" s="8"/>
      <c r="TMT92" s="8"/>
      <c r="TMU92" s="8"/>
      <c r="TMV92" s="8"/>
      <c r="TMW92" s="8"/>
      <c r="TMX92" s="8"/>
      <c r="TMY92" s="8"/>
      <c r="TMZ92" s="8"/>
      <c r="TNA92" s="8"/>
      <c r="TNB92" s="8"/>
      <c r="TNC92" s="8"/>
      <c r="TND92" s="8"/>
      <c r="TNE92" s="8"/>
      <c r="TNF92" s="8"/>
      <c r="TNG92" s="8"/>
      <c r="TNH92" s="8"/>
      <c r="TNI92" s="8"/>
      <c r="TNJ92" s="8"/>
      <c r="TNK92" s="8"/>
      <c r="TNL92" s="8"/>
      <c r="TNM92" s="8"/>
      <c r="TNN92" s="8"/>
      <c r="TNO92" s="8"/>
      <c r="TNP92" s="8"/>
      <c r="TNQ92" s="8"/>
      <c r="TNR92" s="8"/>
      <c r="TNS92" s="8"/>
      <c r="TNT92" s="8"/>
      <c r="TNU92" s="8"/>
      <c r="TNV92" s="8"/>
      <c r="TNW92" s="8"/>
      <c r="TNX92" s="8"/>
      <c r="TNY92" s="8"/>
      <c r="TNZ92" s="8"/>
      <c r="TOA92" s="8"/>
      <c r="TOB92" s="8"/>
      <c r="TOC92" s="8"/>
      <c r="TOD92" s="8"/>
      <c r="TOE92" s="8"/>
      <c r="TOF92" s="8"/>
      <c r="TOG92" s="8"/>
      <c r="TOH92" s="8"/>
      <c r="TOI92" s="8"/>
      <c r="TOJ92" s="8"/>
      <c r="TOK92" s="8"/>
      <c r="TOL92" s="8"/>
      <c r="TOM92" s="8"/>
      <c r="TON92" s="8"/>
      <c r="TOO92" s="8"/>
      <c r="TOP92" s="8"/>
      <c r="TOQ92" s="8"/>
      <c r="TOR92" s="8"/>
      <c r="TOS92" s="8"/>
      <c r="TOT92" s="8"/>
      <c r="TOU92" s="8"/>
      <c r="TOV92" s="8"/>
      <c r="TOW92" s="8"/>
      <c r="TOX92" s="8"/>
      <c r="TOY92" s="8"/>
      <c r="TOZ92" s="8"/>
      <c r="TPA92" s="8"/>
      <c r="TPB92" s="8"/>
      <c r="TPC92" s="8"/>
      <c r="TPD92" s="8"/>
      <c r="TPE92" s="8"/>
      <c r="TPF92" s="8"/>
      <c r="TPG92" s="8"/>
      <c r="TPH92" s="8"/>
      <c r="TPI92" s="8"/>
      <c r="TPJ92" s="8"/>
      <c r="TPK92" s="8"/>
      <c r="TPL92" s="8"/>
      <c r="TPM92" s="8"/>
      <c r="TPN92" s="8"/>
      <c r="TPO92" s="8"/>
      <c r="TPP92" s="8"/>
      <c r="TPQ92" s="8"/>
      <c r="TPR92" s="8"/>
      <c r="TPS92" s="8"/>
      <c r="TPT92" s="8"/>
      <c r="TPU92" s="8"/>
      <c r="TPV92" s="8"/>
      <c r="TPW92" s="8"/>
      <c r="TPX92" s="8"/>
      <c r="TPY92" s="8"/>
      <c r="TPZ92" s="8"/>
      <c r="TQA92" s="8"/>
      <c r="TQB92" s="8"/>
      <c r="TQC92" s="8"/>
      <c r="TQD92" s="8"/>
      <c r="TQE92" s="8"/>
      <c r="TQF92" s="8"/>
      <c r="TQG92" s="8"/>
      <c r="TQH92" s="8"/>
      <c r="TQI92" s="8"/>
      <c r="TQJ92" s="8"/>
      <c r="TQK92" s="8"/>
      <c r="TQL92" s="8"/>
      <c r="TQM92" s="8"/>
      <c r="TQN92" s="8"/>
      <c r="TQO92" s="8"/>
      <c r="TQP92" s="8"/>
      <c r="TQQ92" s="8"/>
      <c r="TQR92" s="8"/>
      <c r="TQS92" s="8"/>
      <c r="TQT92" s="8"/>
      <c r="TQU92" s="8"/>
      <c r="TQV92" s="8"/>
      <c r="TQW92" s="8"/>
      <c r="TQX92" s="8"/>
      <c r="TQY92" s="8"/>
      <c r="TQZ92" s="8"/>
      <c r="TRA92" s="8"/>
      <c r="TRB92" s="8"/>
      <c r="TRC92" s="8"/>
      <c r="TRD92" s="8"/>
      <c r="TRE92" s="8"/>
      <c r="TRF92" s="8"/>
      <c r="TRG92" s="8"/>
      <c r="TRH92" s="8"/>
      <c r="TRI92" s="8"/>
      <c r="TRJ92" s="8"/>
      <c r="TRK92" s="8"/>
      <c r="TRL92" s="8"/>
      <c r="TRM92" s="8"/>
      <c r="TRN92" s="8"/>
      <c r="TRO92" s="8"/>
      <c r="TRP92" s="8"/>
      <c r="TRQ92" s="8"/>
      <c r="TRR92" s="8"/>
      <c r="TRS92" s="8"/>
      <c r="TRT92" s="8"/>
      <c r="TRU92" s="8"/>
      <c r="TRV92" s="8"/>
      <c r="TRW92" s="8"/>
      <c r="TRX92" s="8"/>
      <c r="TRY92" s="8"/>
      <c r="TRZ92" s="8"/>
      <c r="TSA92" s="8"/>
      <c r="TSB92" s="8"/>
      <c r="TSC92" s="8"/>
      <c r="TSD92" s="8"/>
      <c r="TSE92" s="8"/>
      <c r="TSF92" s="8"/>
      <c r="TSG92" s="8"/>
      <c r="TSH92" s="8"/>
      <c r="TSI92" s="8"/>
      <c r="TSJ92" s="8"/>
      <c r="TSK92" s="8"/>
      <c r="TSL92" s="8"/>
      <c r="TSM92" s="8"/>
      <c r="TSN92" s="8"/>
      <c r="TSO92" s="8"/>
      <c r="TSP92" s="8"/>
      <c r="TSQ92" s="8"/>
      <c r="TSR92" s="8"/>
      <c r="TSS92" s="8"/>
      <c r="TST92" s="8"/>
      <c r="TSU92" s="8"/>
      <c r="TSV92" s="8"/>
      <c r="TSW92" s="8"/>
      <c r="TSX92" s="8"/>
      <c r="TSY92" s="8"/>
      <c r="TSZ92" s="8"/>
      <c r="TTA92" s="8"/>
      <c r="TTB92" s="8"/>
      <c r="TTC92" s="8"/>
      <c r="TTD92" s="8"/>
      <c r="TTE92" s="8"/>
      <c r="TTF92" s="8"/>
      <c r="TTG92" s="8"/>
      <c r="TTH92" s="8"/>
      <c r="TTI92" s="8"/>
      <c r="TTJ92" s="8"/>
      <c r="TTK92" s="8"/>
      <c r="TTL92" s="8"/>
      <c r="TTM92" s="8"/>
      <c r="TTN92" s="8"/>
      <c r="TTO92" s="8"/>
      <c r="TTP92" s="8"/>
      <c r="TTQ92" s="8"/>
      <c r="TTR92" s="8"/>
      <c r="TTS92" s="8"/>
      <c r="TTT92" s="8"/>
      <c r="TTU92" s="8"/>
      <c r="TTV92" s="8"/>
      <c r="TTW92" s="8"/>
      <c r="TTX92" s="8"/>
      <c r="TTY92" s="8"/>
      <c r="TTZ92" s="8"/>
      <c r="TUA92" s="8"/>
      <c r="TUB92" s="8"/>
      <c r="TUC92" s="8"/>
      <c r="TUD92" s="8"/>
      <c r="TUE92" s="8"/>
      <c r="TUF92" s="8"/>
      <c r="TUG92" s="8"/>
      <c r="TUH92" s="8"/>
      <c r="TUI92" s="8"/>
      <c r="TUJ92" s="8"/>
      <c r="TUK92" s="8"/>
      <c r="TUL92" s="8"/>
      <c r="TUM92" s="8"/>
      <c r="TUN92" s="8"/>
      <c r="TUO92" s="8"/>
      <c r="TUP92" s="8"/>
      <c r="TUQ92" s="8"/>
      <c r="TUR92" s="8"/>
      <c r="TUS92" s="8"/>
      <c r="TUT92" s="8"/>
      <c r="TUU92" s="8"/>
      <c r="TUV92" s="8"/>
      <c r="TUW92" s="8"/>
      <c r="TUX92" s="8"/>
      <c r="TUY92" s="8"/>
      <c r="TUZ92" s="8"/>
      <c r="TVA92" s="8"/>
      <c r="TVB92" s="8"/>
      <c r="TVC92" s="8"/>
      <c r="TVD92" s="8"/>
      <c r="TVE92" s="8"/>
      <c r="TVF92" s="8"/>
      <c r="TVG92" s="8"/>
      <c r="TVH92" s="8"/>
      <c r="TVI92" s="8"/>
      <c r="TVJ92" s="8"/>
      <c r="TVK92" s="8"/>
      <c r="TVL92" s="8"/>
      <c r="TVM92" s="8"/>
      <c r="TVN92" s="8"/>
      <c r="TVO92" s="8"/>
      <c r="TVP92" s="8"/>
      <c r="TVQ92" s="8"/>
      <c r="TVR92" s="8"/>
      <c r="TVS92" s="8"/>
      <c r="TVT92" s="8"/>
      <c r="TVU92" s="8"/>
      <c r="TVV92" s="8"/>
      <c r="TVW92" s="8"/>
      <c r="TVX92" s="8"/>
      <c r="TVY92" s="8"/>
      <c r="TVZ92" s="8"/>
      <c r="TWA92" s="8"/>
      <c r="TWB92" s="8"/>
      <c r="TWC92" s="8"/>
      <c r="TWD92" s="8"/>
      <c r="TWE92" s="8"/>
      <c r="TWF92" s="8"/>
      <c r="TWG92" s="8"/>
      <c r="TWH92" s="8"/>
      <c r="TWI92" s="8"/>
      <c r="TWJ92" s="8"/>
      <c r="TWK92" s="8"/>
      <c r="TWL92" s="8"/>
      <c r="TWM92" s="8"/>
      <c r="TWN92" s="8"/>
      <c r="TWO92" s="8"/>
      <c r="TWP92" s="8"/>
      <c r="TWQ92" s="8"/>
      <c r="TWR92" s="8"/>
      <c r="TWS92" s="8"/>
      <c r="TWT92" s="8"/>
      <c r="TWU92" s="8"/>
      <c r="TWV92" s="8"/>
      <c r="TWW92" s="8"/>
      <c r="TWX92" s="8"/>
      <c r="TWY92" s="8"/>
      <c r="TWZ92" s="8"/>
      <c r="TXA92" s="8"/>
      <c r="TXB92" s="8"/>
      <c r="TXC92" s="8"/>
      <c r="TXD92" s="8"/>
      <c r="TXE92" s="8"/>
      <c r="TXF92" s="8"/>
      <c r="TXG92" s="8"/>
      <c r="TXH92" s="8"/>
      <c r="TXI92" s="8"/>
      <c r="TXJ92" s="8"/>
      <c r="TXK92" s="8"/>
      <c r="TXL92" s="8"/>
      <c r="TXM92" s="8"/>
      <c r="TXN92" s="8"/>
      <c r="TXO92" s="8"/>
      <c r="TXP92" s="8"/>
      <c r="TXQ92" s="8"/>
      <c r="TXR92" s="8"/>
      <c r="TXS92" s="8"/>
      <c r="TXT92" s="8"/>
      <c r="TXU92" s="8"/>
      <c r="TXV92" s="8"/>
      <c r="TXW92" s="8"/>
      <c r="TXX92" s="8"/>
      <c r="TXY92" s="8"/>
      <c r="TXZ92" s="8"/>
      <c r="TYA92" s="8"/>
      <c r="TYB92" s="8"/>
      <c r="TYC92" s="8"/>
      <c r="TYD92" s="8"/>
      <c r="TYE92" s="8"/>
      <c r="TYF92" s="8"/>
      <c r="TYG92" s="8"/>
      <c r="TYH92" s="8"/>
      <c r="TYI92" s="8"/>
      <c r="TYJ92" s="8"/>
      <c r="TYK92" s="8"/>
      <c r="TYL92" s="8"/>
      <c r="TYM92" s="8"/>
      <c r="TYN92" s="8"/>
      <c r="TYO92" s="8"/>
      <c r="TYP92" s="8"/>
      <c r="TYQ92" s="8"/>
      <c r="TYR92" s="8"/>
      <c r="TYS92" s="8"/>
      <c r="TYT92" s="8"/>
      <c r="TYU92" s="8"/>
      <c r="TYV92" s="8"/>
      <c r="TYW92" s="8"/>
      <c r="TYX92" s="8"/>
      <c r="TYY92" s="8"/>
      <c r="TYZ92" s="8"/>
      <c r="TZA92" s="8"/>
      <c r="TZB92" s="8"/>
      <c r="TZC92" s="8"/>
      <c r="TZD92" s="8"/>
      <c r="TZE92" s="8"/>
      <c r="TZF92" s="8"/>
      <c r="TZG92" s="8"/>
      <c r="TZH92" s="8"/>
      <c r="TZI92" s="8"/>
      <c r="TZJ92" s="8"/>
      <c r="TZK92" s="8"/>
      <c r="TZL92" s="8"/>
      <c r="TZM92" s="8"/>
      <c r="TZN92" s="8"/>
      <c r="TZO92" s="8"/>
      <c r="TZP92" s="8"/>
      <c r="TZQ92" s="8"/>
      <c r="TZR92" s="8"/>
      <c r="TZS92" s="8"/>
      <c r="TZT92" s="8"/>
      <c r="TZU92" s="8"/>
      <c r="TZV92" s="8"/>
      <c r="TZW92" s="8"/>
      <c r="TZX92" s="8"/>
      <c r="TZY92" s="8"/>
      <c r="TZZ92" s="8"/>
      <c r="UAA92" s="8"/>
      <c r="UAB92" s="8"/>
      <c r="UAC92" s="8"/>
      <c r="UAD92" s="8"/>
      <c r="UAE92" s="8"/>
      <c r="UAF92" s="8"/>
      <c r="UAG92" s="8"/>
      <c r="UAH92" s="8"/>
      <c r="UAI92" s="8"/>
      <c r="UAJ92" s="8"/>
      <c r="UAK92" s="8"/>
      <c r="UAL92" s="8"/>
      <c r="UAM92" s="8"/>
      <c r="UAN92" s="8"/>
      <c r="UAO92" s="8"/>
      <c r="UAP92" s="8"/>
      <c r="UAQ92" s="8"/>
      <c r="UAR92" s="8"/>
      <c r="UAS92" s="8"/>
      <c r="UAT92" s="8"/>
      <c r="UAU92" s="8"/>
      <c r="UAV92" s="8"/>
      <c r="UAW92" s="8"/>
      <c r="UAX92" s="8"/>
      <c r="UAY92" s="8"/>
      <c r="UAZ92" s="8"/>
      <c r="UBA92" s="8"/>
      <c r="UBB92" s="8"/>
      <c r="UBC92" s="8"/>
      <c r="UBD92" s="8"/>
      <c r="UBE92" s="8"/>
      <c r="UBF92" s="8"/>
      <c r="UBG92" s="8"/>
      <c r="UBH92" s="8"/>
      <c r="UBI92" s="8"/>
      <c r="UBJ92" s="8"/>
      <c r="UBK92" s="8"/>
      <c r="UBL92" s="8"/>
      <c r="UBM92" s="8"/>
      <c r="UBN92" s="8"/>
      <c r="UBO92" s="8"/>
      <c r="UBP92" s="8"/>
      <c r="UBQ92" s="8"/>
      <c r="UBR92" s="8"/>
      <c r="UBS92" s="8"/>
      <c r="UBT92" s="8"/>
      <c r="UBU92" s="8"/>
      <c r="UBV92" s="8"/>
      <c r="UBW92" s="8"/>
      <c r="UBX92" s="8"/>
      <c r="UBY92" s="8"/>
      <c r="UBZ92" s="8"/>
      <c r="UCA92" s="8"/>
      <c r="UCB92" s="8"/>
      <c r="UCC92" s="8"/>
      <c r="UCD92" s="8"/>
      <c r="UCE92" s="8"/>
      <c r="UCF92" s="8"/>
      <c r="UCG92" s="8"/>
      <c r="UCH92" s="8"/>
      <c r="UCI92" s="8"/>
      <c r="UCJ92" s="8"/>
      <c r="UCK92" s="8"/>
      <c r="UCL92" s="8"/>
      <c r="UCM92" s="8"/>
      <c r="UCN92" s="8"/>
      <c r="UCO92" s="8"/>
      <c r="UCP92" s="8"/>
      <c r="UCQ92" s="8"/>
      <c r="UCR92" s="8"/>
      <c r="UCS92" s="8"/>
      <c r="UCT92" s="8"/>
      <c r="UCU92" s="8"/>
      <c r="UCV92" s="8"/>
      <c r="UCW92" s="8"/>
      <c r="UCX92" s="8"/>
      <c r="UCY92" s="8"/>
      <c r="UCZ92" s="8"/>
      <c r="UDA92" s="8"/>
      <c r="UDB92" s="8"/>
      <c r="UDC92" s="8"/>
      <c r="UDD92" s="8"/>
      <c r="UDE92" s="8"/>
      <c r="UDF92" s="8"/>
      <c r="UDG92" s="8"/>
      <c r="UDH92" s="8"/>
      <c r="UDI92" s="8"/>
      <c r="UDJ92" s="8"/>
      <c r="UDK92" s="8"/>
      <c r="UDL92" s="8"/>
      <c r="UDM92" s="8"/>
      <c r="UDN92" s="8"/>
      <c r="UDO92" s="8"/>
      <c r="UDP92" s="8"/>
      <c r="UDQ92" s="8"/>
      <c r="UDR92" s="8"/>
      <c r="UDS92" s="8"/>
      <c r="UDT92" s="8"/>
      <c r="UDU92" s="8"/>
      <c r="UDV92" s="8"/>
      <c r="UDW92" s="8"/>
      <c r="UDX92" s="8"/>
      <c r="UDY92" s="8"/>
      <c r="UDZ92" s="8"/>
      <c r="UEA92" s="8"/>
      <c r="UEB92" s="8"/>
      <c r="UEC92" s="8"/>
      <c r="UED92" s="8"/>
      <c r="UEE92" s="8"/>
      <c r="UEF92" s="8"/>
      <c r="UEG92" s="8"/>
      <c r="UEH92" s="8"/>
      <c r="UEI92" s="8"/>
      <c r="UEJ92" s="8"/>
      <c r="UEK92" s="8"/>
      <c r="UEL92" s="8"/>
      <c r="UEM92" s="8"/>
      <c r="UEN92" s="8"/>
      <c r="UEO92" s="8"/>
      <c r="UEP92" s="8"/>
      <c r="UEQ92" s="8"/>
      <c r="UER92" s="8"/>
      <c r="UES92" s="8"/>
      <c r="UET92" s="8"/>
      <c r="UEU92" s="8"/>
      <c r="UEV92" s="8"/>
      <c r="UEW92" s="8"/>
      <c r="UEX92" s="8"/>
      <c r="UEY92" s="8"/>
      <c r="UEZ92" s="8"/>
      <c r="UFA92" s="8"/>
      <c r="UFB92" s="8"/>
      <c r="UFC92" s="8"/>
      <c r="UFD92" s="8"/>
      <c r="UFE92" s="8"/>
      <c r="UFF92" s="8"/>
      <c r="UFG92" s="8"/>
      <c r="UFH92" s="8"/>
      <c r="UFI92" s="8"/>
      <c r="UFJ92" s="8"/>
      <c r="UFK92" s="8"/>
      <c r="UFL92" s="8"/>
      <c r="UFM92" s="8"/>
      <c r="UFN92" s="8"/>
      <c r="UFO92" s="8"/>
      <c r="UFP92" s="8"/>
      <c r="UFQ92" s="8"/>
      <c r="UFR92" s="8"/>
      <c r="UFS92" s="8"/>
      <c r="UFT92" s="8"/>
      <c r="UFU92" s="8"/>
      <c r="UFV92" s="8"/>
      <c r="UFW92" s="8"/>
      <c r="UFX92" s="8"/>
      <c r="UFY92" s="8"/>
      <c r="UFZ92" s="8"/>
      <c r="UGA92" s="8"/>
      <c r="UGB92" s="8"/>
      <c r="UGC92" s="8"/>
      <c r="UGD92" s="8"/>
      <c r="UGE92" s="8"/>
      <c r="UGF92" s="8"/>
      <c r="UGG92" s="8"/>
      <c r="UGH92" s="8"/>
      <c r="UGI92" s="8"/>
      <c r="UGJ92" s="8"/>
      <c r="UGK92" s="8"/>
      <c r="UGL92" s="8"/>
      <c r="UGM92" s="8"/>
      <c r="UGN92" s="8"/>
      <c r="UGO92" s="8"/>
      <c r="UGP92" s="8"/>
      <c r="UGQ92" s="8"/>
      <c r="UGR92" s="8"/>
      <c r="UGS92" s="8"/>
      <c r="UGT92" s="8"/>
      <c r="UGU92" s="8"/>
      <c r="UGV92" s="8"/>
      <c r="UGW92" s="8"/>
      <c r="UGX92" s="8"/>
      <c r="UGY92" s="8"/>
      <c r="UGZ92" s="8"/>
      <c r="UHA92" s="8"/>
      <c r="UHB92" s="8"/>
      <c r="UHC92" s="8"/>
      <c r="UHD92" s="8"/>
      <c r="UHE92" s="8"/>
      <c r="UHF92" s="8"/>
      <c r="UHG92" s="8"/>
      <c r="UHH92" s="8"/>
      <c r="UHI92" s="8"/>
      <c r="UHJ92" s="8"/>
      <c r="UHK92" s="8"/>
      <c r="UHL92" s="8"/>
      <c r="UHM92" s="8"/>
      <c r="UHN92" s="8"/>
      <c r="UHO92" s="8"/>
      <c r="UHP92" s="8"/>
      <c r="UHQ92" s="8"/>
      <c r="UHR92" s="8"/>
      <c r="UHS92" s="8"/>
      <c r="UHT92" s="8"/>
      <c r="UHU92" s="8"/>
      <c r="UHV92" s="8"/>
      <c r="UHW92" s="8"/>
      <c r="UHX92" s="8"/>
      <c r="UHY92" s="8"/>
      <c r="UHZ92" s="8"/>
      <c r="UIA92" s="8"/>
      <c r="UIB92" s="8"/>
      <c r="UIC92" s="8"/>
      <c r="UID92" s="8"/>
      <c r="UIE92" s="8"/>
      <c r="UIF92" s="8"/>
      <c r="UIG92" s="8"/>
      <c r="UIH92" s="8"/>
      <c r="UII92" s="8"/>
      <c r="UIJ92" s="8"/>
      <c r="UIK92" s="8"/>
      <c r="UIL92" s="8"/>
      <c r="UIM92" s="8"/>
      <c r="UIN92" s="8"/>
      <c r="UIO92" s="8"/>
      <c r="UIP92" s="8"/>
      <c r="UIQ92" s="8"/>
      <c r="UIR92" s="8"/>
      <c r="UIS92" s="8"/>
      <c r="UIT92" s="8"/>
      <c r="UIU92" s="8"/>
      <c r="UIV92" s="8"/>
      <c r="UIW92" s="8"/>
      <c r="UIX92" s="8"/>
      <c r="UIY92" s="8"/>
      <c r="UIZ92" s="8"/>
      <c r="UJA92" s="8"/>
      <c r="UJB92" s="8"/>
      <c r="UJC92" s="8"/>
      <c r="UJD92" s="8"/>
      <c r="UJE92" s="8"/>
      <c r="UJF92" s="8"/>
      <c r="UJG92" s="8"/>
      <c r="UJH92" s="8"/>
      <c r="UJI92" s="8"/>
      <c r="UJJ92" s="8"/>
      <c r="UJK92" s="8"/>
      <c r="UJL92" s="8"/>
      <c r="UJM92" s="8"/>
      <c r="UJN92" s="8"/>
      <c r="UJO92" s="8"/>
      <c r="UJP92" s="8"/>
      <c r="UJQ92" s="8"/>
      <c r="UJR92" s="8"/>
      <c r="UJS92" s="8"/>
      <c r="UJT92" s="8"/>
      <c r="UJU92" s="8"/>
      <c r="UJV92" s="8"/>
      <c r="UJW92" s="8"/>
      <c r="UJX92" s="8"/>
      <c r="UJY92" s="8"/>
      <c r="UJZ92" s="8"/>
      <c r="UKA92" s="8"/>
      <c r="UKB92" s="8"/>
      <c r="UKC92" s="8"/>
      <c r="UKD92" s="8"/>
      <c r="UKE92" s="8"/>
      <c r="UKF92" s="8"/>
      <c r="UKG92" s="8"/>
      <c r="UKH92" s="8"/>
      <c r="UKI92" s="8"/>
      <c r="UKJ92" s="8"/>
      <c r="UKK92" s="8"/>
      <c r="UKL92" s="8"/>
      <c r="UKM92" s="8"/>
      <c r="UKN92" s="8"/>
      <c r="UKO92" s="8"/>
      <c r="UKP92" s="8"/>
      <c r="UKQ92" s="8"/>
      <c r="UKR92" s="8"/>
      <c r="UKS92" s="8"/>
      <c r="UKT92" s="8"/>
      <c r="UKU92" s="8"/>
      <c r="UKV92" s="8"/>
      <c r="UKW92" s="8"/>
      <c r="UKX92" s="8"/>
      <c r="UKY92" s="8"/>
      <c r="UKZ92" s="8"/>
      <c r="ULA92" s="8"/>
      <c r="ULB92" s="8"/>
      <c r="ULC92" s="8"/>
      <c r="ULD92" s="8"/>
      <c r="ULE92" s="8"/>
      <c r="ULF92" s="8"/>
      <c r="ULG92" s="8"/>
      <c r="ULH92" s="8"/>
      <c r="ULI92" s="8"/>
      <c r="ULJ92" s="8"/>
      <c r="ULK92" s="8"/>
      <c r="ULL92" s="8"/>
      <c r="ULM92" s="8"/>
      <c r="ULN92" s="8"/>
      <c r="ULO92" s="8"/>
      <c r="ULP92" s="8"/>
      <c r="ULQ92" s="8"/>
      <c r="ULR92" s="8"/>
      <c r="ULS92" s="8"/>
      <c r="ULT92" s="8"/>
      <c r="ULU92" s="8"/>
      <c r="ULV92" s="8"/>
      <c r="ULW92" s="8"/>
      <c r="ULX92" s="8"/>
      <c r="ULY92" s="8"/>
      <c r="ULZ92" s="8"/>
      <c r="UMA92" s="8"/>
      <c r="UMB92" s="8"/>
      <c r="UMC92" s="8"/>
      <c r="UMD92" s="8"/>
      <c r="UME92" s="8"/>
      <c r="UMF92" s="8"/>
      <c r="UMG92" s="8"/>
      <c r="UMH92" s="8"/>
      <c r="UMI92" s="8"/>
      <c r="UMJ92" s="8"/>
      <c r="UMK92" s="8"/>
      <c r="UML92" s="8"/>
      <c r="UMM92" s="8"/>
      <c r="UMN92" s="8"/>
      <c r="UMO92" s="8"/>
      <c r="UMP92" s="8"/>
      <c r="UMQ92" s="8"/>
      <c r="UMR92" s="8"/>
      <c r="UMS92" s="8"/>
      <c r="UMT92" s="8"/>
      <c r="UMU92" s="8"/>
      <c r="UMV92" s="8"/>
      <c r="UMW92" s="8"/>
      <c r="UMX92" s="8"/>
      <c r="UMY92" s="8"/>
      <c r="UMZ92" s="8"/>
      <c r="UNA92" s="8"/>
      <c r="UNB92" s="8"/>
      <c r="UNC92" s="8"/>
      <c r="UND92" s="8"/>
      <c r="UNE92" s="8"/>
      <c r="UNF92" s="8"/>
      <c r="UNG92" s="8"/>
      <c r="UNH92" s="8"/>
      <c r="UNI92" s="8"/>
      <c r="UNJ92" s="8"/>
      <c r="UNK92" s="8"/>
      <c r="UNL92" s="8"/>
      <c r="UNM92" s="8"/>
      <c r="UNN92" s="8"/>
      <c r="UNO92" s="8"/>
      <c r="UNP92" s="8"/>
      <c r="UNQ92" s="8"/>
      <c r="UNR92" s="8"/>
      <c r="UNS92" s="8"/>
      <c r="UNT92" s="8"/>
      <c r="UNU92" s="8"/>
      <c r="UNV92" s="8"/>
      <c r="UNW92" s="8"/>
      <c r="UNX92" s="8"/>
      <c r="UNY92" s="8"/>
      <c r="UNZ92" s="8"/>
      <c r="UOA92" s="8"/>
      <c r="UOB92" s="8"/>
      <c r="UOC92" s="8"/>
      <c r="UOD92" s="8"/>
      <c r="UOE92" s="8"/>
      <c r="UOF92" s="8"/>
      <c r="UOG92" s="8"/>
      <c r="UOH92" s="8"/>
      <c r="UOI92" s="8"/>
      <c r="UOJ92" s="8"/>
      <c r="UOK92" s="8"/>
      <c r="UOL92" s="8"/>
      <c r="UOM92" s="8"/>
      <c r="UON92" s="8"/>
      <c r="UOO92" s="8"/>
      <c r="UOP92" s="8"/>
      <c r="UOQ92" s="8"/>
      <c r="UOR92" s="8"/>
      <c r="UOS92" s="8"/>
      <c r="UOT92" s="8"/>
      <c r="UOU92" s="8"/>
      <c r="UOV92" s="8"/>
      <c r="UOW92" s="8"/>
      <c r="UOX92" s="8"/>
      <c r="UOY92" s="8"/>
      <c r="UOZ92" s="8"/>
      <c r="UPA92" s="8"/>
      <c r="UPB92" s="8"/>
      <c r="UPC92" s="8"/>
      <c r="UPD92" s="8"/>
      <c r="UPE92" s="8"/>
      <c r="UPF92" s="8"/>
      <c r="UPG92" s="8"/>
      <c r="UPH92" s="8"/>
      <c r="UPI92" s="8"/>
      <c r="UPJ92" s="8"/>
      <c r="UPK92" s="8"/>
      <c r="UPL92" s="8"/>
      <c r="UPM92" s="8"/>
      <c r="UPN92" s="8"/>
      <c r="UPO92" s="8"/>
      <c r="UPP92" s="8"/>
      <c r="UPQ92" s="8"/>
      <c r="UPR92" s="8"/>
      <c r="UPS92" s="8"/>
      <c r="UPT92" s="8"/>
      <c r="UPU92" s="8"/>
      <c r="UPV92" s="8"/>
      <c r="UPW92" s="8"/>
      <c r="UPX92" s="8"/>
      <c r="UPY92" s="8"/>
      <c r="UPZ92" s="8"/>
      <c r="UQA92" s="8"/>
      <c r="UQB92" s="8"/>
      <c r="UQC92" s="8"/>
      <c r="UQD92" s="8"/>
      <c r="UQE92" s="8"/>
      <c r="UQF92" s="8"/>
      <c r="UQG92" s="8"/>
      <c r="UQH92" s="8"/>
      <c r="UQI92" s="8"/>
      <c r="UQJ92" s="8"/>
      <c r="UQK92" s="8"/>
      <c r="UQL92" s="8"/>
      <c r="UQM92" s="8"/>
      <c r="UQN92" s="8"/>
      <c r="UQO92" s="8"/>
      <c r="UQP92" s="8"/>
      <c r="UQQ92" s="8"/>
      <c r="UQR92" s="8"/>
      <c r="UQS92" s="8"/>
      <c r="UQT92" s="8"/>
      <c r="UQU92" s="8"/>
      <c r="UQV92" s="8"/>
      <c r="UQW92" s="8"/>
      <c r="UQX92" s="8"/>
      <c r="UQY92" s="8"/>
      <c r="UQZ92" s="8"/>
      <c r="URA92" s="8"/>
      <c r="URB92" s="8"/>
      <c r="URC92" s="8"/>
      <c r="URD92" s="8"/>
      <c r="URE92" s="8"/>
      <c r="URF92" s="8"/>
      <c r="URG92" s="8"/>
      <c r="URH92" s="8"/>
      <c r="URI92" s="8"/>
      <c r="URJ92" s="8"/>
      <c r="URK92" s="8"/>
      <c r="URL92" s="8"/>
      <c r="URM92" s="8"/>
      <c r="URN92" s="8"/>
      <c r="URO92" s="8"/>
      <c r="URP92" s="8"/>
      <c r="URQ92" s="8"/>
      <c r="URR92" s="8"/>
      <c r="URS92" s="8"/>
      <c r="URT92" s="8"/>
      <c r="URU92" s="8"/>
      <c r="URV92" s="8"/>
      <c r="URW92" s="8"/>
      <c r="URX92" s="8"/>
      <c r="URY92" s="8"/>
      <c r="URZ92" s="8"/>
      <c r="USA92" s="8"/>
      <c r="USB92" s="8"/>
      <c r="USC92" s="8"/>
      <c r="USD92" s="8"/>
      <c r="USE92" s="8"/>
      <c r="USF92" s="8"/>
      <c r="USG92" s="8"/>
      <c r="USH92" s="8"/>
      <c r="USI92" s="8"/>
      <c r="USJ92" s="8"/>
      <c r="USK92" s="8"/>
      <c r="USL92" s="8"/>
      <c r="USM92" s="8"/>
      <c r="USN92" s="8"/>
      <c r="USO92" s="8"/>
      <c r="USP92" s="8"/>
      <c r="USQ92" s="8"/>
      <c r="USR92" s="8"/>
      <c r="USS92" s="8"/>
      <c r="UST92" s="8"/>
      <c r="USU92" s="8"/>
      <c r="USV92" s="8"/>
      <c r="USW92" s="8"/>
      <c r="USX92" s="8"/>
      <c r="USY92" s="8"/>
      <c r="USZ92" s="8"/>
      <c r="UTA92" s="8"/>
      <c r="UTB92" s="8"/>
      <c r="UTC92" s="8"/>
      <c r="UTD92" s="8"/>
      <c r="UTE92" s="8"/>
      <c r="UTF92" s="8"/>
      <c r="UTG92" s="8"/>
      <c r="UTH92" s="8"/>
      <c r="UTI92" s="8"/>
      <c r="UTJ92" s="8"/>
      <c r="UTK92" s="8"/>
      <c r="UTL92" s="8"/>
      <c r="UTM92" s="8"/>
      <c r="UTN92" s="8"/>
      <c r="UTO92" s="8"/>
      <c r="UTP92" s="8"/>
      <c r="UTQ92" s="8"/>
      <c r="UTR92" s="8"/>
      <c r="UTS92" s="8"/>
      <c r="UTT92" s="8"/>
      <c r="UTU92" s="8"/>
      <c r="UTV92" s="8"/>
      <c r="UTW92" s="8"/>
      <c r="UTX92" s="8"/>
      <c r="UTY92" s="8"/>
      <c r="UTZ92" s="8"/>
      <c r="UUA92" s="8"/>
      <c r="UUB92" s="8"/>
      <c r="UUC92" s="8"/>
      <c r="UUD92" s="8"/>
      <c r="UUE92" s="8"/>
      <c r="UUF92" s="8"/>
      <c r="UUG92" s="8"/>
      <c r="UUH92" s="8"/>
      <c r="UUI92" s="8"/>
      <c r="UUJ92" s="8"/>
      <c r="UUK92" s="8"/>
      <c r="UUL92" s="8"/>
      <c r="UUM92" s="8"/>
      <c r="UUN92" s="8"/>
      <c r="UUO92" s="8"/>
      <c r="UUP92" s="8"/>
      <c r="UUQ92" s="8"/>
      <c r="UUR92" s="8"/>
      <c r="UUS92" s="8"/>
      <c r="UUT92" s="8"/>
      <c r="UUU92" s="8"/>
      <c r="UUV92" s="8"/>
      <c r="UUW92" s="8"/>
      <c r="UUX92" s="8"/>
      <c r="UUY92" s="8"/>
      <c r="UUZ92" s="8"/>
      <c r="UVA92" s="8"/>
      <c r="UVB92" s="8"/>
      <c r="UVC92" s="8"/>
      <c r="UVD92" s="8"/>
      <c r="UVE92" s="8"/>
      <c r="UVF92" s="8"/>
      <c r="UVG92" s="8"/>
      <c r="UVH92" s="8"/>
      <c r="UVI92" s="8"/>
      <c r="UVJ92" s="8"/>
      <c r="UVK92" s="8"/>
      <c r="UVL92" s="8"/>
      <c r="UVM92" s="8"/>
      <c r="UVN92" s="8"/>
      <c r="UVO92" s="8"/>
      <c r="UVP92" s="8"/>
      <c r="UVQ92" s="8"/>
      <c r="UVR92" s="8"/>
      <c r="UVS92" s="8"/>
      <c r="UVT92" s="8"/>
      <c r="UVU92" s="8"/>
      <c r="UVV92" s="8"/>
      <c r="UVW92" s="8"/>
      <c r="UVX92" s="8"/>
      <c r="UVY92" s="8"/>
      <c r="UVZ92" s="8"/>
      <c r="UWA92" s="8"/>
      <c r="UWB92" s="8"/>
      <c r="UWC92" s="8"/>
      <c r="UWD92" s="8"/>
      <c r="UWE92" s="8"/>
      <c r="UWF92" s="8"/>
      <c r="UWG92" s="8"/>
      <c r="UWH92" s="8"/>
      <c r="UWI92" s="8"/>
      <c r="UWJ92" s="8"/>
      <c r="UWK92" s="8"/>
      <c r="UWL92" s="8"/>
      <c r="UWM92" s="8"/>
      <c r="UWN92" s="8"/>
      <c r="UWO92" s="8"/>
      <c r="UWP92" s="8"/>
      <c r="UWQ92" s="8"/>
      <c r="UWR92" s="8"/>
      <c r="UWS92" s="8"/>
      <c r="UWT92" s="8"/>
      <c r="UWU92" s="8"/>
      <c r="UWV92" s="8"/>
      <c r="UWW92" s="8"/>
      <c r="UWX92" s="8"/>
      <c r="UWY92" s="8"/>
      <c r="UWZ92" s="8"/>
      <c r="UXA92" s="8"/>
      <c r="UXB92" s="8"/>
      <c r="UXC92" s="8"/>
      <c r="UXD92" s="8"/>
      <c r="UXE92" s="8"/>
      <c r="UXF92" s="8"/>
      <c r="UXG92" s="8"/>
      <c r="UXH92" s="8"/>
      <c r="UXI92" s="8"/>
      <c r="UXJ92" s="8"/>
      <c r="UXK92" s="8"/>
      <c r="UXL92" s="8"/>
      <c r="UXM92" s="8"/>
      <c r="UXN92" s="8"/>
      <c r="UXO92" s="8"/>
      <c r="UXP92" s="8"/>
      <c r="UXQ92" s="8"/>
      <c r="UXR92" s="8"/>
      <c r="UXS92" s="8"/>
      <c r="UXT92" s="8"/>
      <c r="UXU92" s="8"/>
      <c r="UXV92" s="8"/>
      <c r="UXW92" s="8"/>
      <c r="UXX92" s="8"/>
      <c r="UXY92" s="8"/>
      <c r="UXZ92" s="8"/>
      <c r="UYA92" s="8"/>
      <c r="UYB92" s="8"/>
      <c r="UYC92" s="8"/>
      <c r="UYD92" s="8"/>
      <c r="UYE92" s="8"/>
      <c r="UYF92" s="8"/>
      <c r="UYG92" s="8"/>
      <c r="UYH92" s="8"/>
      <c r="UYI92" s="8"/>
      <c r="UYJ92" s="8"/>
      <c r="UYK92" s="8"/>
      <c r="UYL92" s="8"/>
      <c r="UYM92" s="8"/>
      <c r="UYN92" s="8"/>
      <c r="UYO92" s="8"/>
      <c r="UYP92" s="8"/>
      <c r="UYQ92" s="8"/>
      <c r="UYR92" s="8"/>
      <c r="UYS92" s="8"/>
      <c r="UYT92" s="8"/>
      <c r="UYU92" s="8"/>
      <c r="UYV92" s="8"/>
      <c r="UYW92" s="8"/>
      <c r="UYX92" s="8"/>
      <c r="UYY92" s="8"/>
      <c r="UYZ92" s="8"/>
      <c r="UZA92" s="8"/>
      <c r="UZB92" s="8"/>
      <c r="UZC92" s="8"/>
      <c r="UZD92" s="8"/>
      <c r="UZE92" s="8"/>
      <c r="UZF92" s="8"/>
      <c r="UZG92" s="8"/>
      <c r="UZH92" s="8"/>
      <c r="UZI92" s="8"/>
      <c r="UZJ92" s="8"/>
      <c r="UZK92" s="8"/>
      <c r="UZL92" s="8"/>
      <c r="UZM92" s="8"/>
      <c r="UZN92" s="8"/>
      <c r="UZO92" s="8"/>
      <c r="UZP92" s="8"/>
      <c r="UZQ92" s="8"/>
      <c r="UZR92" s="8"/>
      <c r="UZS92" s="8"/>
      <c r="UZT92" s="8"/>
      <c r="UZU92" s="8"/>
      <c r="UZV92" s="8"/>
      <c r="UZW92" s="8"/>
      <c r="UZX92" s="8"/>
      <c r="UZY92" s="8"/>
      <c r="UZZ92" s="8"/>
      <c r="VAA92" s="8"/>
      <c r="VAB92" s="8"/>
      <c r="VAC92" s="8"/>
      <c r="VAD92" s="8"/>
      <c r="VAE92" s="8"/>
      <c r="VAF92" s="8"/>
      <c r="VAG92" s="8"/>
      <c r="VAH92" s="8"/>
      <c r="VAI92" s="8"/>
      <c r="VAJ92" s="8"/>
      <c r="VAK92" s="8"/>
      <c r="VAL92" s="8"/>
      <c r="VAM92" s="8"/>
      <c r="VAN92" s="8"/>
      <c r="VAO92" s="8"/>
      <c r="VAP92" s="8"/>
      <c r="VAQ92" s="8"/>
      <c r="VAR92" s="8"/>
      <c r="VAS92" s="8"/>
      <c r="VAT92" s="8"/>
      <c r="VAU92" s="8"/>
      <c r="VAV92" s="8"/>
      <c r="VAW92" s="8"/>
      <c r="VAX92" s="8"/>
      <c r="VAY92" s="8"/>
      <c r="VAZ92" s="8"/>
      <c r="VBA92" s="8"/>
      <c r="VBB92" s="8"/>
      <c r="VBC92" s="8"/>
      <c r="VBD92" s="8"/>
      <c r="VBE92" s="8"/>
      <c r="VBF92" s="8"/>
      <c r="VBG92" s="8"/>
      <c r="VBH92" s="8"/>
      <c r="VBI92" s="8"/>
      <c r="VBJ92" s="8"/>
      <c r="VBK92" s="8"/>
      <c r="VBL92" s="8"/>
      <c r="VBM92" s="8"/>
      <c r="VBN92" s="8"/>
      <c r="VBO92" s="8"/>
      <c r="VBP92" s="8"/>
      <c r="VBQ92" s="8"/>
      <c r="VBR92" s="8"/>
      <c r="VBS92" s="8"/>
      <c r="VBT92" s="8"/>
      <c r="VBU92" s="8"/>
      <c r="VBV92" s="8"/>
      <c r="VBW92" s="8"/>
      <c r="VBX92" s="8"/>
      <c r="VBY92" s="8"/>
      <c r="VBZ92" s="8"/>
      <c r="VCA92" s="8"/>
      <c r="VCB92" s="8"/>
      <c r="VCC92" s="8"/>
      <c r="VCD92" s="8"/>
      <c r="VCE92" s="8"/>
      <c r="VCF92" s="8"/>
      <c r="VCG92" s="8"/>
      <c r="VCH92" s="8"/>
      <c r="VCI92" s="8"/>
      <c r="VCJ92" s="8"/>
      <c r="VCK92" s="8"/>
      <c r="VCL92" s="8"/>
      <c r="VCM92" s="8"/>
      <c r="VCN92" s="8"/>
      <c r="VCO92" s="8"/>
      <c r="VCP92" s="8"/>
      <c r="VCQ92" s="8"/>
      <c r="VCR92" s="8"/>
      <c r="VCS92" s="8"/>
      <c r="VCT92" s="8"/>
      <c r="VCU92" s="8"/>
      <c r="VCV92" s="8"/>
      <c r="VCW92" s="8"/>
      <c r="VCX92" s="8"/>
      <c r="VCY92" s="8"/>
      <c r="VCZ92" s="8"/>
      <c r="VDA92" s="8"/>
      <c r="VDB92" s="8"/>
      <c r="VDC92" s="8"/>
      <c r="VDD92" s="8"/>
      <c r="VDE92" s="8"/>
      <c r="VDF92" s="8"/>
      <c r="VDG92" s="8"/>
      <c r="VDH92" s="8"/>
      <c r="VDI92" s="8"/>
      <c r="VDJ92" s="8"/>
      <c r="VDK92" s="8"/>
      <c r="VDL92" s="8"/>
      <c r="VDM92" s="8"/>
      <c r="VDN92" s="8"/>
      <c r="VDO92" s="8"/>
      <c r="VDP92" s="8"/>
      <c r="VDQ92" s="8"/>
      <c r="VDR92" s="8"/>
      <c r="VDS92" s="8"/>
      <c r="VDT92" s="8"/>
      <c r="VDU92" s="8"/>
      <c r="VDV92" s="8"/>
      <c r="VDW92" s="8"/>
      <c r="VDX92" s="8"/>
      <c r="VDY92" s="8"/>
      <c r="VDZ92" s="8"/>
      <c r="VEA92" s="8"/>
      <c r="VEB92" s="8"/>
      <c r="VEC92" s="8"/>
      <c r="VED92" s="8"/>
      <c r="VEE92" s="8"/>
      <c r="VEF92" s="8"/>
      <c r="VEG92" s="8"/>
      <c r="VEH92" s="8"/>
      <c r="VEI92" s="8"/>
      <c r="VEJ92" s="8"/>
      <c r="VEK92" s="8"/>
      <c r="VEL92" s="8"/>
      <c r="VEM92" s="8"/>
      <c r="VEN92" s="8"/>
      <c r="VEO92" s="8"/>
      <c r="VEP92" s="8"/>
      <c r="VEQ92" s="8"/>
      <c r="VER92" s="8"/>
      <c r="VES92" s="8"/>
      <c r="VET92" s="8"/>
      <c r="VEU92" s="8"/>
      <c r="VEV92" s="8"/>
      <c r="VEW92" s="8"/>
      <c r="VEX92" s="8"/>
      <c r="VEY92" s="8"/>
      <c r="VEZ92" s="8"/>
      <c r="VFA92" s="8"/>
      <c r="VFB92" s="8"/>
      <c r="VFC92" s="8"/>
      <c r="VFD92" s="8"/>
      <c r="VFE92" s="8"/>
      <c r="VFF92" s="8"/>
      <c r="VFG92" s="8"/>
      <c r="VFH92" s="8"/>
      <c r="VFI92" s="8"/>
      <c r="VFJ92" s="8"/>
      <c r="VFK92" s="8"/>
      <c r="VFL92" s="8"/>
      <c r="VFM92" s="8"/>
      <c r="VFN92" s="8"/>
      <c r="VFO92" s="8"/>
      <c r="VFP92" s="8"/>
      <c r="VFQ92" s="8"/>
      <c r="VFR92" s="8"/>
      <c r="VFS92" s="8"/>
      <c r="VFT92" s="8"/>
      <c r="VFU92" s="8"/>
      <c r="VFV92" s="8"/>
      <c r="VFW92" s="8"/>
      <c r="VFX92" s="8"/>
      <c r="VFY92" s="8"/>
      <c r="VFZ92" s="8"/>
      <c r="VGA92" s="8"/>
      <c r="VGB92" s="8"/>
      <c r="VGC92" s="8"/>
      <c r="VGD92" s="8"/>
      <c r="VGE92" s="8"/>
      <c r="VGF92" s="8"/>
      <c r="VGG92" s="8"/>
      <c r="VGH92" s="8"/>
      <c r="VGI92" s="8"/>
      <c r="VGJ92" s="8"/>
      <c r="VGK92" s="8"/>
      <c r="VGL92" s="8"/>
      <c r="VGM92" s="8"/>
      <c r="VGN92" s="8"/>
      <c r="VGO92" s="8"/>
      <c r="VGP92" s="8"/>
      <c r="VGQ92" s="8"/>
      <c r="VGR92" s="8"/>
      <c r="VGS92" s="8"/>
      <c r="VGT92" s="8"/>
      <c r="VGU92" s="8"/>
      <c r="VGV92" s="8"/>
      <c r="VGW92" s="8"/>
      <c r="VGX92" s="8"/>
      <c r="VGY92" s="8"/>
      <c r="VGZ92" s="8"/>
      <c r="VHA92" s="8"/>
      <c r="VHB92" s="8"/>
      <c r="VHC92" s="8"/>
      <c r="VHD92" s="8"/>
      <c r="VHE92" s="8"/>
      <c r="VHF92" s="8"/>
      <c r="VHG92" s="8"/>
      <c r="VHH92" s="8"/>
      <c r="VHI92" s="8"/>
      <c r="VHJ92" s="8"/>
      <c r="VHK92" s="8"/>
      <c r="VHL92" s="8"/>
      <c r="VHM92" s="8"/>
      <c r="VHN92" s="8"/>
      <c r="VHO92" s="8"/>
      <c r="VHP92" s="8"/>
      <c r="VHQ92" s="8"/>
      <c r="VHR92" s="8"/>
      <c r="VHS92" s="8"/>
      <c r="VHT92" s="8"/>
      <c r="VHU92" s="8"/>
      <c r="VHV92" s="8"/>
      <c r="VHW92" s="8"/>
      <c r="VHX92" s="8"/>
      <c r="VHY92" s="8"/>
      <c r="VHZ92" s="8"/>
      <c r="VIA92" s="8"/>
      <c r="VIB92" s="8"/>
      <c r="VIC92" s="8"/>
      <c r="VID92" s="8"/>
      <c r="VIE92" s="8"/>
      <c r="VIF92" s="8"/>
      <c r="VIG92" s="8"/>
      <c r="VIH92" s="8"/>
      <c r="VII92" s="8"/>
      <c r="VIJ92" s="8"/>
      <c r="VIK92" s="8"/>
      <c r="VIL92" s="8"/>
      <c r="VIM92" s="8"/>
      <c r="VIN92" s="8"/>
      <c r="VIO92" s="8"/>
      <c r="VIP92" s="8"/>
      <c r="VIQ92" s="8"/>
      <c r="VIR92" s="8"/>
      <c r="VIS92" s="8"/>
      <c r="VIT92" s="8"/>
      <c r="VIU92" s="8"/>
      <c r="VIV92" s="8"/>
      <c r="VIW92" s="8"/>
      <c r="VIX92" s="8"/>
      <c r="VIY92" s="8"/>
      <c r="VIZ92" s="8"/>
      <c r="VJA92" s="8"/>
      <c r="VJB92" s="8"/>
      <c r="VJC92" s="8"/>
      <c r="VJD92" s="8"/>
      <c r="VJE92" s="8"/>
      <c r="VJF92" s="8"/>
      <c r="VJG92" s="8"/>
      <c r="VJH92" s="8"/>
      <c r="VJI92" s="8"/>
      <c r="VJJ92" s="8"/>
      <c r="VJK92" s="8"/>
      <c r="VJL92" s="8"/>
      <c r="VJM92" s="8"/>
      <c r="VJN92" s="8"/>
      <c r="VJO92" s="8"/>
      <c r="VJP92" s="8"/>
      <c r="VJQ92" s="8"/>
      <c r="VJR92" s="8"/>
      <c r="VJS92" s="8"/>
      <c r="VJT92" s="8"/>
      <c r="VJU92" s="8"/>
      <c r="VJV92" s="8"/>
      <c r="VJW92" s="8"/>
      <c r="VJX92" s="8"/>
      <c r="VJY92" s="8"/>
      <c r="VJZ92" s="8"/>
      <c r="VKA92" s="8"/>
      <c r="VKB92" s="8"/>
      <c r="VKC92" s="8"/>
      <c r="VKD92" s="8"/>
      <c r="VKE92" s="8"/>
      <c r="VKF92" s="8"/>
      <c r="VKG92" s="8"/>
      <c r="VKH92" s="8"/>
      <c r="VKI92" s="8"/>
      <c r="VKJ92" s="8"/>
      <c r="VKK92" s="8"/>
      <c r="VKL92" s="8"/>
      <c r="VKM92" s="8"/>
      <c r="VKN92" s="8"/>
      <c r="VKO92" s="8"/>
      <c r="VKP92" s="8"/>
      <c r="VKQ92" s="8"/>
      <c r="VKR92" s="8"/>
      <c r="VKS92" s="8"/>
      <c r="VKT92" s="8"/>
      <c r="VKU92" s="8"/>
      <c r="VKV92" s="8"/>
      <c r="VKW92" s="8"/>
      <c r="VKX92" s="8"/>
      <c r="VKY92" s="8"/>
      <c r="VKZ92" s="8"/>
      <c r="VLA92" s="8"/>
      <c r="VLB92" s="8"/>
      <c r="VLC92" s="8"/>
      <c r="VLD92" s="8"/>
      <c r="VLE92" s="8"/>
      <c r="VLF92" s="8"/>
      <c r="VLG92" s="8"/>
      <c r="VLH92" s="8"/>
      <c r="VLI92" s="8"/>
      <c r="VLJ92" s="8"/>
      <c r="VLK92" s="8"/>
      <c r="VLL92" s="8"/>
      <c r="VLM92" s="8"/>
      <c r="VLN92" s="8"/>
      <c r="VLO92" s="8"/>
      <c r="VLP92" s="8"/>
      <c r="VLQ92" s="8"/>
      <c r="VLR92" s="8"/>
      <c r="VLS92" s="8"/>
      <c r="VLT92" s="8"/>
      <c r="VLU92" s="8"/>
      <c r="VLV92" s="8"/>
      <c r="VLW92" s="8"/>
      <c r="VLX92" s="8"/>
      <c r="VLY92" s="8"/>
      <c r="VLZ92" s="8"/>
      <c r="VMA92" s="8"/>
      <c r="VMB92" s="8"/>
      <c r="VMC92" s="8"/>
      <c r="VMD92" s="8"/>
      <c r="VME92" s="8"/>
      <c r="VMF92" s="8"/>
      <c r="VMG92" s="8"/>
      <c r="VMH92" s="8"/>
      <c r="VMI92" s="8"/>
      <c r="VMJ92" s="8"/>
      <c r="VMK92" s="8"/>
      <c r="VML92" s="8"/>
      <c r="VMM92" s="8"/>
      <c r="VMN92" s="8"/>
      <c r="VMO92" s="8"/>
      <c r="VMP92" s="8"/>
      <c r="VMQ92" s="8"/>
      <c r="VMR92" s="8"/>
      <c r="VMS92" s="8"/>
      <c r="VMT92" s="8"/>
      <c r="VMU92" s="8"/>
      <c r="VMV92" s="8"/>
      <c r="VMW92" s="8"/>
      <c r="VMX92" s="8"/>
      <c r="VMY92" s="8"/>
      <c r="VMZ92" s="8"/>
      <c r="VNA92" s="8"/>
      <c r="VNB92" s="8"/>
      <c r="VNC92" s="8"/>
      <c r="VND92" s="8"/>
      <c r="VNE92" s="8"/>
      <c r="VNF92" s="8"/>
      <c r="VNG92" s="8"/>
      <c r="VNH92" s="8"/>
      <c r="VNI92" s="8"/>
      <c r="VNJ92" s="8"/>
      <c r="VNK92" s="8"/>
      <c r="VNL92" s="8"/>
      <c r="VNM92" s="8"/>
      <c r="VNN92" s="8"/>
      <c r="VNO92" s="8"/>
      <c r="VNP92" s="8"/>
      <c r="VNQ92" s="8"/>
      <c r="VNR92" s="8"/>
      <c r="VNS92" s="8"/>
      <c r="VNT92" s="8"/>
      <c r="VNU92" s="8"/>
      <c r="VNV92" s="8"/>
      <c r="VNW92" s="8"/>
      <c r="VNX92" s="8"/>
      <c r="VNY92" s="8"/>
      <c r="VNZ92" s="8"/>
      <c r="VOA92" s="8"/>
      <c r="VOB92" s="8"/>
      <c r="VOC92" s="8"/>
      <c r="VOD92" s="8"/>
      <c r="VOE92" s="8"/>
      <c r="VOF92" s="8"/>
      <c r="VOG92" s="8"/>
      <c r="VOH92" s="8"/>
      <c r="VOI92" s="8"/>
      <c r="VOJ92" s="8"/>
      <c r="VOK92" s="8"/>
      <c r="VOL92" s="8"/>
      <c r="VOM92" s="8"/>
      <c r="VON92" s="8"/>
      <c r="VOO92" s="8"/>
      <c r="VOP92" s="8"/>
      <c r="VOQ92" s="8"/>
      <c r="VOR92" s="8"/>
      <c r="VOS92" s="8"/>
      <c r="VOT92" s="8"/>
      <c r="VOU92" s="8"/>
      <c r="VOV92" s="8"/>
      <c r="VOW92" s="8"/>
      <c r="VOX92" s="8"/>
      <c r="VOY92" s="8"/>
      <c r="VOZ92" s="8"/>
      <c r="VPA92" s="8"/>
      <c r="VPB92" s="8"/>
      <c r="VPC92" s="8"/>
      <c r="VPD92" s="8"/>
      <c r="VPE92" s="8"/>
      <c r="VPF92" s="8"/>
      <c r="VPG92" s="8"/>
      <c r="VPH92" s="8"/>
      <c r="VPI92" s="8"/>
      <c r="VPJ92" s="8"/>
      <c r="VPK92" s="8"/>
      <c r="VPL92" s="8"/>
      <c r="VPM92" s="8"/>
      <c r="VPN92" s="8"/>
      <c r="VPO92" s="8"/>
      <c r="VPP92" s="8"/>
      <c r="VPQ92" s="8"/>
      <c r="VPR92" s="8"/>
      <c r="VPS92" s="8"/>
      <c r="VPT92" s="8"/>
      <c r="VPU92" s="8"/>
      <c r="VPV92" s="8"/>
      <c r="VPW92" s="8"/>
      <c r="VPX92" s="8"/>
      <c r="VPY92" s="8"/>
      <c r="VPZ92" s="8"/>
      <c r="VQA92" s="8"/>
      <c r="VQB92" s="8"/>
      <c r="VQC92" s="8"/>
      <c r="VQD92" s="8"/>
      <c r="VQE92" s="8"/>
      <c r="VQF92" s="8"/>
      <c r="VQG92" s="8"/>
      <c r="VQH92" s="8"/>
      <c r="VQI92" s="8"/>
      <c r="VQJ92" s="8"/>
      <c r="VQK92" s="8"/>
      <c r="VQL92" s="8"/>
      <c r="VQM92" s="8"/>
      <c r="VQN92" s="8"/>
      <c r="VQO92" s="8"/>
      <c r="VQP92" s="8"/>
      <c r="VQQ92" s="8"/>
      <c r="VQR92" s="8"/>
      <c r="VQS92" s="8"/>
      <c r="VQT92" s="8"/>
      <c r="VQU92" s="8"/>
      <c r="VQV92" s="8"/>
      <c r="VQW92" s="8"/>
      <c r="VQX92" s="8"/>
      <c r="VQY92" s="8"/>
      <c r="VQZ92" s="8"/>
      <c r="VRA92" s="8"/>
      <c r="VRB92" s="8"/>
      <c r="VRC92" s="8"/>
      <c r="VRD92" s="8"/>
      <c r="VRE92" s="8"/>
      <c r="VRF92" s="8"/>
      <c r="VRG92" s="8"/>
      <c r="VRH92" s="8"/>
      <c r="VRI92" s="8"/>
      <c r="VRJ92" s="8"/>
      <c r="VRK92" s="8"/>
      <c r="VRL92" s="8"/>
      <c r="VRM92" s="8"/>
      <c r="VRN92" s="8"/>
      <c r="VRO92" s="8"/>
      <c r="VRP92" s="8"/>
      <c r="VRQ92" s="8"/>
      <c r="VRR92" s="8"/>
      <c r="VRS92" s="8"/>
      <c r="VRT92" s="8"/>
      <c r="VRU92" s="8"/>
      <c r="VRV92" s="8"/>
      <c r="VRW92" s="8"/>
      <c r="VRX92" s="8"/>
      <c r="VRY92" s="8"/>
      <c r="VRZ92" s="8"/>
      <c r="VSA92" s="8"/>
      <c r="VSB92" s="8"/>
      <c r="VSC92" s="8"/>
      <c r="VSD92" s="8"/>
      <c r="VSE92" s="8"/>
      <c r="VSF92" s="8"/>
      <c r="VSG92" s="8"/>
      <c r="VSH92" s="8"/>
      <c r="VSI92" s="8"/>
      <c r="VSJ92" s="8"/>
      <c r="VSK92" s="8"/>
      <c r="VSL92" s="8"/>
      <c r="VSM92" s="8"/>
      <c r="VSN92" s="8"/>
      <c r="VSO92" s="8"/>
      <c r="VSP92" s="8"/>
      <c r="VSQ92" s="8"/>
      <c r="VSR92" s="8"/>
      <c r="VSS92" s="8"/>
      <c r="VST92" s="8"/>
      <c r="VSU92" s="8"/>
      <c r="VSV92" s="8"/>
      <c r="VSW92" s="8"/>
      <c r="VSX92" s="8"/>
      <c r="VSY92" s="8"/>
      <c r="VSZ92" s="8"/>
      <c r="VTA92" s="8"/>
      <c r="VTB92" s="8"/>
      <c r="VTC92" s="8"/>
      <c r="VTD92" s="8"/>
      <c r="VTE92" s="8"/>
      <c r="VTF92" s="8"/>
      <c r="VTG92" s="8"/>
      <c r="VTH92" s="8"/>
      <c r="VTI92" s="8"/>
      <c r="VTJ92" s="8"/>
      <c r="VTK92" s="8"/>
      <c r="VTL92" s="8"/>
      <c r="VTM92" s="8"/>
      <c r="VTN92" s="8"/>
      <c r="VTO92" s="8"/>
      <c r="VTP92" s="8"/>
      <c r="VTQ92" s="8"/>
      <c r="VTR92" s="8"/>
      <c r="VTS92" s="8"/>
      <c r="VTT92" s="8"/>
      <c r="VTU92" s="8"/>
      <c r="VTV92" s="8"/>
      <c r="VTW92" s="8"/>
      <c r="VTX92" s="8"/>
      <c r="VTY92" s="8"/>
      <c r="VTZ92" s="8"/>
      <c r="VUA92" s="8"/>
      <c r="VUB92" s="8"/>
      <c r="VUC92" s="8"/>
      <c r="VUD92" s="8"/>
      <c r="VUE92" s="8"/>
      <c r="VUF92" s="8"/>
      <c r="VUG92" s="8"/>
      <c r="VUH92" s="8"/>
      <c r="VUI92" s="8"/>
      <c r="VUJ92" s="8"/>
      <c r="VUK92" s="8"/>
      <c r="VUL92" s="8"/>
      <c r="VUM92" s="8"/>
      <c r="VUN92" s="8"/>
      <c r="VUO92" s="8"/>
      <c r="VUP92" s="8"/>
      <c r="VUQ92" s="8"/>
      <c r="VUR92" s="8"/>
      <c r="VUS92" s="8"/>
      <c r="VUT92" s="8"/>
      <c r="VUU92" s="8"/>
      <c r="VUV92" s="8"/>
      <c r="VUW92" s="8"/>
      <c r="VUX92" s="8"/>
      <c r="VUY92" s="8"/>
      <c r="VUZ92" s="8"/>
      <c r="VVA92" s="8"/>
      <c r="VVB92" s="8"/>
      <c r="VVC92" s="8"/>
      <c r="VVD92" s="8"/>
      <c r="VVE92" s="8"/>
      <c r="VVF92" s="8"/>
      <c r="VVG92" s="8"/>
      <c r="VVH92" s="8"/>
      <c r="VVI92" s="8"/>
      <c r="VVJ92" s="8"/>
      <c r="VVK92" s="8"/>
      <c r="VVL92" s="8"/>
      <c r="VVM92" s="8"/>
      <c r="VVN92" s="8"/>
      <c r="VVO92" s="8"/>
      <c r="VVP92" s="8"/>
      <c r="VVQ92" s="8"/>
      <c r="VVR92" s="8"/>
      <c r="VVS92" s="8"/>
      <c r="VVT92" s="8"/>
      <c r="VVU92" s="8"/>
      <c r="VVV92" s="8"/>
      <c r="VVW92" s="8"/>
      <c r="VVX92" s="8"/>
      <c r="VVY92" s="8"/>
      <c r="VVZ92" s="8"/>
      <c r="VWA92" s="8"/>
      <c r="VWB92" s="8"/>
      <c r="VWC92" s="8"/>
      <c r="VWD92" s="8"/>
      <c r="VWE92" s="8"/>
      <c r="VWF92" s="8"/>
      <c r="VWG92" s="8"/>
      <c r="VWH92" s="8"/>
      <c r="VWI92" s="8"/>
      <c r="VWJ92" s="8"/>
      <c r="VWK92" s="8"/>
      <c r="VWL92" s="8"/>
      <c r="VWM92" s="8"/>
      <c r="VWN92" s="8"/>
      <c r="VWO92" s="8"/>
      <c r="VWP92" s="8"/>
      <c r="VWQ92" s="8"/>
      <c r="VWR92" s="8"/>
      <c r="VWS92" s="8"/>
      <c r="VWT92" s="8"/>
      <c r="VWU92" s="8"/>
      <c r="VWV92" s="8"/>
      <c r="VWW92" s="8"/>
      <c r="VWX92" s="8"/>
      <c r="VWY92" s="8"/>
      <c r="VWZ92" s="8"/>
      <c r="VXA92" s="8"/>
      <c r="VXB92" s="8"/>
      <c r="VXC92" s="8"/>
      <c r="VXD92" s="8"/>
      <c r="VXE92" s="8"/>
      <c r="VXF92" s="8"/>
      <c r="VXG92" s="8"/>
      <c r="VXH92" s="8"/>
      <c r="VXI92" s="8"/>
      <c r="VXJ92" s="8"/>
      <c r="VXK92" s="8"/>
      <c r="VXL92" s="8"/>
      <c r="VXM92" s="8"/>
      <c r="VXN92" s="8"/>
      <c r="VXO92" s="8"/>
      <c r="VXP92" s="8"/>
      <c r="VXQ92" s="8"/>
      <c r="VXR92" s="8"/>
      <c r="VXS92" s="8"/>
      <c r="VXT92" s="8"/>
      <c r="VXU92" s="8"/>
      <c r="VXV92" s="8"/>
      <c r="VXW92" s="8"/>
      <c r="VXX92" s="8"/>
      <c r="VXY92" s="8"/>
      <c r="VXZ92" s="8"/>
      <c r="VYA92" s="8"/>
      <c r="VYB92" s="8"/>
      <c r="VYC92" s="8"/>
      <c r="VYD92" s="8"/>
      <c r="VYE92" s="8"/>
      <c r="VYF92" s="8"/>
      <c r="VYG92" s="8"/>
      <c r="VYH92" s="8"/>
      <c r="VYI92" s="8"/>
      <c r="VYJ92" s="8"/>
      <c r="VYK92" s="8"/>
      <c r="VYL92" s="8"/>
      <c r="VYM92" s="8"/>
      <c r="VYN92" s="8"/>
      <c r="VYO92" s="8"/>
      <c r="VYP92" s="8"/>
      <c r="VYQ92" s="8"/>
      <c r="VYR92" s="8"/>
      <c r="VYS92" s="8"/>
      <c r="VYT92" s="8"/>
      <c r="VYU92" s="8"/>
      <c r="VYV92" s="8"/>
      <c r="VYW92" s="8"/>
      <c r="VYX92" s="8"/>
      <c r="VYY92" s="8"/>
      <c r="VYZ92" s="8"/>
      <c r="VZA92" s="8"/>
      <c r="VZB92" s="8"/>
      <c r="VZC92" s="8"/>
      <c r="VZD92" s="8"/>
      <c r="VZE92" s="8"/>
      <c r="VZF92" s="8"/>
      <c r="VZG92" s="8"/>
      <c r="VZH92" s="8"/>
      <c r="VZI92" s="8"/>
      <c r="VZJ92" s="8"/>
      <c r="VZK92" s="8"/>
      <c r="VZL92" s="8"/>
      <c r="VZM92" s="8"/>
      <c r="VZN92" s="8"/>
      <c r="VZO92" s="8"/>
      <c r="VZP92" s="8"/>
      <c r="VZQ92" s="8"/>
      <c r="VZR92" s="8"/>
      <c r="VZS92" s="8"/>
      <c r="VZT92" s="8"/>
      <c r="VZU92" s="8"/>
      <c r="VZV92" s="8"/>
      <c r="VZW92" s="8"/>
      <c r="VZX92" s="8"/>
      <c r="VZY92" s="8"/>
      <c r="VZZ92" s="8"/>
      <c r="WAA92" s="8"/>
      <c r="WAB92" s="8"/>
      <c r="WAC92" s="8"/>
      <c r="WAD92" s="8"/>
      <c r="WAE92" s="8"/>
      <c r="WAF92" s="8"/>
      <c r="WAG92" s="8"/>
      <c r="WAH92" s="8"/>
      <c r="WAI92" s="8"/>
      <c r="WAJ92" s="8"/>
      <c r="WAK92" s="8"/>
      <c r="WAL92" s="8"/>
      <c r="WAM92" s="8"/>
      <c r="WAN92" s="8"/>
      <c r="WAO92" s="8"/>
      <c r="WAP92" s="8"/>
      <c r="WAQ92" s="8"/>
      <c r="WAR92" s="8"/>
      <c r="WAS92" s="8"/>
      <c r="WAT92" s="8"/>
      <c r="WAU92" s="8"/>
      <c r="WAV92" s="8"/>
      <c r="WAW92" s="8"/>
      <c r="WAX92" s="8"/>
      <c r="WAY92" s="8"/>
      <c r="WAZ92" s="8"/>
      <c r="WBA92" s="8"/>
      <c r="WBB92" s="8"/>
      <c r="WBC92" s="8"/>
      <c r="WBD92" s="8"/>
      <c r="WBE92" s="8"/>
      <c r="WBF92" s="8"/>
      <c r="WBG92" s="8"/>
      <c r="WBH92" s="8"/>
      <c r="WBI92" s="8"/>
      <c r="WBJ92" s="8"/>
      <c r="WBK92" s="8"/>
      <c r="WBL92" s="8"/>
      <c r="WBM92" s="8"/>
      <c r="WBN92" s="8"/>
      <c r="WBO92" s="8"/>
      <c r="WBP92" s="8"/>
      <c r="WBQ92" s="8"/>
      <c r="WBR92" s="8"/>
      <c r="WBS92" s="8"/>
      <c r="WBT92" s="8"/>
      <c r="WBU92" s="8"/>
      <c r="WBV92" s="8"/>
      <c r="WBW92" s="8"/>
      <c r="WBX92" s="8"/>
      <c r="WBY92" s="8"/>
      <c r="WBZ92" s="8"/>
      <c r="WCA92" s="8"/>
      <c r="WCB92" s="8"/>
      <c r="WCC92" s="8"/>
      <c r="WCD92" s="8"/>
      <c r="WCE92" s="8"/>
      <c r="WCF92" s="8"/>
      <c r="WCG92" s="8"/>
      <c r="WCH92" s="8"/>
      <c r="WCI92" s="8"/>
      <c r="WCJ92" s="8"/>
      <c r="WCK92" s="8"/>
      <c r="WCL92" s="8"/>
      <c r="WCM92" s="8"/>
      <c r="WCN92" s="8"/>
      <c r="WCO92" s="8"/>
      <c r="WCP92" s="8"/>
      <c r="WCQ92" s="8"/>
      <c r="WCR92" s="8"/>
      <c r="WCS92" s="8"/>
      <c r="WCT92" s="8"/>
      <c r="WCU92" s="8"/>
      <c r="WCV92" s="8"/>
      <c r="WCW92" s="8"/>
      <c r="WCX92" s="8"/>
      <c r="WCY92" s="8"/>
      <c r="WCZ92" s="8"/>
      <c r="WDA92" s="8"/>
      <c r="WDB92" s="8"/>
      <c r="WDC92" s="8"/>
      <c r="WDD92" s="8"/>
      <c r="WDE92" s="8"/>
      <c r="WDF92" s="8"/>
      <c r="WDG92" s="8"/>
      <c r="WDH92" s="8"/>
      <c r="WDI92" s="8"/>
      <c r="WDJ92" s="8"/>
      <c r="WDK92" s="8"/>
      <c r="WDL92" s="8"/>
      <c r="WDM92" s="8"/>
      <c r="WDN92" s="8"/>
      <c r="WDO92" s="8"/>
      <c r="WDP92" s="8"/>
      <c r="WDQ92" s="8"/>
      <c r="WDR92" s="8"/>
      <c r="WDS92" s="8"/>
      <c r="WDT92" s="8"/>
      <c r="WDU92" s="8"/>
      <c r="WDV92" s="8"/>
      <c r="WDW92" s="8"/>
      <c r="WDX92" s="8"/>
      <c r="WDY92" s="8"/>
      <c r="WDZ92" s="8"/>
      <c r="WEA92" s="8"/>
      <c r="WEB92" s="8"/>
      <c r="WEC92" s="8"/>
      <c r="WED92" s="8"/>
      <c r="WEE92" s="8"/>
      <c r="WEF92" s="8"/>
      <c r="WEG92" s="8"/>
      <c r="WEH92" s="8"/>
      <c r="WEI92" s="8"/>
      <c r="WEJ92" s="8"/>
      <c r="WEK92" s="8"/>
      <c r="WEL92" s="8"/>
      <c r="WEM92" s="8"/>
      <c r="WEN92" s="8"/>
      <c r="WEO92" s="8"/>
      <c r="WEP92" s="8"/>
      <c r="WEQ92" s="8"/>
      <c r="WER92" s="8"/>
      <c r="WES92" s="8"/>
      <c r="WET92" s="8"/>
      <c r="WEU92" s="8"/>
      <c r="WEV92" s="8"/>
      <c r="WEW92" s="8"/>
      <c r="WEX92" s="8"/>
      <c r="WEY92" s="8"/>
      <c r="WEZ92" s="8"/>
      <c r="WFA92" s="8"/>
      <c r="WFB92" s="8"/>
      <c r="WFC92" s="8"/>
      <c r="WFD92" s="8"/>
      <c r="WFE92" s="8"/>
      <c r="WFF92" s="8"/>
      <c r="WFG92" s="8"/>
      <c r="WFH92" s="8"/>
      <c r="WFI92" s="8"/>
      <c r="WFJ92" s="8"/>
      <c r="WFK92" s="8"/>
      <c r="WFL92" s="8"/>
      <c r="WFM92" s="8"/>
      <c r="WFN92" s="8"/>
      <c r="WFO92" s="8"/>
      <c r="WFP92" s="8"/>
      <c r="WFQ92" s="8"/>
      <c r="WFR92" s="8"/>
      <c r="WFS92" s="8"/>
      <c r="WFT92" s="8"/>
      <c r="WFU92" s="8"/>
      <c r="WFV92" s="8"/>
      <c r="WFW92" s="8"/>
      <c r="WFX92" s="8"/>
      <c r="WFY92" s="8"/>
      <c r="WFZ92" s="8"/>
      <c r="WGA92" s="8"/>
      <c r="WGB92" s="8"/>
      <c r="WGC92" s="8"/>
      <c r="WGD92" s="8"/>
      <c r="WGE92" s="8"/>
      <c r="WGF92" s="8"/>
      <c r="WGG92" s="8"/>
      <c r="WGH92" s="8"/>
      <c r="WGI92" s="8"/>
      <c r="WGJ92" s="8"/>
      <c r="WGK92" s="8"/>
      <c r="WGL92" s="8"/>
      <c r="WGM92" s="8"/>
      <c r="WGN92" s="8"/>
      <c r="WGO92" s="8"/>
      <c r="WGP92" s="8"/>
      <c r="WGQ92" s="8"/>
      <c r="WGR92" s="8"/>
      <c r="WGS92" s="8"/>
      <c r="WGT92" s="8"/>
      <c r="WGU92" s="8"/>
      <c r="WGV92" s="8"/>
      <c r="WGW92" s="8"/>
      <c r="WGX92" s="8"/>
      <c r="WGY92" s="8"/>
      <c r="WGZ92" s="8"/>
      <c r="WHA92" s="8"/>
      <c r="WHB92" s="8"/>
      <c r="WHC92" s="8"/>
      <c r="WHD92" s="8"/>
      <c r="WHE92" s="8"/>
      <c r="WHF92" s="8"/>
      <c r="WHG92" s="8"/>
      <c r="WHH92" s="8"/>
      <c r="WHI92" s="8"/>
      <c r="WHJ92" s="8"/>
      <c r="WHK92" s="8"/>
      <c r="WHL92" s="8"/>
      <c r="WHM92" s="8"/>
      <c r="WHN92" s="8"/>
      <c r="WHO92" s="8"/>
      <c r="WHP92" s="8"/>
      <c r="WHQ92" s="8"/>
      <c r="WHR92" s="8"/>
      <c r="WHS92" s="8"/>
      <c r="WHT92" s="8"/>
      <c r="WHU92" s="8"/>
      <c r="WHV92" s="8"/>
      <c r="WHW92" s="8"/>
      <c r="WHX92" s="8"/>
      <c r="WHY92" s="8"/>
      <c r="WHZ92" s="8"/>
      <c r="WIA92" s="8"/>
      <c r="WIB92" s="8"/>
      <c r="WIC92" s="8"/>
      <c r="WID92" s="8"/>
      <c r="WIE92" s="8"/>
      <c r="WIF92" s="8"/>
      <c r="WIG92" s="8"/>
      <c r="WIH92" s="8"/>
      <c r="WII92" s="8"/>
      <c r="WIJ92" s="8"/>
      <c r="WIK92" s="8"/>
      <c r="WIL92" s="8"/>
      <c r="WIM92" s="8"/>
      <c r="WIN92" s="8"/>
      <c r="WIO92" s="8"/>
      <c r="WIP92" s="8"/>
      <c r="WIQ92" s="8"/>
      <c r="WIR92" s="8"/>
      <c r="WIS92" s="8"/>
      <c r="WIT92" s="8"/>
      <c r="WIU92" s="8"/>
      <c r="WIV92" s="8"/>
      <c r="WIW92" s="8"/>
      <c r="WIX92" s="8"/>
      <c r="WIY92" s="8"/>
      <c r="WIZ92" s="8"/>
      <c r="WJA92" s="8"/>
      <c r="WJB92" s="8"/>
      <c r="WJC92" s="8"/>
      <c r="WJD92" s="8"/>
      <c r="WJE92" s="8"/>
      <c r="WJF92" s="8"/>
      <c r="WJG92" s="8"/>
      <c r="WJH92" s="8"/>
      <c r="WJI92" s="8"/>
      <c r="WJJ92" s="8"/>
      <c r="WJK92" s="8"/>
      <c r="WJL92" s="8"/>
      <c r="WJM92" s="8"/>
      <c r="WJN92" s="8"/>
      <c r="WJO92" s="8"/>
      <c r="WJP92" s="8"/>
      <c r="WJQ92" s="8"/>
      <c r="WJR92" s="8"/>
      <c r="WJS92" s="8"/>
      <c r="WJT92" s="8"/>
      <c r="WJU92" s="8"/>
      <c r="WJV92" s="8"/>
      <c r="WJW92" s="8"/>
      <c r="WJX92" s="8"/>
      <c r="WJY92" s="8"/>
      <c r="WJZ92" s="8"/>
      <c r="WKA92" s="8"/>
      <c r="WKB92" s="8"/>
      <c r="WKC92" s="8"/>
      <c r="WKD92" s="8"/>
      <c r="WKE92" s="8"/>
      <c r="WKF92" s="8"/>
      <c r="WKG92" s="8"/>
      <c r="WKH92" s="8"/>
      <c r="WKI92" s="8"/>
      <c r="WKJ92" s="8"/>
      <c r="WKK92" s="8"/>
      <c r="WKL92" s="8"/>
      <c r="WKM92" s="8"/>
      <c r="WKN92" s="8"/>
      <c r="WKO92" s="8"/>
      <c r="WKP92" s="8"/>
      <c r="WKQ92" s="8"/>
      <c r="WKR92" s="8"/>
      <c r="WKS92" s="8"/>
      <c r="WKT92" s="8"/>
      <c r="WKU92" s="8"/>
      <c r="WKV92" s="8"/>
      <c r="WKW92" s="8"/>
      <c r="WKX92" s="8"/>
      <c r="WKY92" s="8"/>
      <c r="WKZ92" s="8"/>
      <c r="WLA92" s="8"/>
      <c r="WLB92" s="8"/>
      <c r="WLC92" s="8"/>
      <c r="WLD92" s="8"/>
      <c r="WLE92" s="8"/>
      <c r="WLF92" s="8"/>
      <c r="WLG92" s="8"/>
      <c r="WLH92" s="8"/>
      <c r="WLI92" s="8"/>
      <c r="WLJ92" s="8"/>
      <c r="WLK92" s="8"/>
      <c r="WLL92" s="8"/>
      <c r="WLM92" s="8"/>
      <c r="WLN92" s="8"/>
      <c r="WLO92" s="8"/>
      <c r="WLP92" s="8"/>
      <c r="WLQ92" s="8"/>
      <c r="WLR92" s="8"/>
      <c r="WLS92" s="8"/>
      <c r="WLT92" s="8"/>
      <c r="WLU92" s="8"/>
      <c r="WLV92" s="8"/>
      <c r="WLW92" s="8"/>
      <c r="WLX92" s="8"/>
      <c r="WLY92" s="8"/>
      <c r="WLZ92" s="8"/>
      <c r="WMA92" s="8"/>
      <c r="WMB92" s="8"/>
      <c r="WMC92" s="8"/>
      <c r="WMD92" s="8"/>
      <c r="WME92" s="8"/>
      <c r="WMF92" s="8"/>
      <c r="WMG92" s="8"/>
      <c r="WMH92" s="8"/>
      <c r="WMI92" s="8"/>
      <c r="WMJ92" s="8"/>
      <c r="WMK92" s="8"/>
      <c r="WML92" s="8"/>
      <c r="WMM92" s="8"/>
      <c r="WMN92" s="8"/>
      <c r="WMO92" s="8"/>
      <c r="WMP92" s="8"/>
      <c r="WMQ92" s="8"/>
      <c r="WMR92" s="8"/>
      <c r="WMS92" s="8"/>
      <c r="WMT92" s="8"/>
      <c r="WMU92" s="8"/>
      <c r="WMV92" s="8"/>
      <c r="WMW92" s="8"/>
      <c r="WMX92" s="8"/>
      <c r="WMY92" s="8"/>
      <c r="WMZ92" s="8"/>
      <c r="WNA92" s="8"/>
      <c r="WNB92" s="8"/>
      <c r="WNC92" s="8"/>
      <c r="WND92" s="8"/>
      <c r="WNE92" s="8"/>
      <c r="WNF92" s="8"/>
      <c r="WNG92" s="8"/>
      <c r="WNH92" s="8"/>
      <c r="WNI92" s="8"/>
      <c r="WNJ92" s="8"/>
      <c r="WNK92" s="8"/>
      <c r="WNL92" s="8"/>
      <c r="WNM92" s="8"/>
      <c r="WNN92" s="8"/>
      <c r="WNO92" s="8"/>
      <c r="WNP92" s="8"/>
      <c r="WNQ92" s="8"/>
      <c r="WNR92" s="8"/>
      <c r="WNS92" s="8"/>
      <c r="WNT92" s="8"/>
      <c r="WNU92" s="8"/>
      <c r="WNV92" s="8"/>
      <c r="WNW92" s="8"/>
      <c r="WNX92" s="8"/>
      <c r="WNY92" s="8"/>
      <c r="WNZ92" s="8"/>
      <c r="WOA92" s="8"/>
      <c r="WOB92" s="8"/>
      <c r="WOC92" s="8"/>
      <c r="WOD92" s="8"/>
      <c r="WOE92" s="8"/>
      <c r="WOF92" s="8"/>
      <c r="WOG92" s="8"/>
      <c r="WOH92" s="8"/>
      <c r="WOI92" s="8"/>
      <c r="WOJ92" s="8"/>
      <c r="WOK92" s="8"/>
      <c r="WOL92" s="8"/>
      <c r="WOM92" s="8"/>
      <c r="WON92" s="8"/>
      <c r="WOO92" s="8"/>
      <c r="WOP92" s="8"/>
      <c r="WOQ92" s="8"/>
      <c r="WOR92" s="8"/>
      <c r="WOS92" s="8"/>
      <c r="WOT92" s="8"/>
      <c r="WOU92" s="8"/>
      <c r="WOV92" s="8"/>
      <c r="WOW92" s="8"/>
      <c r="WOX92" s="8"/>
      <c r="WOY92" s="8"/>
      <c r="WOZ92" s="8"/>
      <c r="WPA92" s="8"/>
      <c r="WPB92" s="8"/>
      <c r="WPC92" s="8"/>
      <c r="WPD92" s="8"/>
      <c r="WPE92" s="8"/>
      <c r="WPF92" s="8"/>
      <c r="WPG92" s="8"/>
      <c r="WPH92" s="8"/>
      <c r="WPI92" s="8"/>
      <c r="WPJ92" s="8"/>
      <c r="WPK92" s="8"/>
      <c r="WPL92" s="8"/>
      <c r="WPM92" s="8"/>
      <c r="WPN92" s="8"/>
      <c r="WPO92" s="8"/>
      <c r="WPP92" s="8"/>
      <c r="WPQ92" s="8"/>
      <c r="WPR92" s="8"/>
      <c r="WPS92" s="8"/>
      <c r="WPT92" s="8"/>
      <c r="WPU92" s="8"/>
      <c r="WPV92" s="8"/>
      <c r="WPW92" s="8"/>
      <c r="WPX92" s="8"/>
      <c r="WPY92" s="8"/>
      <c r="WPZ92" s="8"/>
      <c r="WQA92" s="8"/>
      <c r="WQB92" s="8"/>
      <c r="WQC92" s="8"/>
      <c r="WQD92" s="8"/>
      <c r="WQE92" s="8"/>
      <c r="WQF92" s="8"/>
      <c r="WQG92" s="8"/>
      <c r="WQH92" s="8"/>
      <c r="WQI92" s="8"/>
      <c r="WQJ92" s="8"/>
      <c r="WQK92" s="8"/>
      <c r="WQL92" s="8"/>
      <c r="WQM92" s="8"/>
      <c r="WQN92" s="8"/>
      <c r="WQO92" s="8"/>
      <c r="WQP92" s="8"/>
      <c r="WQQ92" s="8"/>
      <c r="WQR92" s="8"/>
      <c r="WQS92" s="8"/>
      <c r="WQT92" s="8"/>
      <c r="WQU92" s="8"/>
      <c r="WQV92" s="8"/>
      <c r="WQW92" s="8"/>
      <c r="WQX92" s="8"/>
      <c r="WQY92" s="8"/>
      <c r="WQZ92" s="8"/>
      <c r="WRA92" s="8"/>
      <c r="WRB92" s="8"/>
      <c r="WRC92" s="8"/>
      <c r="WRD92" s="8"/>
      <c r="WRE92" s="8"/>
      <c r="WRF92" s="8"/>
      <c r="WRG92" s="8"/>
      <c r="WRH92" s="8"/>
      <c r="WRI92" s="8"/>
      <c r="WRJ92" s="8"/>
      <c r="WRK92" s="8"/>
      <c r="WRL92" s="8"/>
      <c r="WRM92" s="8"/>
      <c r="WRN92" s="8"/>
      <c r="WRO92" s="8"/>
      <c r="WRP92" s="8"/>
      <c r="WRQ92" s="8"/>
      <c r="WRR92" s="8"/>
      <c r="WRS92" s="8"/>
      <c r="WRT92" s="8"/>
      <c r="WRU92" s="8"/>
      <c r="WRV92" s="8"/>
      <c r="WRW92" s="8"/>
      <c r="WRX92" s="8"/>
      <c r="WRY92" s="8"/>
      <c r="WRZ92" s="8"/>
      <c r="WSA92" s="8"/>
      <c r="WSB92" s="8"/>
      <c r="WSC92" s="8"/>
      <c r="WSD92" s="8"/>
      <c r="WSE92" s="8"/>
      <c r="WSF92" s="8"/>
      <c r="WSG92" s="8"/>
      <c r="WSH92" s="8"/>
      <c r="WSI92" s="8"/>
      <c r="WSJ92" s="8"/>
      <c r="WSK92" s="8"/>
      <c r="WSL92" s="8"/>
      <c r="WSM92" s="8"/>
      <c r="WSN92" s="8"/>
      <c r="WSO92" s="8"/>
      <c r="WSP92" s="8"/>
      <c r="WSQ92" s="8"/>
      <c r="WSR92" s="8"/>
      <c r="WSS92" s="8"/>
      <c r="WST92" s="8"/>
      <c r="WSU92" s="8"/>
      <c r="WSV92" s="8"/>
      <c r="WSW92" s="8"/>
      <c r="WSX92" s="8"/>
      <c r="WSY92" s="8"/>
      <c r="WSZ92" s="8"/>
      <c r="WTA92" s="8"/>
      <c r="WTB92" s="8"/>
      <c r="WTC92" s="8"/>
      <c r="WTD92" s="8"/>
      <c r="WTE92" s="8"/>
      <c r="WTF92" s="8"/>
      <c r="WTG92" s="8"/>
      <c r="WTH92" s="8"/>
      <c r="WTI92" s="8"/>
      <c r="WTJ92" s="8"/>
      <c r="WTK92" s="8"/>
      <c r="WTL92" s="8"/>
      <c r="WTM92" s="8"/>
      <c r="WTN92" s="8"/>
      <c r="WTO92" s="8"/>
      <c r="WTP92" s="8"/>
      <c r="WTQ92" s="8"/>
      <c r="WTR92" s="8"/>
      <c r="WTS92" s="8"/>
      <c r="WTT92" s="8"/>
      <c r="WTU92" s="8"/>
      <c r="WTV92" s="8"/>
      <c r="WTW92" s="8"/>
      <c r="WTX92" s="8"/>
      <c r="WTY92" s="8"/>
      <c r="WTZ92" s="8"/>
      <c r="WUA92" s="8"/>
      <c r="WUB92" s="8"/>
      <c r="WUC92" s="8"/>
      <c r="WUD92" s="8"/>
      <c r="WUE92" s="8"/>
      <c r="WUF92" s="8"/>
      <c r="WUG92" s="8"/>
      <c r="WUH92" s="8"/>
      <c r="WUI92" s="8"/>
      <c r="WUJ92" s="8"/>
      <c r="WUK92" s="8"/>
      <c r="WUL92" s="8"/>
      <c r="WUM92" s="8"/>
      <c r="WUN92" s="8"/>
      <c r="WUO92" s="8"/>
      <c r="WUP92" s="8"/>
      <c r="WUQ92" s="8"/>
      <c r="WUR92" s="8"/>
      <c r="WUS92" s="8"/>
      <c r="WUT92" s="8"/>
      <c r="WUU92" s="8"/>
      <c r="WUV92" s="8"/>
      <c r="WUW92" s="8"/>
      <c r="WUX92" s="8"/>
      <c r="WUY92" s="8"/>
      <c r="WUZ92" s="8"/>
      <c r="WVA92" s="8"/>
      <c r="WVB92" s="8"/>
      <c r="WVC92" s="8"/>
      <c r="WVD92" s="8"/>
      <c r="WVE92" s="8"/>
      <c r="WVF92" s="8"/>
      <c r="WVG92" s="8"/>
      <c r="WVH92" s="8"/>
      <c r="WVI92" s="8"/>
      <c r="WVJ92" s="8"/>
      <c r="WVK92" s="8"/>
      <c r="WVL92" s="8"/>
      <c r="WVM92" s="8"/>
      <c r="WVN92" s="8"/>
      <c r="WVO92" s="8"/>
      <c r="WVP92" s="8"/>
      <c r="WVQ92" s="8"/>
      <c r="WVR92" s="8"/>
      <c r="WVS92" s="8"/>
      <c r="WVT92" s="8"/>
      <c r="WVU92" s="8"/>
      <c r="WVV92" s="8"/>
      <c r="WVW92" s="8"/>
      <c r="WVX92" s="8"/>
      <c r="WVY92" s="8"/>
      <c r="WVZ92" s="8"/>
      <c r="WWA92" s="8"/>
      <c r="WWB92" s="8"/>
      <c r="WWC92" s="8"/>
      <c r="WWD92" s="8"/>
      <c r="WWE92" s="8"/>
      <c r="WWF92" s="8"/>
      <c r="WWG92" s="8"/>
      <c r="WWH92" s="8"/>
      <c r="WWI92" s="8"/>
      <c r="WWJ92" s="8"/>
      <c r="WWK92" s="8"/>
      <c r="WWL92" s="8"/>
      <c r="WWM92" s="8"/>
      <c r="WWN92" s="8"/>
      <c r="WWO92" s="8"/>
      <c r="WWP92" s="8"/>
      <c r="WWQ92" s="8"/>
      <c r="WWR92" s="8"/>
      <c r="WWS92" s="8"/>
      <c r="WWT92" s="8"/>
      <c r="WWU92" s="8"/>
      <c r="WWV92" s="8"/>
      <c r="WWW92" s="8"/>
      <c r="WWX92" s="8"/>
      <c r="WWY92" s="8"/>
      <c r="WWZ92" s="8"/>
      <c r="WXA92" s="8"/>
      <c r="WXB92" s="8"/>
      <c r="WXC92" s="8"/>
      <c r="WXD92" s="8"/>
      <c r="WXE92" s="8"/>
      <c r="WXF92" s="8"/>
      <c r="WXG92" s="8"/>
      <c r="WXH92" s="8"/>
      <c r="WXI92" s="8"/>
      <c r="WXJ92" s="8"/>
      <c r="WXK92" s="8"/>
      <c r="WXL92" s="8"/>
      <c r="WXM92" s="8"/>
      <c r="WXN92" s="8"/>
      <c r="WXO92" s="8"/>
      <c r="WXP92" s="8"/>
      <c r="WXQ92" s="8"/>
      <c r="WXR92" s="8"/>
      <c r="WXS92" s="8"/>
      <c r="WXT92" s="8"/>
      <c r="WXU92" s="8"/>
      <c r="WXV92" s="8"/>
      <c r="WXW92" s="8"/>
      <c r="WXX92" s="8"/>
      <c r="WXY92" s="8"/>
      <c r="WXZ92" s="8"/>
      <c r="WYA92" s="8"/>
      <c r="WYB92" s="8"/>
      <c r="WYC92" s="8"/>
      <c r="WYD92" s="8"/>
      <c r="WYE92" s="8"/>
      <c r="WYF92" s="8"/>
      <c r="WYG92" s="8"/>
      <c r="WYH92" s="8"/>
      <c r="WYI92" s="8"/>
      <c r="WYJ92" s="8"/>
      <c r="WYK92" s="8"/>
      <c r="WYL92" s="8"/>
      <c r="WYM92" s="8"/>
      <c r="WYN92" s="8"/>
      <c r="WYO92" s="8"/>
      <c r="WYP92" s="8"/>
      <c r="WYQ92" s="8"/>
      <c r="WYR92" s="8"/>
      <c r="WYS92" s="8"/>
      <c r="WYT92" s="8"/>
      <c r="WYU92" s="8"/>
      <c r="WYV92" s="8"/>
      <c r="WYW92" s="8"/>
      <c r="WYX92" s="8"/>
      <c r="WYY92" s="8"/>
      <c r="WYZ92" s="8"/>
      <c r="WZA92" s="8"/>
      <c r="WZB92" s="8"/>
      <c r="WZC92" s="8"/>
      <c r="WZD92" s="8"/>
      <c r="WZE92" s="8"/>
      <c r="WZF92" s="8"/>
      <c r="WZG92" s="8"/>
      <c r="WZH92" s="8"/>
      <c r="WZI92" s="8"/>
      <c r="WZJ92" s="8"/>
      <c r="WZK92" s="8"/>
      <c r="WZL92" s="8"/>
      <c r="WZM92" s="8"/>
      <c r="WZN92" s="8"/>
      <c r="WZO92" s="8"/>
      <c r="WZP92" s="8"/>
      <c r="WZQ92" s="8"/>
      <c r="WZR92" s="8"/>
      <c r="WZS92" s="8"/>
      <c r="WZT92" s="8"/>
      <c r="WZU92" s="8"/>
      <c r="WZV92" s="8"/>
      <c r="WZW92" s="8"/>
      <c r="WZX92" s="8"/>
      <c r="WZY92" s="8"/>
      <c r="WZZ92" s="8"/>
      <c r="XAA92" s="8"/>
      <c r="XAB92" s="8"/>
      <c r="XAC92" s="8"/>
      <c r="XAD92" s="8"/>
      <c r="XAE92" s="8"/>
      <c r="XAF92" s="8"/>
      <c r="XAG92" s="8"/>
      <c r="XAH92" s="8"/>
      <c r="XAI92" s="8"/>
      <c r="XAJ92" s="8"/>
      <c r="XAK92" s="8"/>
      <c r="XAL92" s="8"/>
      <c r="XAM92" s="8"/>
      <c r="XAN92" s="8"/>
      <c r="XAO92" s="8"/>
      <c r="XAP92" s="8"/>
      <c r="XAQ92" s="8"/>
      <c r="XAR92" s="8"/>
      <c r="XAS92" s="8"/>
      <c r="XAT92" s="8"/>
      <c r="XAU92" s="8"/>
      <c r="XAV92" s="8"/>
      <c r="XAW92" s="8"/>
      <c r="XAX92" s="8"/>
      <c r="XAY92" s="8"/>
      <c r="XAZ92" s="8"/>
      <c r="XBA92" s="8"/>
      <c r="XBB92" s="8"/>
      <c r="XBC92" s="8"/>
      <c r="XBD92" s="8"/>
      <c r="XBE92" s="8"/>
      <c r="XBF92" s="8"/>
      <c r="XBG92" s="8"/>
      <c r="XBH92" s="8"/>
      <c r="XBI92" s="8"/>
      <c r="XBJ92" s="8"/>
      <c r="XBK92" s="8"/>
      <c r="XBL92" s="8"/>
      <c r="XBM92" s="8"/>
      <c r="XBN92" s="8"/>
      <c r="XBO92" s="8"/>
      <c r="XBP92" s="8"/>
      <c r="XBQ92" s="8"/>
      <c r="XBR92" s="8"/>
      <c r="XBS92" s="8"/>
      <c r="XBT92" s="8"/>
      <c r="XBU92" s="8"/>
      <c r="XBV92" s="8"/>
      <c r="XBW92" s="8"/>
      <c r="XBX92" s="8"/>
      <c r="XBY92" s="8"/>
      <c r="XBZ92" s="8"/>
      <c r="XCA92" s="8"/>
      <c r="XCB92" s="8"/>
      <c r="XCC92" s="8"/>
      <c r="XCD92" s="8"/>
      <c r="XCE92" s="8"/>
      <c r="XCF92" s="8"/>
      <c r="XCG92" s="8"/>
      <c r="XCH92" s="8"/>
      <c r="XCI92" s="8"/>
      <c r="XCJ92" s="8"/>
      <c r="XCK92" s="8"/>
      <c r="XCL92" s="8"/>
      <c r="XCM92" s="8"/>
      <c r="XCN92" s="8"/>
      <c r="XCO92" s="8"/>
      <c r="XCP92" s="8"/>
      <c r="XCQ92" s="8"/>
      <c r="XCR92" s="8"/>
      <c r="XCS92" s="8"/>
      <c r="XCT92" s="8"/>
      <c r="XCU92" s="8"/>
      <c r="XCV92" s="8"/>
      <c r="XCW92" s="8"/>
      <c r="XCX92" s="8"/>
      <c r="XCY92" s="8"/>
      <c r="XCZ92" s="8"/>
      <c r="XDA92" s="8"/>
      <c r="XDB92" s="8"/>
      <c r="XDC92" s="8"/>
      <c r="XDD92" s="8"/>
      <c r="XDE92" s="8"/>
      <c r="XDF92" s="8"/>
      <c r="XDG92" s="8"/>
      <c r="XDH92" s="8"/>
      <c r="XDI92" s="8"/>
      <c r="XDJ92" s="8"/>
      <c r="XDK92" s="8"/>
      <c r="XDL92" s="8"/>
      <c r="XDM92" s="8"/>
      <c r="XDN92" s="8"/>
      <c r="XDO92" s="8"/>
      <c r="XDP92" s="8"/>
      <c r="XDQ92" s="8"/>
      <c r="XDR92" s="8"/>
      <c r="XDS92" s="8"/>
      <c r="XDT92" s="8"/>
      <c r="XDU92" s="8"/>
      <c r="XDV92" s="8"/>
      <c r="XDW92" s="8"/>
      <c r="XDX92" s="8"/>
      <c r="XDY92" s="8"/>
      <c r="XDZ92" s="8"/>
      <c r="XEA92" s="8"/>
      <c r="XEB92" s="8"/>
      <c r="XEC92" s="8"/>
      <c r="XED92" s="8"/>
      <c r="XEE92" s="8"/>
      <c r="XEF92" s="8"/>
      <c r="XEG92" s="8"/>
      <c r="XEH92" s="8"/>
      <c r="XEI92" s="8"/>
      <c r="XEJ92" s="8"/>
      <c r="XEK92" s="8"/>
      <c r="XEL92" s="8"/>
      <c r="XEM92" s="8"/>
      <c r="XEN92" s="8"/>
      <c r="XEO92" s="8"/>
      <c r="XEP92" s="8"/>
      <c r="XEQ92" s="8"/>
      <c r="XER92" s="8"/>
      <c r="XES92" s="8"/>
      <c r="XET92" s="8"/>
      <c r="XEU92" s="8"/>
      <c r="XEV92" s="8"/>
      <c r="XEW92" s="8"/>
      <c r="XEX92" s="8"/>
      <c r="XEY92" s="8"/>
      <c r="XEZ92" s="8"/>
      <c r="XFA92" s="8"/>
      <c r="XFB92" s="8"/>
      <c r="XFC92" s="8"/>
      <c r="XFD92" s="8"/>
    </row>
    <row r="93" spans="2:16384" x14ac:dyDescent="0.25">
      <c r="B93" s="11">
        <v>39630</v>
      </c>
      <c r="C93" s="188">
        <v>63.157894736842103</v>
      </c>
      <c r="D93" s="188">
        <v>57.894736842105267</v>
      </c>
      <c r="E93" s="188">
        <v>52.631578947368418</v>
      </c>
      <c r="F93" s="188">
        <v>31.578947368421051</v>
      </c>
      <c r="G93" s="188">
        <v>5.2631578947368416</v>
      </c>
      <c r="H93" s="188">
        <v>68.421052631578945</v>
      </c>
      <c r="I93" s="188">
        <v>-42.105263157894733</v>
      </c>
      <c r="J93" s="188">
        <v>15.789473684210526</v>
      </c>
      <c r="K93" s="188">
        <v>-15.789473684210526</v>
      </c>
      <c r="L93" s="188">
        <v>5.2631578947368416</v>
      </c>
      <c r="M93" s="188">
        <v>-5.2631578947368416</v>
      </c>
    </row>
    <row r="94" spans="2:16384" x14ac:dyDescent="0.25">
      <c r="B94" s="11">
        <v>39722</v>
      </c>
      <c r="C94" s="188">
        <v>66.666666666666657</v>
      </c>
      <c r="D94" s="188">
        <v>47.619047619047613</v>
      </c>
      <c r="E94" s="188">
        <v>42.857142857142854</v>
      </c>
      <c r="F94" s="188">
        <v>-4.7619047619047619</v>
      </c>
      <c r="G94" s="188">
        <v>-14.285714285714285</v>
      </c>
      <c r="H94" s="188">
        <v>61.904761904761905</v>
      </c>
      <c r="I94" s="188">
        <v>-14.285714285714285</v>
      </c>
      <c r="J94" s="188">
        <v>14.285714285714285</v>
      </c>
      <c r="K94" s="188">
        <v>-14.285714285714285</v>
      </c>
      <c r="L94" s="188">
        <v>0</v>
      </c>
      <c r="M94" s="188">
        <v>0</v>
      </c>
    </row>
    <row r="95" spans="2:16384" x14ac:dyDescent="0.25">
      <c r="B95" s="11">
        <v>39873</v>
      </c>
      <c r="C95" s="188">
        <v>60</v>
      </c>
      <c r="D95" s="188">
        <v>65</v>
      </c>
      <c r="E95" s="188">
        <v>30</v>
      </c>
      <c r="F95" s="188">
        <v>-30</v>
      </c>
      <c r="G95" s="188">
        <v>-25</v>
      </c>
      <c r="H95" s="188">
        <v>30</v>
      </c>
      <c r="I95" s="188">
        <v>-30</v>
      </c>
      <c r="J95" s="188">
        <v>-30</v>
      </c>
      <c r="K95" s="188">
        <v>-40</v>
      </c>
      <c r="L95" s="188">
        <v>0</v>
      </c>
      <c r="M95" s="188">
        <v>0</v>
      </c>
    </row>
    <row r="96" spans="2:16384" x14ac:dyDescent="0.25">
      <c r="B96" s="11">
        <v>39965</v>
      </c>
      <c r="C96" s="188">
        <v>59.090909090909093</v>
      </c>
      <c r="D96" s="188">
        <v>68.181818181818173</v>
      </c>
      <c r="E96" s="188">
        <v>45.454545454545453</v>
      </c>
      <c r="F96" s="188">
        <v>-9.0909090909090917</v>
      </c>
      <c r="G96" s="188">
        <v>-40.909090909090914</v>
      </c>
      <c r="H96" s="188">
        <v>45.454545454545453</v>
      </c>
      <c r="I96" s="188">
        <v>-59.090909090909093</v>
      </c>
      <c r="J96" s="188">
        <v>-31.818181818181817</v>
      </c>
      <c r="K96" s="188">
        <v>-18.181818181818183</v>
      </c>
      <c r="L96" s="188">
        <v>9.0909090909090917</v>
      </c>
      <c r="M96" s="188">
        <v>0</v>
      </c>
    </row>
    <row r="97" spans="2:13" x14ac:dyDescent="0.25">
      <c r="B97" s="11">
        <v>40057</v>
      </c>
      <c r="C97" s="188">
        <v>59.090909090909093</v>
      </c>
      <c r="D97" s="188">
        <v>68.181818181818173</v>
      </c>
      <c r="E97" s="188">
        <v>45.454545454545453</v>
      </c>
      <c r="F97" s="188">
        <v>-9.0909090909090917</v>
      </c>
      <c r="G97" s="188">
        <v>-40.909090909090914</v>
      </c>
      <c r="H97" s="188">
        <v>45.454545454545453</v>
      </c>
      <c r="I97" s="188">
        <v>-59.090909090909093</v>
      </c>
      <c r="J97" s="188">
        <v>-31.818181818181817</v>
      </c>
      <c r="K97" s="188">
        <v>-18.181818181818183</v>
      </c>
      <c r="L97" s="188">
        <v>9.0909090909090917</v>
      </c>
      <c r="M97" s="188">
        <v>0</v>
      </c>
    </row>
    <row r="98" spans="2:13" x14ac:dyDescent="0.25">
      <c r="B98" s="11">
        <v>40148</v>
      </c>
      <c r="C98" s="188">
        <v>36.363636363636367</v>
      </c>
      <c r="D98" s="188">
        <v>50</v>
      </c>
      <c r="E98" s="188">
        <v>13.636363636363635</v>
      </c>
      <c r="F98" s="188">
        <v>0</v>
      </c>
      <c r="G98" s="188">
        <v>-54.54545454545454</v>
      </c>
      <c r="H98" s="188">
        <v>36.363636363636367</v>
      </c>
      <c r="I98" s="188">
        <v>-50</v>
      </c>
      <c r="J98" s="188">
        <v>0</v>
      </c>
      <c r="K98" s="188">
        <v>-22.727272727272727</v>
      </c>
      <c r="L98" s="188">
        <v>9.0909090909090917</v>
      </c>
      <c r="M98" s="188">
        <v>0</v>
      </c>
    </row>
    <row r="99" spans="2:13" x14ac:dyDescent="0.25">
      <c r="B99" s="11">
        <v>40238</v>
      </c>
      <c r="C99" s="188">
        <v>50</v>
      </c>
      <c r="D99" s="188">
        <v>50</v>
      </c>
      <c r="E99" s="188">
        <v>40.909090909090914</v>
      </c>
      <c r="F99" s="188">
        <v>27.27272727272727</v>
      </c>
      <c r="G99" s="188">
        <v>-31.818181818181817</v>
      </c>
      <c r="H99" s="188">
        <v>68.181818181818173</v>
      </c>
      <c r="I99" s="188">
        <v>-9.0909090909090917</v>
      </c>
      <c r="J99" s="188">
        <v>22.727272727272727</v>
      </c>
      <c r="K99" s="188">
        <v>-13.636363636363635</v>
      </c>
      <c r="L99" s="188">
        <v>31.818181818181817</v>
      </c>
      <c r="M99" s="188">
        <v>-4.5454545454545459</v>
      </c>
    </row>
    <row r="100" spans="2:13" x14ac:dyDescent="0.25">
      <c r="B100" s="11">
        <v>40330</v>
      </c>
      <c r="C100" s="188">
        <v>55.555555555555557</v>
      </c>
      <c r="D100" s="188">
        <v>72.222222222222214</v>
      </c>
      <c r="E100" s="188">
        <v>33.333333333333329</v>
      </c>
      <c r="F100" s="188">
        <v>5.5555555555555554</v>
      </c>
      <c r="G100" s="188">
        <v>-55.555555555555557</v>
      </c>
      <c r="H100" s="188">
        <v>38.888888888888893</v>
      </c>
      <c r="I100" s="188">
        <v>-38.888888888888893</v>
      </c>
      <c r="J100" s="188">
        <v>-5.5555555555555554</v>
      </c>
      <c r="K100" s="188">
        <v>-16.666666666666664</v>
      </c>
      <c r="L100" s="188">
        <v>27.777777777777779</v>
      </c>
      <c r="M100" s="188">
        <v>-5.5555555555555554</v>
      </c>
    </row>
    <row r="101" spans="2:13" x14ac:dyDescent="0.25">
      <c r="B101" s="11">
        <v>40422</v>
      </c>
      <c r="C101" s="188">
        <v>77.777777777777786</v>
      </c>
      <c r="D101" s="188">
        <v>72.222222222222214</v>
      </c>
      <c r="E101" s="188">
        <v>72.222222222222214</v>
      </c>
      <c r="F101" s="188">
        <v>33.333333333333329</v>
      </c>
      <c r="G101" s="188">
        <v>-50</v>
      </c>
      <c r="H101" s="188">
        <v>50</v>
      </c>
      <c r="I101" s="188">
        <v>-33.333333333333329</v>
      </c>
      <c r="J101" s="188">
        <v>11.111111111111111</v>
      </c>
      <c r="K101" s="188">
        <v>-16.666666666666664</v>
      </c>
      <c r="L101" s="188">
        <v>44.444444444444443</v>
      </c>
      <c r="M101" s="188">
        <v>5.5555555555555554</v>
      </c>
    </row>
    <row r="102" spans="2:13" x14ac:dyDescent="0.25">
      <c r="B102" s="11">
        <v>40513</v>
      </c>
      <c r="C102" s="188">
        <v>83.333333333333343</v>
      </c>
      <c r="D102" s="188">
        <v>88.888888888888886</v>
      </c>
      <c r="E102" s="188">
        <v>72.222222222222214</v>
      </c>
      <c r="F102" s="188">
        <v>50</v>
      </c>
      <c r="G102" s="188">
        <v>-61.111111111111114</v>
      </c>
      <c r="H102" s="188">
        <v>50</v>
      </c>
      <c r="I102" s="188">
        <v>-50</v>
      </c>
      <c r="J102" s="188">
        <v>5.5555555555555554</v>
      </c>
      <c r="K102" s="188">
        <v>-16.666666666666664</v>
      </c>
      <c r="L102" s="188">
        <v>66.666666666666657</v>
      </c>
      <c r="M102" s="188">
        <v>5.5555555555555554</v>
      </c>
    </row>
    <row r="103" spans="2:13" x14ac:dyDescent="0.25">
      <c r="B103" s="11">
        <v>40603</v>
      </c>
      <c r="C103" s="188">
        <v>93.75</v>
      </c>
      <c r="D103" s="188">
        <v>81.25</v>
      </c>
      <c r="E103" s="188">
        <v>62.5</v>
      </c>
      <c r="F103" s="188">
        <v>43.75</v>
      </c>
      <c r="G103" s="188">
        <v>-68.75</v>
      </c>
      <c r="H103" s="188">
        <v>37.5</v>
      </c>
      <c r="I103" s="188">
        <v>25</v>
      </c>
      <c r="J103" s="188">
        <v>31.25</v>
      </c>
      <c r="K103" s="188">
        <v>-18.75</v>
      </c>
      <c r="L103" s="188">
        <v>62.5</v>
      </c>
      <c r="M103" s="188">
        <v>0</v>
      </c>
    </row>
    <row r="104" spans="2:13" x14ac:dyDescent="0.25">
      <c r="B104" s="11">
        <v>40695</v>
      </c>
      <c r="C104" s="188">
        <v>93.75</v>
      </c>
      <c r="D104" s="188">
        <v>93.75</v>
      </c>
      <c r="E104" s="188">
        <v>68.75</v>
      </c>
      <c r="F104" s="188">
        <v>43.75</v>
      </c>
      <c r="G104" s="188">
        <v>-62.5</v>
      </c>
      <c r="H104" s="188">
        <v>68.75</v>
      </c>
      <c r="I104" s="188">
        <v>-25</v>
      </c>
      <c r="J104" s="188">
        <v>25</v>
      </c>
      <c r="K104" s="188">
        <v>-25</v>
      </c>
      <c r="L104" s="188">
        <v>75</v>
      </c>
      <c r="M104" s="188">
        <v>0</v>
      </c>
    </row>
    <row r="105" spans="2:13" x14ac:dyDescent="0.25">
      <c r="B105" s="11">
        <v>40787</v>
      </c>
      <c r="C105" s="188">
        <v>100</v>
      </c>
      <c r="D105" s="188">
        <v>92.857142857142861</v>
      </c>
      <c r="E105" s="188">
        <v>78.571428571428569</v>
      </c>
      <c r="F105" s="188">
        <v>57.142857142857139</v>
      </c>
      <c r="G105" s="188">
        <v>-57.142857142857139</v>
      </c>
      <c r="H105" s="188">
        <v>57.142857142857139</v>
      </c>
      <c r="I105" s="188">
        <v>28.571428571428569</v>
      </c>
      <c r="J105" s="188">
        <v>64.285714285714292</v>
      </c>
      <c r="K105" s="188">
        <v>-21.428571428571427</v>
      </c>
      <c r="L105" s="188">
        <v>64.285714285714292</v>
      </c>
      <c r="M105" s="188">
        <v>0</v>
      </c>
    </row>
    <row r="106" spans="2:13" x14ac:dyDescent="0.25">
      <c r="B106" s="11">
        <v>40878</v>
      </c>
      <c r="C106" s="188">
        <v>78.571428571428569</v>
      </c>
      <c r="D106" s="188">
        <v>78.571428571428569</v>
      </c>
      <c r="E106" s="188">
        <v>85.714285714285708</v>
      </c>
      <c r="F106" s="188">
        <v>14.285714285714285</v>
      </c>
      <c r="G106" s="188">
        <v>-57.142857142857139</v>
      </c>
      <c r="H106" s="188">
        <v>35.714285714285715</v>
      </c>
      <c r="I106" s="188">
        <v>-7.1428571428571423</v>
      </c>
      <c r="J106" s="188">
        <v>42.857142857142854</v>
      </c>
      <c r="K106" s="188">
        <v>-21.428571428571427</v>
      </c>
      <c r="L106" s="188">
        <v>71.428571428571431</v>
      </c>
      <c r="M106" s="188">
        <v>-7.1428571428571423</v>
      </c>
    </row>
    <row r="107" spans="2:13" x14ac:dyDescent="0.25">
      <c r="B107" s="11">
        <v>40969</v>
      </c>
      <c r="C107" s="188">
        <v>80</v>
      </c>
      <c r="D107" s="188">
        <v>80</v>
      </c>
      <c r="E107" s="188">
        <v>73.333333333333329</v>
      </c>
      <c r="F107" s="188">
        <v>20</v>
      </c>
      <c r="G107" s="188">
        <v>-53.333333333333336</v>
      </c>
      <c r="H107" s="188">
        <v>40</v>
      </c>
      <c r="I107" s="188">
        <v>-20</v>
      </c>
      <c r="J107" s="188">
        <v>40</v>
      </c>
      <c r="K107" s="188">
        <v>-26.666666666666668</v>
      </c>
      <c r="L107" s="188">
        <v>66.666666666666657</v>
      </c>
      <c r="M107" s="188">
        <v>0</v>
      </c>
    </row>
    <row r="108" spans="2:13" x14ac:dyDescent="0.25">
      <c r="B108" s="11">
        <v>41061</v>
      </c>
      <c r="C108" s="188">
        <v>86.666666666666671</v>
      </c>
      <c r="D108" s="188">
        <v>73.333333333333329</v>
      </c>
      <c r="E108" s="188">
        <v>60</v>
      </c>
      <c r="F108" s="188">
        <v>40</v>
      </c>
      <c r="G108" s="188">
        <v>-66.666666666666657</v>
      </c>
      <c r="H108" s="188">
        <v>40</v>
      </c>
      <c r="I108" s="188">
        <v>0</v>
      </c>
      <c r="J108" s="188">
        <v>13.333333333333334</v>
      </c>
      <c r="K108" s="188">
        <v>6.666666666666667</v>
      </c>
      <c r="L108" s="188">
        <v>66.666666666666657</v>
      </c>
      <c r="M108" s="188">
        <v>0</v>
      </c>
    </row>
    <row r="109" spans="2:13" x14ac:dyDescent="0.25">
      <c r="B109" s="11">
        <v>41153</v>
      </c>
      <c r="C109" s="188">
        <v>92.307692307692307</v>
      </c>
      <c r="D109" s="188">
        <v>84.615384615384613</v>
      </c>
      <c r="E109" s="188">
        <v>76.923076923076934</v>
      </c>
      <c r="F109" s="188">
        <v>46.153846153846153</v>
      </c>
      <c r="G109" s="188">
        <v>-69.230769230769226</v>
      </c>
      <c r="H109" s="188">
        <v>46</v>
      </c>
      <c r="I109" s="188">
        <v>7.6923076923076925</v>
      </c>
      <c r="J109" s="188">
        <v>61.53846153846154</v>
      </c>
      <c r="K109" s="188">
        <v>7.6923076923076925</v>
      </c>
      <c r="L109" s="188">
        <v>61.53846153846154</v>
      </c>
      <c r="M109" s="188">
        <v>0</v>
      </c>
    </row>
    <row r="110" spans="2:13" x14ac:dyDescent="0.25">
      <c r="B110" s="11">
        <v>41244</v>
      </c>
      <c r="C110" s="188">
        <v>93.333333333333329</v>
      </c>
      <c r="D110" s="188">
        <v>100</v>
      </c>
      <c r="E110" s="188">
        <v>80</v>
      </c>
      <c r="F110" s="188">
        <v>53.333333333333336</v>
      </c>
      <c r="G110" s="188">
        <v>-60</v>
      </c>
      <c r="H110" s="188">
        <v>40</v>
      </c>
      <c r="I110" s="188">
        <v>13.333333333333334</v>
      </c>
      <c r="J110" s="188">
        <v>46.666666666666664</v>
      </c>
      <c r="K110" s="188">
        <v>-20</v>
      </c>
      <c r="L110" s="188">
        <v>60</v>
      </c>
      <c r="M110" s="188">
        <v>0</v>
      </c>
    </row>
    <row r="111" spans="2:13" x14ac:dyDescent="0.25">
      <c r="B111" s="11">
        <v>41334</v>
      </c>
      <c r="C111" s="188">
        <v>75</v>
      </c>
      <c r="D111" s="188">
        <v>93.75</v>
      </c>
      <c r="E111" s="188">
        <v>100</v>
      </c>
      <c r="F111" s="188">
        <v>43.75</v>
      </c>
      <c r="G111" s="188">
        <v>-56.25</v>
      </c>
      <c r="H111" s="188">
        <v>68.75</v>
      </c>
      <c r="I111" s="188">
        <v>0</v>
      </c>
      <c r="J111" s="188">
        <v>50</v>
      </c>
      <c r="K111" s="188">
        <v>31.25</v>
      </c>
      <c r="L111" s="188">
        <v>50</v>
      </c>
      <c r="M111" s="188">
        <v>0</v>
      </c>
    </row>
    <row r="112" spans="2:13" x14ac:dyDescent="0.25">
      <c r="B112" s="11">
        <v>41426</v>
      </c>
      <c r="C112" s="188">
        <v>73.333333333333329</v>
      </c>
      <c r="D112" s="188">
        <v>73.333333333333329</v>
      </c>
      <c r="E112" s="188">
        <v>66.666666666666657</v>
      </c>
      <c r="F112" s="188">
        <v>26.666666666666668</v>
      </c>
      <c r="G112" s="188">
        <v>-53.333333333333336</v>
      </c>
      <c r="H112" s="188">
        <v>33.333333333333329</v>
      </c>
      <c r="I112" s="188">
        <v>6.666666666666667</v>
      </c>
      <c r="J112" s="188">
        <v>26.666666666666668</v>
      </c>
      <c r="K112" s="188">
        <v>-13.333333333333334</v>
      </c>
      <c r="L112" s="188">
        <v>40</v>
      </c>
      <c r="M112" s="188">
        <v>0</v>
      </c>
    </row>
    <row r="113" spans="2:14" x14ac:dyDescent="0.25">
      <c r="B113" s="11">
        <v>41518</v>
      </c>
      <c r="C113" s="188">
        <v>52.941176470588239</v>
      </c>
      <c r="D113" s="188">
        <v>64.705882352941174</v>
      </c>
      <c r="E113" s="188">
        <v>70.588235294117652</v>
      </c>
      <c r="F113" s="188">
        <v>47.058823529411761</v>
      </c>
      <c r="G113" s="188">
        <v>-58.82352941176471</v>
      </c>
      <c r="H113" s="188">
        <v>52.941176470588239</v>
      </c>
      <c r="I113" s="188">
        <v>0</v>
      </c>
      <c r="J113" s="188">
        <v>29.411764705882355</v>
      </c>
      <c r="K113" s="188">
        <v>-17.647058823529413</v>
      </c>
      <c r="L113" s="188">
        <v>47.058823529411761</v>
      </c>
      <c r="M113" s="188">
        <v>0</v>
      </c>
    </row>
    <row r="114" spans="2:14" x14ac:dyDescent="0.25">
      <c r="B114" s="11">
        <v>41609</v>
      </c>
      <c r="C114" s="188">
        <v>14.285714285714285</v>
      </c>
      <c r="D114" s="188">
        <v>42.857142857142854</v>
      </c>
      <c r="E114" s="188">
        <v>21.428571428571427</v>
      </c>
      <c r="F114" s="188">
        <v>50</v>
      </c>
      <c r="G114" s="188">
        <v>-50</v>
      </c>
      <c r="H114" s="188">
        <v>7.1428571428571423</v>
      </c>
      <c r="I114" s="188">
        <v>0</v>
      </c>
      <c r="J114" s="188">
        <v>46.153846153846153</v>
      </c>
      <c r="K114" s="188">
        <v>-7.1428571428571423</v>
      </c>
      <c r="L114" s="188">
        <v>50</v>
      </c>
      <c r="M114" s="188">
        <v>0</v>
      </c>
    </row>
    <row r="115" spans="2:14" x14ac:dyDescent="0.25">
      <c r="B115" s="11">
        <v>41699</v>
      </c>
      <c r="C115" s="188">
        <v>30</v>
      </c>
      <c r="D115" s="188">
        <v>70</v>
      </c>
      <c r="E115" s="188">
        <v>80</v>
      </c>
      <c r="F115" s="188">
        <v>30</v>
      </c>
      <c r="G115" s="188">
        <v>-80</v>
      </c>
      <c r="H115" s="188">
        <v>30</v>
      </c>
      <c r="I115" s="188">
        <v>-30</v>
      </c>
      <c r="J115" s="188">
        <v>0</v>
      </c>
      <c r="K115" s="188">
        <v>-30</v>
      </c>
      <c r="L115" s="188">
        <v>60</v>
      </c>
      <c r="M115" s="188">
        <v>0</v>
      </c>
      <c r="N115" s="190"/>
    </row>
    <row r="116" spans="2:14" ht="14.25" customHeight="1" x14ac:dyDescent="0.25">
      <c r="B116" s="11">
        <v>41791</v>
      </c>
      <c r="C116" s="188">
        <v>27.27272727272727</v>
      </c>
      <c r="D116" s="188">
        <v>81.818181818181827</v>
      </c>
      <c r="E116" s="188">
        <v>54.54545454545454</v>
      </c>
      <c r="F116" s="188">
        <v>36.363636363636367</v>
      </c>
      <c r="G116" s="188">
        <v>-72.727272727272734</v>
      </c>
      <c r="H116" s="188">
        <v>27.27272727272727</v>
      </c>
      <c r="I116" s="188">
        <v>-9.0909090909090917</v>
      </c>
      <c r="J116" s="188">
        <v>9.0909090909090917</v>
      </c>
      <c r="K116" s="188">
        <v>-27.27272727272727</v>
      </c>
      <c r="L116" s="188">
        <v>63.636363636363633</v>
      </c>
      <c r="M116" s="188">
        <v>0</v>
      </c>
      <c r="N116" s="190"/>
    </row>
    <row r="117" spans="2:14" ht="14.25" customHeight="1" x14ac:dyDescent="0.25">
      <c r="B117" s="11">
        <v>41883</v>
      </c>
      <c r="C117" s="188">
        <v>57.142857142857139</v>
      </c>
      <c r="D117" s="188">
        <v>57.142857142857139</v>
      </c>
      <c r="E117" s="188">
        <v>57.142857142857139</v>
      </c>
      <c r="F117" s="188">
        <v>64.285714285714292</v>
      </c>
      <c r="G117" s="188">
        <v>-50</v>
      </c>
      <c r="H117" s="188">
        <v>28.571428571428569</v>
      </c>
      <c r="I117" s="188">
        <v>14.285714285714285</v>
      </c>
      <c r="J117" s="188">
        <v>35.714285714285715</v>
      </c>
      <c r="K117" s="188">
        <v>0</v>
      </c>
      <c r="L117" s="188">
        <v>64.285714285714292</v>
      </c>
      <c r="M117" s="188">
        <v>-7.1428571428571423</v>
      </c>
      <c r="N117" s="190"/>
    </row>
    <row r="118" spans="2:14" ht="14.25" customHeight="1" x14ac:dyDescent="0.25">
      <c r="B118" s="11">
        <v>41974</v>
      </c>
      <c r="C118" s="188">
        <v>44.444444444444443</v>
      </c>
      <c r="D118" s="186">
        <v>66.666666666666657</v>
      </c>
      <c r="E118" s="188">
        <v>66.666666666666657</v>
      </c>
      <c r="F118" s="188">
        <v>66.666666666666657</v>
      </c>
      <c r="G118" s="188">
        <v>-77.777777777777786</v>
      </c>
      <c r="H118" s="188">
        <v>66.666666666666657</v>
      </c>
      <c r="I118" s="188">
        <v>22.222222222222221</v>
      </c>
      <c r="J118" s="188">
        <v>22.222222222222221</v>
      </c>
      <c r="K118" s="188">
        <v>0</v>
      </c>
      <c r="L118" s="188">
        <v>66.666666666666657</v>
      </c>
      <c r="M118" s="188">
        <v>-22.222222222222221</v>
      </c>
    </row>
    <row r="119" spans="2:14" ht="14.25" customHeight="1" x14ac:dyDescent="0.25">
      <c r="B119" s="11">
        <v>42064</v>
      </c>
      <c r="C119" s="188">
        <v>66.666666666666657</v>
      </c>
      <c r="D119" s="186">
        <v>77.777777777777786</v>
      </c>
      <c r="E119" s="188">
        <v>66.666666666666657</v>
      </c>
      <c r="F119" s="188">
        <v>22.222222222222221</v>
      </c>
      <c r="G119" s="188">
        <v>-77.777777777777786</v>
      </c>
      <c r="H119" s="188">
        <v>55.555555555555557</v>
      </c>
      <c r="I119" s="188">
        <v>44.444444444444443</v>
      </c>
      <c r="J119" s="188">
        <v>-11.111111111111111</v>
      </c>
      <c r="K119" s="188">
        <v>-22.222222222222221</v>
      </c>
      <c r="L119" s="188">
        <v>77.777777777777786</v>
      </c>
      <c r="M119" s="188">
        <v>-11.111111111111111</v>
      </c>
    </row>
    <row r="120" spans="2:14" x14ac:dyDescent="0.25">
      <c r="B120" s="11">
        <v>42156</v>
      </c>
      <c r="C120" s="147">
        <v>42.857142857142854</v>
      </c>
      <c r="D120" s="147">
        <v>35.714285714285715</v>
      </c>
      <c r="E120" s="147">
        <v>57.142857142857139</v>
      </c>
      <c r="F120" s="147">
        <v>57.142857142857139</v>
      </c>
      <c r="G120" s="147">
        <v>-28.571428571428569</v>
      </c>
      <c r="H120" s="147">
        <v>35.714285714285715</v>
      </c>
      <c r="I120" s="147">
        <v>21.428571428571427</v>
      </c>
      <c r="J120" s="147">
        <v>14.285714285714285</v>
      </c>
      <c r="K120" s="147">
        <v>-14.285714285714285</v>
      </c>
      <c r="L120" s="147">
        <v>50</v>
      </c>
      <c r="M120" s="147">
        <v>-7.1428571428571423</v>
      </c>
    </row>
    <row r="121" spans="2:14" x14ac:dyDescent="0.25">
      <c r="B121" s="11">
        <v>42248</v>
      </c>
      <c r="C121" s="147">
        <v>69.230769230769226</v>
      </c>
      <c r="D121" s="147">
        <v>76.923076923076934</v>
      </c>
      <c r="E121" s="147">
        <v>38.461538461538467</v>
      </c>
      <c r="F121" s="147">
        <v>23.076923076923077</v>
      </c>
      <c r="G121" s="147">
        <v>-84.615384615384613</v>
      </c>
      <c r="H121" s="147">
        <v>15.384615384615385</v>
      </c>
      <c r="I121" s="147">
        <v>-7.6923076923076925</v>
      </c>
      <c r="J121" s="147">
        <v>-38.461538461538467</v>
      </c>
      <c r="K121" s="147">
        <v>-46.153846153846153</v>
      </c>
      <c r="L121" s="147">
        <v>30.76923076923077</v>
      </c>
      <c r="M121" s="147">
        <v>-15.384615384615385</v>
      </c>
    </row>
    <row r="122" spans="2:14" x14ac:dyDescent="0.25">
      <c r="B122" s="11">
        <v>42339</v>
      </c>
      <c r="C122" s="147">
        <v>63.636363636363633</v>
      </c>
      <c r="D122" s="147">
        <v>63.636363636363633</v>
      </c>
      <c r="E122" s="147">
        <v>63.636363636363633</v>
      </c>
      <c r="F122" s="147">
        <v>27.27272727272727</v>
      </c>
      <c r="G122" s="147">
        <v>-54.54545454545454</v>
      </c>
      <c r="H122" s="147">
        <v>36.363636363636367</v>
      </c>
      <c r="I122" s="147">
        <v>27.27272727272727</v>
      </c>
      <c r="J122" s="147">
        <v>-27.27272727272727</v>
      </c>
      <c r="K122" s="147">
        <v>-18.181818181818183</v>
      </c>
      <c r="L122" s="147">
        <v>36.363636363636367</v>
      </c>
      <c r="M122" s="147">
        <v>0</v>
      </c>
    </row>
    <row r="123" spans="2:14" x14ac:dyDescent="0.25">
      <c r="B123" s="11">
        <v>42430</v>
      </c>
      <c r="C123" s="147">
        <v>44.444444444444443</v>
      </c>
      <c r="D123" s="147">
        <v>11.111111111111111</v>
      </c>
      <c r="E123" s="147">
        <v>33.333333333333329</v>
      </c>
      <c r="F123" s="147">
        <v>22.222222222222221</v>
      </c>
      <c r="G123" s="147">
        <v>-55.555555555555557</v>
      </c>
      <c r="H123" s="147">
        <v>-22.222222222222221</v>
      </c>
      <c r="I123" s="147">
        <v>-11.111111111111111</v>
      </c>
      <c r="J123" s="147">
        <v>0</v>
      </c>
      <c r="K123" s="147">
        <v>-11.111111111111111</v>
      </c>
      <c r="L123" s="147">
        <v>44.444444444444443</v>
      </c>
      <c r="M123" s="147">
        <v>-11.111111111111111</v>
      </c>
    </row>
    <row r="124" spans="2:14" x14ac:dyDescent="0.25">
      <c r="B124" s="11">
        <v>42522</v>
      </c>
      <c r="C124" s="147">
        <v>70</v>
      </c>
      <c r="D124" s="147">
        <v>40</v>
      </c>
      <c r="E124" s="147">
        <v>80</v>
      </c>
      <c r="F124" s="147">
        <v>60</v>
      </c>
      <c r="G124" s="147">
        <v>-50</v>
      </c>
      <c r="H124" s="147">
        <v>70</v>
      </c>
      <c r="I124" s="147">
        <v>30</v>
      </c>
      <c r="J124" s="147">
        <v>-80</v>
      </c>
      <c r="K124" s="147">
        <v>-80</v>
      </c>
      <c r="L124" s="147">
        <v>30</v>
      </c>
      <c r="M124" s="147">
        <v>0</v>
      </c>
    </row>
    <row r="125" spans="2:14" x14ac:dyDescent="0.25">
      <c r="B125" s="11">
        <v>42614</v>
      </c>
      <c r="C125" s="147">
        <v>75</v>
      </c>
      <c r="D125" s="147">
        <v>50</v>
      </c>
      <c r="E125" s="147">
        <v>50</v>
      </c>
      <c r="F125" s="147">
        <v>62.5</v>
      </c>
      <c r="G125" s="147">
        <v>-50</v>
      </c>
      <c r="H125" s="147">
        <v>50</v>
      </c>
      <c r="I125" s="147">
        <v>37.5</v>
      </c>
      <c r="J125" s="147">
        <v>-25</v>
      </c>
      <c r="K125" s="147">
        <v>-37.5</v>
      </c>
      <c r="L125" s="147">
        <v>50</v>
      </c>
      <c r="M125" s="147">
        <v>12.5</v>
      </c>
    </row>
    <row r="126" spans="2:14" x14ac:dyDescent="0.25">
      <c r="B126" s="11">
        <v>42705</v>
      </c>
      <c r="C126" s="147">
        <v>90</v>
      </c>
      <c r="D126" s="147">
        <v>80</v>
      </c>
      <c r="E126" s="147">
        <v>80</v>
      </c>
      <c r="F126" s="147">
        <v>40</v>
      </c>
      <c r="G126" s="147">
        <v>-60</v>
      </c>
      <c r="H126" s="147">
        <v>60</v>
      </c>
      <c r="I126" s="147">
        <v>30</v>
      </c>
      <c r="J126" s="147">
        <v>-20</v>
      </c>
      <c r="K126" s="147">
        <v>-60</v>
      </c>
      <c r="L126" s="147">
        <v>-10</v>
      </c>
      <c r="M126" s="147">
        <v>0</v>
      </c>
    </row>
    <row r="127" spans="2:14" x14ac:dyDescent="0.25">
      <c r="B127" s="11">
        <v>42795</v>
      </c>
      <c r="C127" s="188">
        <v>60</v>
      </c>
      <c r="D127" s="188">
        <v>50</v>
      </c>
      <c r="E127" s="188">
        <v>50</v>
      </c>
      <c r="F127" s="188">
        <v>10</v>
      </c>
      <c r="G127" s="188">
        <v>-50</v>
      </c>
      <c r="H127" s="188">
        <v>10</v>
      </c>
      <c r="I127" s="188">
        <v>0</v>
      </c>
      <c r="J127" s="188">
        <v>-10</v>
      </c>
      <c r="K127" s="188">
        <v>-70</v>
      </c>
      <c r="L127" s="188">
        <v>40</v>
      </c>
      <c r="M127" s="188">
        <v>0</v>
      </c>
    </row>
    <row r="128" spans="2:14" x14ac:dyDescent="0.25">
      <c r="B128" s="11">
        <v>42887</v>
      </c>
      <c r="C128" s="188">
        <v>50</v>
      </c>
      <c r="D128" s="188">
        <v>50</v>
      </c>
      <c r="E128" s="188">
        <v>40</v>
      </c>
      <c r="F128" s="188">
        <v>-10</v>
      </c>
      <c r="G128" s="188">
        <v>-80</v>
      </c>
      <c r="H128" s="188">
        <v>30</v>
      </c>
      <c r="I128" s="188">
        <v>20</v>
      </c>
      <c r="J128" s="188">
        <v>-10</v>
      </c>
      <c r="K128" s="188">
        <v>-60</v>
      </c>
      <c r="L128" s="188">
        <v>20</v>
      </c>
      <c r="M128" s="188">
        <v>10</v>
      </c>
    </row>
    <row r="129" spans="2:13" x14ac:dyDescent="0.25">
      <c r="B129" s="11">
        <v>42979</v>
      </c>
      <c r="C129" s="188">
        <v>66.666666666666657</v>
      </c>
      <c r="D129" s="188">
        <v>11.111111111111111</v>
      </c>
      <c r="E129" s="188">
        <v>22.222222222222221</v>
      </c>
      <c r="F129" s="188">
        <v>-11.111111111111111</v>
      </c>
      <c r="G129" s="188">
        <v>-33.333333333333329</v>
      </c>
      <c r="H129" s="188">
        <v>-11.111111111111111</v>
      </c>
      <c r="I129" s="188">
        <v>44.444444444444443</v>
      </c>
      <c r="J129" s="188">
        <v>11.111111111111111</v>
      </c>
      <c r="K129" s="188">
        <v>-22.222222222222221</v>
      </c>
      <c r="L129" s="188">
        <v>22.222222222222221</v>
      </c>
      <c r="M129" s="188">
        <v>0</v>
      </c>
    </row>
    <row r="130" spans="2:13" x14ac:dyDescent="0.25">
      <c r="B130" s="11"/>
      <c r="C130" s="188"/>
      <c r="D130" s="183"/>
      <c r="E130" s="183"/>
      <c r="F130" s="183"/>
      <c r="G130" s="183"/>
      <c r="H130" s="183"/>
      <c r="I130" s="183"/>
      <c r="J130" s="183"/>
      <c r="K130" s="183"/>
      <c r="L130" s="183"/>
      <c r="M130" s="183"/>
    </row>
    <row r="131" spans="2:13" x14ac:dyDescent="0.25">
      <c r="B131" s="184" t="s">
        <v>16</v>
      </c>
    </row>
    <row r="132" spans="2:13" x14ac:dyDescent="0.25">
      <c r="C132" s="248" t="s">
        <v>6</v>
      </c>
      <c r="D132" s="248" t="s">
        <v>7</v>
      </c>
      <c r="E132" s="248" t="s">
        <v>8</v>
      </c>
      <c r="F132" s="248" t="s">
        <v>9</v>
      </c>
      <c r="G132" s="248" t="s">
        <v>10</v>
      </c>
      <c r="H132" s="248" t="s">
        <v>12</v>
      </c>
      <c r="I132" s="248" t="s">
        <v>11</v>
      </c>
      <c r="J132" s="248" t="s">
        <v>13</v>
      </c>
      <c r="K132" s="248" t="s">
        <v>121</v>
      </c>
      <c r="L132" s="248" t="s">
        <v>14</v>
      </c>
      <c r="M132" s="248" t="s">
        <v>15</v>
      </c>
    </row>
    <row r="133" spans="2:13" x14ac:dyDescent="0.25">
      <c r="B133" s="185">
        <v>39539</v>
      </c>
      <c r="C133" s="186">
        <v>50</v>
      </c>
      <c r="D133" s="186">
        <v>25</v>
      </c>
      <c r="E133" s="186">
        <v>50</v>
      </c>
      <c r="F133" s="186">
        <v>50</v>
      </c>
      <c r="G133" s="186">
        <v>-25</v>
      </c>
      <c r="H133" s="186">
        <v>-75</v>
      </c>
      <c r="I133" s="186">
        <v>-50</v>
      </c>
      <c r="J133" s="186">
        <v>-50</v>
      </c>
      <c r="K133" s="186">
        <v>-50</v>
      </c>
      <c r="L133" s="186">
        <v>0</v>
      </c>
      <c r="M133" s="186">
        <v>-25</v>
      </c>
    </row>
    <row r="134" spans="2:13" x14ac:dyDescent="0.25">
      <c r="B134" s="11">
        <v>39630</v>
      </c>
      <c r="C134" s="188">
        <v>40</v>
      </c>
      <c r="D134" s="188">
        <v>60</v>
      </c>
      <c r="E134" s="188">
        <v>80</v>
      </c>
      <c r="F134" s="188">
        <v>20</v>
      </c>
      <c r="G134" s="188">
        <v>-20</v>
      </c>
      <c r="H134" s="188">
        <v>-20</v>
      </c>
      <c r="I134" s="188">
        <v>-20</v>
      </c>
      <c r="J134" s="188">
        <v>-40</v>
      </c>
      <c r="K134" s="188">
        <v>20</v>
      </c>
      <c r="L134" s="188">
        <v>100</v>
      </c>
      <c r="M134" s="188">
        <v>0</v>
      </c>
    </row>
    <row r="135" spans="2:13" x14ac:dyDescent="0.25">
      <c r="B135" s="11">
        <v>39722</v>
      </c>
      <c r="C135" s="188">
        <v>42.857142857142854</v>
      </c>
      <c r="D135" s="188">
        <v>28.571428571428569</v>
      </c>
      <c r="E135" s="188">
        <v>71.428571428571431</v>
      </c>
      <c r="F135" s="188">
        <v>0</v>
      </c>
      <c r="G135" s="188">
        <v>-28.571428571428569</v>
      </c>
      <c r="H135" s="188">
        <v>14.285714285714285</v>
      </c>
      <c r="I135" s="188">
        <v>-14.285714285714285</v>
      </c>
      <c r="J135" s="188">
        <v>71.428571428571431</v>
      </c>
      <c r="K135" s="188">
        <v>14.285714285714285</v>
      </c>
      <c r="L135" s="188">
        <v>57.142857142857139</v>
      </c>
      <c r="M135" s="188">
        <v>-14.285714285714285</v>
      </c>
    </row>
    <row r="136" spans="2:13" x14ac:dyDescent="0.25">
      <c r="B136" s="11">
        <v>39873</v>
      </c>
      <c r="C136" s="188">
        <v>57.142857142857139</v>
      </c>
      <c r="D136" s="188">
        <v>57.142857142857139</v>
      </c>
      <c r="E136" s="188">
        <v>42.857142857142854</v>
      </c>
      <c r="F136" s="188">
        <v>-14.285714285714285</v>
      </c>
      <c r="G136" s="188">
        <v>-42.857142857142854</v>
      </c>
      <c r="H136" s="188">
        <v>14.285714285714285</v>
      </c>
      <c r="I136" s="188">
        <v>0</v>
      </c>
      <c r="J136" s="188">
        <v>14.285714285714285</v>
      </c>
      <c r="K136" s="188">
        <v>-14.285714285714285</v>
      </c>
      <c r="L136" s="188">
        <v>42.857142857142854</v>
      </c>
      <c r="M136" s="188">
        <v>0</v>
      </c>
    </row>
    <row r="137" spans="2:13" x14ac:dyDescent="0.25">
      <c r="B137" s="11">
        <v>39965</v>
      </c>
      <c r="C137" s="188">
        <v>28.571428571428569</v>
      </c>
      <c r="D137" s="188">
        <v>14.285714285714285</v>
      </c>
      <c r="E137" s="188">
        <v>0</v>
      </c>
      <c r="F137" s="188">
        <v>-71.428571428571431</v>
      </c>
      <c r="G137" s="188">
        <v>-57.142857142857139</v>
      </c>
      <c r="H137" s="188">
        <v>0</v>
      </c>
      <c r="I137" s="188">
        <v>-71.428571428571431</v>
      </c>
      <c r="J137" s="188">
        <v>-42.857142857142854</v>
      </c>
      <c r="K137" s="188">
        <v>-28.571428571428569</v>
      </c>
      <c r="L137" s="188">
        <v>28.571428571428569</v>
      </c>
      <c r="M137" s="188">
        <v>0</v>
      </c>
    </row>
    <row r="138" spans="2:13" x14ac:dyDescent="0.25">
      <c r="B138" s="11">
        <v>40057</v>
      </c>
      <c r="C138" s="188">
        <v>33.333333333333329</v>
      </c>
      <c r="D138" s="188">
        <v>33.3333333333333</v>
      </c>
      <c r="E138" s="188">
        <v>33.333333333333329</v>
      </c>
      <c r="F138" s="188">
        <v>-50</v>
      </c>
      <c r="G138" s="188">
        <v>-50</v>
      </c>
      <c r="H138" s="188">
        <v>16.666666666666664</v>
      </c>
      <c r="I138" s="188">
        <v>-83.333333333333343</v>
      </c>
      <c r="J138" s="188">
        <v>-33.333333333333329</v>
      </c>
      <c r="K138" s="188">
        <v>-16.666666666666664</v>
      </c>
      <c r="L138" s="188">
        <v>50</v>
      </c>
      <c r="M138" s="188">
        <v>0</v>
      </c>
    </row>
    <row r="139" spans="2:13" x14ac:dyDescent="0.25">
      <c r="B139" s="11">
        <v>40148</v>
      </c>
      <c r="C139" s="188">
        <v>14.285714285714285</v>
      </c>
      <c r="D139" s="188">
        <v>14.285714285714285</v>
      </c>
      <c r="E139" s="188">
        <v>42.857142857142854</v>
      </c>
      <c r="F139" s="188">
        <v>-14.285714285714285</v>
      </c>
      <c r="G139" s="188">
        <v>-42.857142857142854</v>
      </c>
      <c r="H139" s="188">
        <v>0</v>
      </c>
      <c r="I139" s="188">
        <v>-85.714285714285708</v>
      </c>
      <c r="J139" s="188">
        <v>-42.857142857142854</v>
      </c>
      <c r="K139" s="188">
        <v>-28.571428571428569</v>
      </c>
      <c r="L139" s="188">
        <v>-28.571428571428569</v>
      </c>
      <c r="M139" s="188">
        <v>-14.285714285714285</v>
      </c>
    </row>
    <row r="140" spans="2:13" x14ac:dyDescent="0.25">
      <c r="B140" s="11">
        <v>40238</v>
      </c>
      <c r="C140" s="188">
        <v>0</v>
      </c>
      <c r="D140" s="188">
        <v>42.857142857142854</v>
      </c>
      <c r="E140" s="188">
        <v>42.857142857142854</v>
      </c>
      <c r="F140" s="188">
        <v>0</v>
      </c>
      <c r="G140" s="188">
        <v>-57.142857142857139</v>
      </c>
      <c r="H140" s="188">
        <v>14.285714285714285</v>
      </c>
      <c r="I140" s="188">
        <v>-57.142857142857139</v>
      </c>
      <c r="J140" s="188">
        <v>-14.285714285714285</v>
      </c>
      <c r="K140" s="188">
        <v>-28.571428571428569</v>
      </c>
      <c r="L140" s="188">
        <v>57.142857142857139</v>
      </c>
      <c r="M140" s="188">
        <v>0</v>
      </c>
    </row>
    <row r="141" spans="2:13" x14ac:dyDescent="0.25">
      <c r="B141" s="11">
        <v>40330</v>
      </c>
      <c r="C141" s="188">
        <v>14.285714285714285</v>
      </c>
      <c r="D141" s="188">
        <v>14.285714285714285</v>
      </c>
      <c r="E141" s="188">
        <v>57.142857142857139</v>
      </c>
      <c r="F141" s="188">
        <v>14.285714285714285</v>
      </c>
      <c r="G141" s="188">
        <v>-57.142857142857139</v>
      </c>
      <c r="H141" s="188">
        <v>-28.571428571428569</v>
      </c>
      <c r="I141" s="188">
        <v>-57.142857142857139</v>
      </c>
      <c r="J141" s="188">
        <v>-42.857142857142854</v>
      </c>
      <c r="K141" s="188">
        <v>-14.285714285714285</v>
      </c>
      <c r="L141" s="188">
        <v>57.142857142857139</v>
      </c>
      <c r="M141" s="188">
        <v>0</v>
      </c>
    </row>
    <row r="142" spans="2:13" x14ac:dyDescent="0.25">
      <c r="B142" s="11">
        <v>40422</v>
      </c>
      <c r="C142" s="188">
        <v>57.142857142857139</v>
      </c>
      <c r="D142" s="188">
        <v>42.857142857142854</v>
      </c>
      <c r="E142" s="188">
        <v>42.857142857142854</v>
      </c>
      <c r="F142" s="188">
        <v>0</v>
      </c>
      <c r="G142" s="188">
        <v>-57.142857142857139</v>
      </c>
      <c r="H142" s="188">
        <v>-14.285714285714285</v>
      </c>
      <c r="I142" s="188">
        <v>-57.142857142857139</v>
      </c>
      <c r="J142" s="188">
        <v>-42.857142857142854</v>
      </c>
      <c r="K142" s="188">
        <v>14.285714285714285</v>
      </c>
      <c r="L142" s="188">
        <v>57.142857142857139</v>
      </c>
      <c r="M142" s="188">
        <v>0</v>
      </c>
    </row>
    <row r="143" spans="2:13" x14ac:dyDescent="0.25">
      <c r="B143" s="11">
        <v>40513</v>
      </c>
      <c r="C143" s="188">
        <v>33.333333333333329</v>
      </c>
      <c r="D143" s="188">
        <v>66.666666666666657</v>
      </c>
      <c r="E143" s="188">
        <v>83.333333333333343</v>
      </c>
      <c r="F143" s="188">
        <v>33.333333333333329</v>
      </c>
      <c r="G143" s="188">
        <v>0</v>
      </c>
      <c r="H143" s="188">
        <v>83.333333333333343</v>
      </c>
      <c r="I143" s="188">
        <v>-33.333333333333329</v>
      </c>
      <c r="J143" s="188">
        <v>16.666666666666664</v>
      </c>
      <c r="K143" s="188">
        <v>16.666666666666664</v>
      </c>
      <c r="L143" s="188">
        <v>100</v>
      </c>
      <c r="M143" s="188">
        <v>0</v>
      </c>
    </row>
    <row r="144" spans="2:13" x14ac:dyDescent="0.25">
      <c r="B144" s="11">
        <v>40603</v>
      </c>
      <c r="C144" s="188">
        <v>14.285714285714285</v>
      </c>
      <c r="D144" s="188">
        <v>28.571428571428569</v>
      </c>
      <c r="E144" s="188">
        <v>85.714285714285708</v>
      </c>
      <c r="F144" s="188">
        <v>14.285714285714285</v>
      </c>
      <c r="G144" s="188">
        <v>-28.571428571428569</v>
      </c>
      <c r="H144" s="188">
        <v>14.285714285714285</v>
      </c>
      <c r="I144" s="188">
        <v>-42.857142857142854</v>
      </c>
      <c r="J144" s="188">
        <v>-14.285714285714285</v>
      </c>
      <c r="K144" s="188">
        <v>-42.857142857142854</v>
      </c>
      <c r="L144" s="188">
        <v>42.857142857142854</v>
      </c>
      <c r="M144" s="188">
        <v>0</v>
      </c>
    </row>
    <row r="145" spans="2:16" x14ac:dyDescent="0.25">
      <c r="B145" s="11">
        <v>40695</v>
      </c>
      <c r="C145" s="188">
        <v>16.666666666666664</v>
      </c>
      <c r="D145" s="188">
        <v>33.333333333333329</v>
      </c>
      <c r="E145" s="188">
        <v>50</v>
      </c>
      <c r="F145" s="188">
        <v>-16.666666666666664</v>
      </c>
      <c r="G145" s="188">
        <v>-83.333333333333343</v>
      </c>
      <c r="H145" s="188">
        <v>0</v>
      </c>
      <c r="I145" s="188">
        <v>-33.333333333333329</v>
      </c>
      <c r="J145" s="188">
        <v>16.666666666666664</v>
      </c>
      <c r="K145" s="188">
        <v>-50</v>
      </c>
      <c r="L145" s="188">
        <v>83.333333333333343</v>
      </c>
      <c r="M145" s="188">
        <v>0</v>
      </c>
    </row>
    <row r="146" spans="2:16" x14ac:dyDescent="0.25">
      <c r="B146" s="11">
        <v>40787</v>
      </c>
      <c r="C146" s="188">
        <v>57.142857142857139</v>
      </c>
      <c r="D146" s="188">
        <v>42.857142857142854</v>
      </c>
      <c r="E146" s="188">
        <v>57.142857142857139</v>
      </c>
      <c r="F146" s="188">
        <v>14.285714285714285</v>
      </c>
      <c r="G146" s="188">
        <v>-42.857142857142854</v>
      </c>
      <c r="H146" s="188">
        <v>14.285714285714285</v>
      </c>
      <c r="I146" s="188">
        <v>-71.428571428571431</v>
      </c>
      <c r="J146" s="188">
        <v>28.571428571428569</v>
      </c>
      <c r="K146" s="188">
        <v>14.285714285714285</v>
      </c>
      <c r="L146" s="188">
        <v>57.142857142857139</v>
      </c>
      <c r="M146" s="188">
        <v>0</v>
      </c>
    </row>
    <row r="147" spans="2:16" x14ac:dyDescent="0.25">
      <c r="B147" s="11">
        <v>40878</v>
      </c>
      <c r="C147" s="188">
        <v>57.142857142857139</v>
      </c>
      <c r="D147" s="188">
        <v>57.142857142857139</v>
      </c>
      <c r="E147" s="188">
        <v>85.714285714285708</v>
      </c>
      <c r="F147" s="188">
        <v>28.571428571428569</v>
      </c>
      <c r="G147" s="188">
        <v>-57.142857142857139</v>
      </c>
      <c r="H147" s="188">
        <v>14.285714285714285</v>
      </c>
      <c r="I147" s="188">
        <v>-71.428571428571431</v>
      </c>
      <c r="J147" s="188">
        <v>-14.285714285714285</v>
      </c>
      <c r="K147" s="188">
        <v>-14.285714285714285</v>
      </c>
      <c r="L147" s="188">
        <v>71.428571428571431</v>
      </c>
      <c r="M147" s="188">
        <v>0</v>
      </c>
    </row>
    <row r="148" spans="2:16" x14ac:dyDescent="0.25">
      <c r="B148" s="11">
        <v>40969</v>
      </c>
      <c r="C148" s="188">
        <v>42.857142857142854</v>
      </c>
      <c r="D148" s="188">
        <v>42.857142857142854</v>
      </c>
      <c r="E148" s="188">
        <v>57.142857142857139</v>
      </c>
      <c r="F148" s="188">
        <v>14.285714285714285</v>
      </c>
      <c r="G148" s="188">
        <v>-71.428571428571431</v>
      </c>
      <c r="H148" s="188">
        <v>-28.999999999999996</v>
      </c>
      <c r="I148" s="188">
        <v>-86</v>
      </c>
      <c r="J148" s="188">
        <v>28.571428571428569</v>
      </c>
      <c r="K148" s="188">
        <v>28.571428571428569</v>
      </c>
      <c r="L148" s="188">
        <v>85.714285714285708</v>
      </c>
      <c r="M148" s="188">
        <v>0</v>
      </c>
    </row>
    <row r="149" spans="2:16" x14ac:dyDescent="0.25">
      <c r="B149" s="11">
        <v>41061</v>
      </c>
      <c r="C149" s="188">
        <v>0</v>
      </c>
      <c r="D149" s="188">
        <v>14.285714285714285</v>
      </c>
      <c r="E149" s="188">
        <v>42.857142857142854</v>
      </c>
      <c r="F149" s="188">
        <v>0</v>
      </c>
      <c r="G149" s="188">
        <v>-42.857142857142854</v>
      </c>
      <c r="H149" s="188">
        <v>14.285714285714285</v>
      </c>
      <c r="I149" s="188">
        <v>-42.857142857142854</v>
      </c>
      <c r="J149" s="188">
        <v>0</v>
      </c>
      <c r="K149" s="188">
        <v>-28.571428571428569</v>
      </c>
      <c r="L149" s="188">
        <v>14.285714285714285</v>
      </c>
      <c r="M149" s="188">
        <v>-14.285714285714285</v>
      </c>
    </row>
    <row r="150" spans="2:16" x14ac:dyDescent="0.25">
      <c r="B150" s="11">
        <v>41153</v>
      </c>
      <c r="C150" s="188">
        <v>16.666666666666664</v>
      </c>
      <c r="D150" s="188">
        <v>0</v>
      </c>
      <c r="E150" s="188">
        <v>16.666666666666664</v>
      </c>
      <c r="F150" s="188">
        <v>-33.333333333333329</v>
      </c>
      <c r="G150" s="188">
        <v>-50</v>
      </c>
      <c r="H150" s="188">
        <v>-17</v>
      </c>
      <c r="I150" s="188">
        <v>-50</v>
      </c>
      <c r="J150" s="188">
        <v>-33.333333333333329</v>
      </c>
      <c r="K150" s="188">
        <v>-33.333333333333329</v>
      </c>
      <c r="L150" s="188">
        <v>16.666666666666664</v>
      </c>
      <c r="M150" s="188">
        <v>0</v>
      </c>
    </row>
    <row r="151" spans="2:16" x14ac:dyDescent="0.25">
      <c r="B151" s="11">
        <v>41244</v>
      </c>
      <c r="C151" s="188">
        <v>57.142857142857139</v>
      </c>
      <c r="D151" s="188">
        <v>57.142857142857139</v>
      </c>
      <c r="E151" s="188">
        <v>85.714285714285708</v>
      </c>
      <c r="F151" s="188">
        <v>14.285714285714285</v>
      </c>
      <c r="G151" s="188">
        <v>-71.428571428571431</v>
      </c>
      <c r="H151" s="188">
        <v>0</v>
      </c>
      <c r="I151" s="188">
        <v>-57.142857142857139</v>
      </c>
      <c r="J151" s="188">
        <v>0</v>
      </c>
      <c r="K151" s="188">
        <v>0</v>
      </c>
      <c r="L151" s="188">
        <v>28.571428571428569</v>
      </c>
      <c r="M151" s="188">
        <v>0</v>
      </c>
    </row>
    <row r="152" spans="2:16" x14ac:dyDescent="0.25">
      <c r="B152" s="11">
        <v>41334</v>
      </c>
      <c r="C152" s="188">
        <v>14.285714285714285</v>
      </c>
      <c r="D152" s="188">
        <v>42.857142857142854</v>
      </c>
      <c r="E152" s="188">
        <v>85.714285714285708</v>
      </c>
      <c r="F152" s="188">
        <v>14.285714285714285</v>
      </c>
      <c r="G152" s="188">
        <v>-71.428571428571431</v>
      </c>
      <c r="H152" s="188">
        <v>28.571428571428569</v>
      </c>
      <c r="I152" s="188">
        <v>-71.428571428571431</v>
      </c>
      <c r="J152" s="188">
        <v>0</v>
      </c>
      <c r="K152" s="188">
        <v>0</v>
      </c>
      <c r="L152" s="188">
        <v>71.428571428571431</v>
      </c>
      <c r="M152" s="188">
        <v>0</v>
      </c>
    </row>
    <row r="153" spans="2:16" x14ac:dyDescent="0.25">
      <c r="B153" s="11">
        <v>41426</v>
      </c>
      <c r="C153" s="188">
        <v>-14.285714285714285</v>
      </c>
      <c r="D153" s="188">
        <v>42.857142857142854</v>
      </c>
      <c r="E153" s="188">
        <v>57.142857142857139</v>
      </c>
      <c r="F153" s="188">
        <v>57.142857142857139</v>
      </c>
      <c r="G153" s="188">
        <v>-85.714285714285708</v>
      </c>
      <c r="H153" s="188">
        <v>0</v>
      </c>
      <c r="I153" s="188">
        <v>-50</v>
      </c>
      <c r="J153" s="188">
        <v>-28.571428571428569</v>
      </c>
      <c r="K153" s="188">
        <v>14.285714285714285</v>
      </c>
      <c r="L153" s="188">
        <v>57.142857142857139</v>
      </c>
      <c r="M153" s="188">
        <v>-100</v>
      </c>
    </row>
    <row r="154" spans="2:16" x14ac:dyDescent="0.25">
      <c r="B154" s="11">
        <v>41518</v>
      </c>
      <c r="C154" s="188">
        <v>14.285714285714285</v>
      </c>
      <c r="D154" s="188">
        <v>42.857142857142854</v>
      </c>
      <c r="E154" s="188">
        <v>57.142857142857139</v>
      </c>
      <c r="F154" s="188">
        <v>14.285714285714285</v>
      </c>
      <c r="G154" s="188">
        <v>-57.142857142857096</v>
      </c>
      <c r="H154" s="188">
        <v>0</v>
      </c>
      <c r="I154" s="188">
        <v>-71.428571428571431</v>
      </c>
      <c r="J154" s="188">
        <v>0</v>
      </c>
      <c r="K154" s="188">
        <v>0</v>
      </c>
      <c r="L154" s="188">
        <v>57.142857142857139</v>
      </c>
      <c r="M154" s="188">
        <v>100</v>
      </c>
      <c r="P154" s="2">
        <v>100</v>
      </c>
    </row>
    <row r="155" spans="2:16" x14ac:dyDescent="0.25">
      <c r="B155" s="11">
        <v>41609</v>
      </c>
      <c r="C155" s="188">
        <v>14.285714285714285</v>
      </c>
      <c r="D155" s="188">
        <v>71.428571428571431</v>
      </c>
      <c r="E155" s="188">
        <v>71.428571428571431</v>
      </c>
      <c r="F155" s="188">
        <v>0</v>
      </c>
      <c r="G155" s="188">
        <v>-100</v>
      </c>
      <c r="H155" s="188">
        <v>28.571428571428569</v>
      </c>
      <c r="I155" s="188">
        <v>-28.571428571428569</v>
      </c>
      <c r="J155" s="188">
        <v>-14.285714285714285</v>
      </c>
      <c r="K155" s="188">
        <v>-14.285714285714285</v>
      </c>
      <c r="L155" s="188">
        <v>42.857142857142854</v>
      </c>
      <c r="M155" s="188">
        <v>0</v>
      </c>
    </row>
    <row r="156" spans="2:16" x14ac:dyDescent="0.25">
      <c r="B156" s="11">
        <v>41699</v>
      </c>
      <c r="C156" s="188">
        <v>0</v>
      </c>
      <c r="D156" s="188">
        <v>50</v>
      </c>
      <c r="E156" s="188">
        <v>50</v>
      </c>
      <c r="F156" s="188">
        <v>16.666666666666664</v>
      </c>
      <c r="G156" s="188">
        <v>-33.333333333333329</v>
      </c>
      <c r="H156" s="188">
        <v>16.666666666666664</v>
      </c>
      <c r="I156" s="188">
        <v>-16.666666666666664</v>
      </c>
      <c r="J156" s="188">
        <v>0</v>
      </c>
      <c r="K156" s="188">
        <v>16.666666666666664</v>
      </c>
      <c r="L156" s="188">
        <v>50</v>
      </c>
      <c r="M156" s="188">
        <v>0</v>
      </c>
    </row>
    <row r="157" spans="2:16" x14ac:dyDescent="0.25">
      <c r="B157" s="11">
        <v>41791</v>
      </c>
      <c r="C157" s="188">
        <v>40</v>
      </c>
      <c r="D157" s="188">
        <v>60</v>
      </c>
      <c r="E157" s="188">
        <v>80</v>
      </c>
      <c r="F157" s="188">
        <v>40</v>
      </c>
      <c r="G157" s="188">
        <v>-60</v>
      </c>
      <c r="H157" s="188">
        <v>0</v>
      </c>
      <c r="I157" s="188">
        <v>0</v>
      </c>
      <c r="J157" s="188">
        <v>20</v>
      </c>
      <c r="K157" s="188">
        <v>0</v>
      </c>
      <c r="L157" s="188">
        <v>40</v>
      </c>
      <c r="M157" s="188">
        <v>0</v>
      </c>
    </row>
    <row r="158" spans="2:16" x14ac:dyDescent="0.25">
      <c r="B158" s="11">
        <v>41883</v>
      </c>
      <c r="C158" s="188">
        <v>0</v>
      </c>
      <c r="D158" s="188">
        <v>50</v>
      </c>
      <c r="E158" s="188">
        <v>50</v>
      </c>
      <c r="F158" s="188">
        <v>25</v>
      </c>
      <c r="G158" s="188">
        <v>-100</v>
      </c>
      <c r="H158" s="188">
        <v>0</v>
      </c>
      <c r="I158" s="188">
        <v>-25</v>
      </c>
      <c r="J158" s="188">
        <v>-25</v>
      </c>
      <c r="K158" s="188">
        <v>0</v>
      </c>
      <c r="L158" s="188">
        <v>25</v>
      </c>
      <c r="M158" s="188">
        <v>0</v>
      </c>
    </row>
    <row r="159" spans="2:16" x14ac:dyDescent="0.25">
      <c r="B159" s="11">
        <v>41974</v>
      </c>
      <c r="C159" s="188">
        <v>25</v>
      </c>
      <c r="D159" s="188">
        <v>100</v>
      </c>
      <c r="E159" s="188">
        <v>100</v>
      </c>
      <c r="F159" s="188">
        <v>0</v>
      </c>
      <c r="G159" s="188">
        <v>-50</v>
      </c>
      <c r="H159" s="188">
        <v>0</v>
      </c>
      <c r="I159" s="188">
        <v>0</v>
      </c>
      <c r="J159" s="188">
        <v>-75</v>
      </c>
      <c r="K159" s="188">
        <v>0</v>
      </c>
      <c r="L159" s="188">
        <v>75</v>
      </c>
      <c r="M159" s="188">
        <v>0</v>
      </c>
    </row>
    <row r="160" spans="2:16" x14ac:dyDescent="0.25">
      <c r="B160" s="11">
        <v>42064</v>
      </c>
      <c r="C160" s="147">
        <v>75</v>
      </c>
      <c r="D160" s="147">
        <v>100</v>
      </c>
      <c r="E160" s="147">
        <v>75</v>
      </c>
      <c r="F160" s="147">
        <v>25</v>
      </c>
      <c r="G160" s="147">
        <v>-50</v>
      </c>
      <c r="H160" s="147">
        <v>25</v>
      </c>
      <c r="I160" s="147">
        <v>25</v>
      </c>
      <c r="J160" s="147">
        <v>-25</v>
      </c>
      <c r="K160" s="147">
        <v>0</v>
      </c>
      <c r="L160" s="147">
        <v>100</v>
      </c>
      <c r="M160" s="147">
        <v>0</v>
      </c>
    </row>
    <row r="161" spans="2:13" x14ac:dyDescent="0.25">
      <c r="B161" s="11">
        <v>42156</v>
      </c>
      <c r="C161" s="147">
        <v>40</v>
      </c>
      <c r="D161" s="147">
        <v>60</v>
      </c>
      <c r="E161" s="147">
        <v>40</v>
      </c>
      <c r="F161" s="147">
        <v>-20</v>
      </c>
      <c r="G161" s="147">
        <v>-40</v>
      </c>
      <c r="H161" s="147">
        <v>0</v>
      </c>
      <c r="I161" s="147">
        <v>0</v>
      </c>
      <c r="J161" s="147">
        <v>-80</v>
      </c>
      <c r="K161" s="147">
        <v>-60</v>
      </c>
      <c r="L161" s="147">
        <v>40</v>
      </c>
      <c r="M161" s="147">
        <v>0</v>
      </c>
    </row>
    <row r="162" spans="2:13" x14ac:dyDescent="0.25">
      <c r="B162" s="11">
        <v>42248</v>
      </c>
      <c r="C162" s="147">
        <v>-20</v>
      </c>
      <c r="D162" s="147">
        <v>40</v>
      </c>
      <c r="E162" s="147">
        <v>40</v>
      </c>
      <c r="F162" s="147">
        <v>-40</v>
      </c>
      <c r="G162" s="147">
        <v>-60</v>
      </c>
      <c r="H162" s="147">
        <v>0</v>
      </c>
      <c r="I162" s="147">
        <v>-20</v>
      </c>
      <c r="J162" s="147">
        <v>-80</v>
      </c>
      <c r="K162" s="147">
        <v>-60</v>
      </c>
      <c r="L162" s="147">
        <v>40</v>
      </c>
      <c r="M162" s="147">
        <v>0</v>
      </c>
    </row>
    <row r="163" spans="2:13" x14ac:dyDescent="0.25">
      <c r="B163" s="11">
        <v>42339</v>
      </c>
      <c r="C163" s="147">
        <v>40</v>
      </c>
      <c r="D163" s="147">
        <v>60</v>
      </c>
      <c r="E163" s="147">
        <v>80</v>
      </c>
      <c r="F163" s="147">
        <v>0</v>
      </c>
      <c r="G163" s="147">
        <v>-20</v>
      </c>
      <c r="H163" s="147">
        <v>20</v>
      </c>
      <c r="I163" s="147">
        <v>-20</v>
      </c>
      <c r="J163" s="147">
        <v>-80</v>
      </c>
      <c r="K163" s="147">
        <v>-20</v>
      </c>
      <c r="L163" s="147">
        <v>40</v>
      </c>
      <c r="M163" s="147">
        <v>0</v>
      </c>
    </row>
    <row r="164" spans="2:13" x14ac:dyDescent="0.25">
      <c r="B164" s="11">
        <v>42430</v>
      </c>
      <c r="C164" s="147">
        <v>60</v>
      </c>
      <c r="D164" s="147">
        <v>80</v>
      </c>
      <c r="E164" s="147">
        <v>60</v>
      </c>
      <c r="F164" s="147">
        <v>20</v>
      </c>
      <c r="G164" s="147">
        <v>-60</v>
      </c>
      <c r="H164" s="147">
        <v>60</v>
      </c>
      <c r="I164" s="147">
        <v>20</v>
      </c>
      <c r="J164" s="147">
        <v>-80</v>
      </c>
      <c r="K164" s="147">
        <v>-20</v>
      </c>
      <c r="L164" s="147">
        <v>40</v>
      </c>
      <c r="M164" s="147">
        <v>0</v>
      </c>
    </row>
    <row r="165" spans="2:13" x14ac:dyDescent="0.25">
      <c r="B165" s="11">
        <v>42522</v>
      </c>
      <c r="C165" s="147">
        <v>0</v>
      </c>
      <c r="D165" s="147">
        <v>-40</v>
      </c>
      <c r="E165" s="147">
        <v>-40</v>
      </c>
      <c r="F165" s="147">
        <v>40</v>
      </c>
      <c r="G165" s="147">
        <v>20</v>
      </c>
      <c r="H165" s="147">
        <v>20</v>
      </c>
      <c r="I165" s="147">
        <v>60</v>
      </c>
      <c r="J165" s="147">
        <v>-20</v>
      </c>
      <c r="K165" s="147">
        <v>0</v>
      </c>
      <c r="L165" s="147">
        <v>0</v>
      </c>
      <c r="M165" s="147">
        <v>0</v>
      </c>
    </row>
    <row r="166" spans="2:13" x14ac:dyDescent="0.25">
      <c r="B166" s="11">
        <v>42614</v>
      </c>
      <c r="C166" s="147">
        <v>25</v>
      </c>
      <c r="D166" s="147">
        <v>25</v>
      </c>
      <c r="E166" s="147">
        <v>0</v>
      </c>
      <c r="F166" s="147">
        <v>25</v>
      </c>
      <c r="G166" s="147">
        <v>-75</v>
      </c>
      <c r="H166" s="147">
        <v>0</v>
      </c>
      <c r="I166" s="147">
        <v>0</v>
      </c>
      <c r="J166" s="147">
        <v>-100</v>
      </c>
      <c r="K166" s="147">
        <v>-100</v>
      </c>
      <c r="L166" s="147">
        <v>50</v>
      </c>
      <c r="M166" s="147">
        <v>0</v>
      </c>
    </row>
    <row r="167" spans="2:13" x14ac:dyDescent="0.25">
      <c r="B167" s="11">
        <v>42705</v>
      </c>
      <c r="C167" s="147">
        <v>40</v>
      </c>
      <c r="D167" s="147">
        <v>60</v>
      </c>
      <c r="E167" s="147">
        <v>60</v>
      </c>
      <c r="F167" s="147">
        <v>-40</v>
      </c>
      <c r="G167" s="147">
        <v>-60</v>
      </c>
      <c r="H167" s="147">
        <v>60</v>
      </c>
      <c r="I167" s="147">
        <v>-20</v>
      </c>
      <c r="J167" s="147">
        <v>-60</v>
      </c>
      <c r="K167" s="147">
        <v>-100</v>
      </c>
      <c r="L167" s="147">
        <v>40</v>
      </c>
      <c r="M167" s="147">
        <v>0</v>
      </c>
    </row>
    <row r="168" spans="2:13" x14ac:dyDescent="0.25">
      <c r="B168" s="11">
        <v>42795</v>
      </c>
      <c r="C168" s="2">
        <v>75</v>
      </c>
      <c r="D168" s="2">
        <v>50</v>
      </c>
      <c r="E168" s="2">
        <v>50</v>
      </c>
      <c r="F168" s="2">
        <v>-25</v>
      </c>
      <c r="G168" s="2">
        <v>-75</v>
      </c>
      <c r="H168" s="2">
        <v>75</v>
      </c>
      <c r="I168" s="2">
        <v>0</v>
      </c>
      <c r="J168" s="2">
        <v>-25</v>
      </c>
      <c r="K168" s="2">
        <v>-100</v>
      </c>
      <c r="L168" s="2">
        <v>100</v>
      </c>
      <c r="M168" s="2">
        <v>0</v>
      </c>
    </row>
    <row r="169" spans="2:13" x14ac:dyDescent="0.25">
      <c r="B169" s="11">
        <v>42887</v>
      </c>
      <c r="C169" s="2">
        <v>50</v>
      </c>
      <c r="D169" s="2">
        <v>75</v>
      </c>
      <c r="E169" s="2">
        <v>50</v>
      </c>
      <c r="F169" s="2">
        <v>-25</v>
      </c>
      <c r="G169" s="2">
        <v>-75</v>
      </c>
      <c r="H169" s="2">
        <v>0</v>
      </c>
      <c r="I169" s="2">
        <v>-50</v>
      </c>
      <c r="J169" s="2">
        <v>-50</v>
      </c>
      <c r="K169" s="2">
        <v>-100</v>
      </c>
      <c r="L169" s="2">
        <v>75</v>
      </c>
      <c r="M169" s="2">
        <v>0</v>
      </c>
    </row>
    <row r="170" spans="2:13" x14ac:dyDescent="0.25">
      <c r="B170" s="11">
        <v>42979</v>
      </c>
      <c r="C170" s="2">
        <v>-33.333333333333329</v>
      </c>
      <c r="D170" s="2">
        <v>-33.333333333333329</v>
      </c>
      <c r="E170" s="2">
        <v>-66.666666666666657</v>
      </c>
      <c r="F170" s="2">
        <v>-33.333333333333329</v>
      </c>
      <c r="G170" s="2">
        <v>-100</v>
      </c>
      <c r="H170" s="2">
        <v>-33.333333333333329</v>
      </c>
      <c r="I170" s="2">
        <v>-33.333333333333329</v>
      </c>
      <c r="J170" s="2">
        <v>-100</v>
      </c>
      <c r="K170" s="2">
        <v>-100</v>
      </c>
      <c r="L170" s="2">
        <v>0</v>
      </c>
      <c r="M170" s="2">
        <v>0</v>
      </c>
    </row>
  </sheetData>
  <mergeCells count="1">
    <mergeCell ref="B3:I3"/>
  </mergeCells>
  <pageMargins left="0.7" right="0.7" top="0.75" bottom="0.75" header="0.3" footer="0.3"/>
  <pageSetup scale="26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O65"/>
  <sheetViews>
    <sheetView view="pageBreakPreview" topLeftCell="A31" zoomScale="85" zoomScaleNormal="85" zoomScaleSheetLayoutView="85" workbookViewId="0">
      <selection activeCell="B62" sqref="B62"/>
    </sheetView>
  </sheetViews>
  <sheetFormatPr baseColWidth="10" defaultRowHeight="15" x14ac:dyDescent="0.25"/>
  <cols>
    <col min="1" max="1" width="11.7109375" style="2" customWidth="1"/>
    <col min="2" max="5" width="11.5703125" style="2" bestFit="1" customWidth="1"/>
    <col min="6" max="6" width="11.42578125" style="2"/>
    <col min="7" max="8" width="11.5703125" style="2" bestFit="1" customWidth="1"/>
    <col min="9" max="9" width="10.42578125" style="2" bestFit="1" customWidth="1"/>
    <col min="10" max="10" width="11.5703125" style="2" bestFit="1" customWidth="1"/>
    <col min="11" max="12" width="11.42578125" style="2"/>
    <col min="13" max="15" width="11.5703125" style="2" bestFit="1" customWidth="1"/>
    <col min="16" max="16384" width="11.42578125" style="2"/>
  </cols>
  <sheetData>
    <row r="1" spans="1:11" x14ac:dyDescent="0.25">
      <c r="A1" s="2">
        <v>100</v>
      </c>
    </row>
    <row r="2" spans="1:11" ht="15" customHeight="1" x14ac:dyDescent="0.25">
      <c r="B2" s="389" t="s">
        <v>115</v>
      </c>
      <c r="C2" s="390"/>
      <c r="D2" s="390"/>
      <c r="E2" s="390"/>
      <c r="F2" s="390"/>
      <c r="G2" s="390"/>
      <c r="H2" s="390"/>
      <c r="I2" s="391"/>
    </row>
    <row r="3" spans="1:11" x14ac:dyDescent="0.25">
      <c r="B3" s="250"/>
      <c r="C3" s="250"/>
      <c r="D3" s="250"/>
      <c r="E3" s="250"/>
      <c r="F3" s="250"/>
      <c r="G3" s="250"/>
      <c r="H3" s="250"/>
    </row>
    <row r="4" spans="1:11" x14ac:dyDescent="0.25">
      <c r="A4" s="2" t="s">
        <v>114</v>
      </c>
      <c r="C4" s="392" t="s">
        <v>113</v>
      </c>
      <c r="D4" s="392"/>
      <c r="E4" s="392"/>
      <c r="G4" s="392" t="s">
        <v>112</v>
      </c>
      <c r="H4" s="392"/>
      <c r="I4" s="392"/>
    </row>
    <row r="5" spans="1:11" ht="15" customHeight="1" x14ac:dyDescent="0.25">
      <c r="B5" s="221"/>
      <c r="C5" s="221" t="s">
        <v>0</v>
      </c>
      <c r="D5" s="221" t="s">
        <v>1</v>
      </c>
      <c r="E5" s="221" t="s">
        <v>16</v>
      </c>
      <c r="G5" s="221" t="s">
        <v>0</v>
      </c>
      <c r="H5" s="221" t="s">
        <v>1</v>
      </c>
      <c r="I5" s="221" t="s">
        <v>16</v>
      </c>
      <c r="J5" s="221"/>
    </row>
    <row r="6" spans="1:11" x14ac:dyDescent="0.25">
      <c r="B6" s="220" t="s">
        <v>111</v>
      </c>
      <c r="C6" s="147">
        <v>-23.52941176470588</v>
      </c>
      <c r="D6" s="243">
        <v>-22.222222222222221</v>
      </c>
      <c r="E6" s="243">
        <v>33.333333333333329</v>
      </c>
      <c r="F6" s="147"/>
      <c r="G6" s="147">
        <v>-35.294117647058826</v>
      </c>
      <c r="H6" s="147">
        <v>-70</v>
      </c>
      <c r="I6" s="243">
        <v>25</v>
      </c>
      <c r="J6" s="219"/>
      <c r="K6" s="241"/>
    </row>
    <row r="7" spans="1:11" x14ac:dyDescent="0.25">
      <c r="B7" s="220" t="s">
        <v>110</v>
      </c>
      <c r="C7" s="147">
        <v>-29.411764705882355</v>
      </c>
      <c r="D7" s="243">
        <v>-11.111111111111111</v>
      </c>
      <c r="E7" s="243">
        <v>33.333333333333329</v>
      </c>
      <c r="F7" s="147"/>
      <c r="G7" s="147">
        <v>0</v>
      </c>
      <c r="H7" s="147">
        <v>-30</v>
      </c>
      <c r="I7" s="243">
        <v>-50</v>
      </c>
      <c r="J7" s="219"/>
    </row>
    <row r="8" spans="1:11" x14ac:dyDescent="0.25">
      <c r="B8" s="220" t="s">
        <v>109</v>
      </c>
      <c r="C8" s="147">
        <v>41.17647058823529</v>
      </c>
      <c r="D8" s="243">
        <v>11.111111111111111</v>
      </c>
      <c r="E8" s="243">
        <v>0</v>
      </c>
      <c r="F8" s="147"/>
      <c r="G8" s="147">
        <v>41.17647058823529</v>
      </c>
      <c r="H8" s="147">
        <v>50</v>
      </c>
      <c r="I8" s="243">
        <v>-75</v>
      </c>
      <c r="J8" s="219"/>
    </row>
    <row r="9" spans="1:11" x14ac:dyDescent="0.25">
      <c r="B9" s="220" t="s">
        <v>108</v>
      </c>
      <c r="C9" s="242">
        <v>17.647058823529413</v>
      </c>
      <c r="D9" s="147">
        <v>0</v>
      </c>
      <c r="E9" s="147">
        <v>-33.333333333333329</v>
      </c>
      <c r="F9" s="147"/>
      <c r="G9" s="147">
        <v>35.294117647058826</v>
      </c>
      <c r="H9" s="242">
        <v>40</v>
      </c>
      <c r="I9" s="147">
        <v>-75</v>
      </c>
      <c r="J9" s="219"/>
    </row>
    <row r="12" spans="1:11" x14ac:dyDescent="0.25">
      <c r="B12" s="218" t="s">
        <v>26</v>
      </c>
      <c r="C12" s="73"/>
      <c r="D12" s="73"/>
      <c r="E12" s="73"/>
      <c r="F12" s="73"/>
      <c r="G12" s="73"/>
      <c r="H12" s="73"/>
      <c r="I12" s="73"/>
      <c r="J12" s="73"/>
    </row>
    <row r="13" spans="1:11" x14ac:dyDescent="0.25">
      <c r="B13" s="218" t="s">
        <v>107</v>
      </c>
      <c r="C13" s="73"/>
      <c r="D13" s="73"/>
      <c r="E13" s="73"/>
      <c r="F13" s="73"/>
      <c r="G13" s="73"/>
      <c r="H13" s="73"/>
      <c r="I13" s="73"/>
      <c r="J13" s="73"/>
    </row>
    <row r="14" spans="1:11" x14ac:dyDescent="0.25">
      <c r="B14" s="73"/>
      <c r="C14" s="73"/>
      <c r="D14" s="73"/>
      <c r="E14" s="73"/>
      <c r="F14" s="73"/>
      <c r="G14" s="73"/>
      <c r="H14" s="73"/>
      <c r="I14" s="73"/>
      <c r="J14" s="73"/>
    </row>
    <row r="15" spans="1:11" x14ac:dyDescent="0.25">
      <c r="B15" s="217"/>
      <c r="C15" s="73"/>
      <c r="D15" s="73"/>
      <c r="E15" s="73"/>
      <c r="F15" s="73"/>
      <c r="G15" s="73"/>
      <c r="H15" s="73"/>
      <c r="I15" s="73"/>
      <c r="J15" s="73"/>
    </row>
    <row r="16" spans="1:11" ht="18.75" x14ac:dyDescent="0.25">
      <c r="B16" s="216"/>
      <c r="C16" s="73"/>
      <c r="D16" s="73"/>
      <c r="E16" s="73"/>
      <c r="F16" s="73"/>
      <c r="G16" s="73"/>
      <c r="H16" s="73"/>
      <c r="I16" s="73"/>
      <c r="J16" s="73"/>
    </row>
    <row r="17" spans="2:15" x14ac:dyDescent="0.25">
      <c r="B17" s="73"/>
      <c r="C17" s="73"/>
      <c r="D17" s="73"/>
      <c r="E17" s="73"/>
      <c r="F17" s="73"/>
      <c r="G17" s="73"/>
      <c r="H17" s="73"/>
      <c r="I17" s="73"/>
      <c r="J17" s="73"/>
      <c r="K17" s="14"/>
      <c r="L17" s="10"/>
      <c r="M17" s="10"/>
      <c r="N17" s="10"/>
      <c r="O17" s="10"/>
    </row>
    <row r="18" spans="2:15" x14ac:dyDescent="0.25">
      <c r="B18" s="73"/>
      <c r="C18" s="73"/>
      <c r="D18" s="73"/>
      <c r="E18" s="73"/>
      <c r="F18" s="73"/>
      <c r="G18" s="73"/>
      <c r="H18" s="73"/>
      <c r="I18" s="73"/>
      <c r="J18" s="73"/>
      <c r="K18" s="14"/>
      <c r="L18" s="10"/>
      <c r="M18" s="10"/>
      <c r="N18" s="10"/>
      <c r="O18" s="10"/>
    </row>
    <row r="19" spans="2:15" x14ac:dyDescent="0.25">
      <c r="B19" s="73"/>
      <c r="C19" s="73"/>
      <c r="D19" s="73"/>
      <c r="E19" s="73"/>
      <c r="F19" s="73"/>
      <c r="G19" s="73"/>
      <c r="H19" s="73"/>
      <c r="I19" s="73"/>
      <c r="J19" s="73"/>
      <c r="K19" s="14"/>
      <c r="L19" s="10"/>
      <c r="M19" s="10"/>
      <c r="N19" s="10"/>
      <c r="O19" s="10"/>
    </row>
    <row r="20" spans="2:15" x14ac:dyDescent="0.25">
      <c r="B20" s="73"/>
      <c r="C20" s="73"/>
      <c r="D20" s="73"/>
      <c r="E20" s="73"/>
      <c r="F20" s="73"/>
      <c r="G20" s="73"/>
      <c r="H20" s="73"/>
      <c r="I20" s="73"/>
      <c r="J20" s="73"/>
      <c r="K20" s="14"/>
      <c r="L20" s="10"/>
      <c r="M20" s="10"/>
      <c r="N20" s="10"/>
      <c r="O20" s="10"/>
    </row>
    <row r="21" spans="2:15" x14ac:dyDescent="0.25">
      <c r="B21" s="73"/>
      <c r="C21" s="73"/>
      <c r="D21" s="73"/>
      <c r="E21" s="73"/>
      <c r="F21" s="73"/>
      <c r="G21" s="73"/>
      <c r="H21" s="73"/>
      <c r="I21" s="73"/>
      <c r="J21" s="73"/>
      <c r="L21" s="10"/>
      <c r="M21" s="10"/>
    </row>
    <row r="22" spans="2:15" x14ac:dyDescent="0.25">
      <c r="B22" s="73"/>
      <c r="C22" s="73"/>
      <c r="D22" s="73"/>
      <c r="E22" s="73"/>
      <c r="F22" s="73"/>
      <c r="G22" s="73"/>
      <c r="H22" s="73"/>
      <c r="I22" s="73"/>
      <c r="J22" s="73"/>
      <c r="L22" s="10"/>
      <c r="M22" s="10"/>
    </row>
    <row r="23" spans="2:15" x14ac:dyDescent="0.25">
      <c r="B23" s="73"/>
      <c r="C23" s="73"/>
      <c r="D23" s="73"/>
      <c r="E23" s="73"/>
      <c r="F23" s="73"/>
      <c r="G23" s="73"/>
      <c r="H23" s="73"/>
      <c r="I23" s="73"/>
      <c r="J23" s="73"/>
    </row>
    <row r="24" spans="2:15" x14ac:dyDescent="0.25">
      <c r="B24" s="73"/>
      <c r="C24" s="73"/>
      <c r="D24" s="73"/>
      <c r="E24" s="73"/>
      <c r="F24" s="73"/>
      <c r="G24" s="73"/>
      <c r="H24" s="73"/>
      <c r="I24" s="73"/>
      <c r="J24" s="73"/>
    </row>
    <row r="25" spans="2:15" x14ac:dyDescent="0.25">
      <c r="B25" s="73"/>
      <c r="C25" s="73"/>
      <c r="D25" s="73"/>
      <c r="E25" s="73"/>
      <c r="F25" s="73"/>
      <c r="G25" s="73"/>
      <c r="H25" s="73"/>
      <c r="I25" s="73"/>
      <c r="J25" s="73"/>
    </row>
    <row r="26" spans="2:15" x14ac:dyDescent="0.25">
      <c r="B26" s="73"/>
      <c r="C26" s="73"/>
      <c r="D26" s="73"/>
      <c r="E26" s="73"/>
      <c r="F26" s="73"/>
      <c r="G26" s="73"/>
      <c r="H26" s="73"/>
      <c r="I26" s="73"/>
      <c r="J26" s="73"/>
    </row>
    <row r="27" spans="2:15" x14ac:dyDescent="0.25">
      <c r="B27" s="73"/>
      <c r="C27" s="73"/>
      <c r="D27" s="73"/>
      <c r="E27" s="73"/>
      <c r="F27" s="73"/>
      <c r="G27" s="73"/>
      <c r="H27" s="73"/>
      <c r="I27" s="73"/>
      <c r="J27" s="73"/>
    </row>
    <row r="28" spans="2:15" x14ac:dyDescent="0.25">
      <c r="B28" s="73"/>
      <c r="C28" s="73"/>
      <c r="D28" s="73"/>
      <c r="E28" s="73"/>
      <c r="F28" s="73"/>
      <c r="G28" s="73"/>
      <c r="H28" s="73"/>
      <c r="I28" s="73"/>
      <c r="J28" s="73"/>
    </row>
    <row r="29" spans="2:15" x14ac:dyDescent="0.25">
      <c r="B29" s="73"/>
      <c r="C29" s="73"/>
      <c r="D29" s="73"/>
      <c r="E29" s="73"/>
      <c r="F29" s="73"/>
      <c r="G29" s="73"/>
      <c r="H29" s="73"/>
      <c r="I29" s="73"/>
      <c r="J29" s="73"/>
    </row>
    <row r="30" spans="2:15" x14ac:dyDescent="0.25">
      <c r="B30" s="73"/>
      <c r="C30" s="73"/>
      <c r="D30" s="73"/>
      <c r="E30" s="73"/>
      <c r="F30" s="73"/>
      <c r="G30" s="73"/>
      <c r="H30" s="73"/>
      <c r="I30" s="73"/>
      <c r="J30" s="73"/>
    </row>
    <row r="31" spans="2:15" x14ac:dyDescent="0.25">
      <c r="B31" s="73"/>
      <c r="C31" s="73"/>
      <c r="D31" s="73"/>
      <c r="E31" s="73"/>
      <c r="F31" s="73"/>
      <c r="G31" s="73"/>
      <c r="H31" s="73"/>
      <c r="I31" s="73"/>
      <c r="J31" s="73"/>
    </row>
    <row r="32" spans="2:15" x14ac:dyDescent="0.25">
      <c r="B32" s="73"/>
      <c r="C32" s="73"/>
      <c r="D32" s="73"/>
      <c r="E32" s="73"/>
      <c r="F32" s="73"/>
      <c r="G32" s="73"/>
      <c r="H32" s="73"/>
      <c r="I32" s="73"/>
      <c r="J32" s="73"/>
    </row>
    <row r="33" spans="2:10" x14ac:dyDescent="0.25">
      <c r="B33" s="73"/>
      <c r="C33" s="73"/>
      <c r="D33" s="73"/>
      <c r="E33" s="73"/>
      <c r="F33" s="73"/>
      <c r="G33" s="73"/>
      <c r="H33" s="73"/>
      <c r="I33" s="73"/>
      <c r="J33" s="73"/>
    </row>
    <row r="34" spans="2:10" x14ac:dyDescent="0.25">
      <c r="B34" s="73"/>
      <c r="C34" s="73"/>
      <c r="D34" s="73"/>
      <c r="E34" s="73"/>
      <c r="F34" s="73"/>
      <c r="G34" s="73"/>
      <c r="H34" s="73"/>
      <c r="I34" s="73"/>
      <c r="J34" s="73"/>
    </row>
    <row r="35" spans="2:10" x14ac:dyDescent="0.25">
      <c r="B35" s="73"/>
      <c r="C35" s="73"/>
      <c r="D35" s="73"/>
      <c r="E35" s="73"/>
      <c r="F35" s="73"/>
      <c r="G35" s="73"/>
      <c r="H35" s="73"/>
      <c r="I35" s="73"/>
      <c r="J35" s="73"/>
    </row>
    <row r="36" spans="2:10" x14ac:dyDescent="0.25">
      <c r="B36" s="73"/>
      <c r="C36" s="73"/>
      <c r="D36" s="73"/>
      <c r="E36" s="73"/>
      <c r="F36" s="73"/>
      <c r="G36" s="73"/>
      <c r="H36" s="73"/>
      <c r="I36" s="73"/>
      <c r="J36" s="73"/>
    </row>
    <row r="37" spans="2:10" x14ac:dyDescent="0.25">
      <c r="B37" s="73"/>
      <c r="C37" s="73"/>
      <c r="D37" s="73"/>
      <c r="E37" s="73"/>
      <c r="F37" s="73"/>
      <c r="G37" s="73"/>
      <c r="H37" s="73"/>
      <c r="I37" s="73"/>
      <c r="J37" s="73"/>
    </row>
    <row r="38" spans="2:10" x14ac:dyDescent="0.25">
      <c r="B38" s="73"/>
      <c r="C38" s="73"/>
      <c r="D38" s="73"/>
      <c r="E38" s="73"/>
      <c r="F38" s="73"/>
      <c r="G38" s="73"/>
      <c r="H38" s="73"/>
      <c r="I38" s="73"/>
      <c r="J38" s="73"/>
    </row>
    <row r="39" spans="2:10" x14ac:dyDescent="0.25">
      <c r="B39" s="73"/>
      <c r="C39" s="73"/>
      <c r="D39" s="73"/>
      <c r="E39" s="73"/>
      <c r="F39" s="73"/>
      <c r="G39" s="73"/>
      <c r="H39" s="73"/>
      <c r="I39" s="73"/>
      <c r="J39" s="73"/>
    </row>
    <row r="40" spans="2:10" x14ac:dyDescent="0.25">
      <c r="B40" s="73"/>
      <c r="C40" s="73"/>
      <c r="D40" s="73"/>
      <c r="E40" s="73"/>
      <c r="F40" s="73"/>
      <c r="G40" s="73"/>
      <c r="H40" s="73"/>
      <c r="I40" s="73"/>
      <c r="J40" s="73"/>
    </row>
    <row r="41" spans="2:10" x14ac:dyDescent="0.25">
      <c r="B41" s="73"/>
      <c r="C41" s="73"/>
      <c r="D41" s="73"/>
      <c r="E41" s="73"/>
      <c r="F41" s="73"/>
      <c r="G41" s="73"/>
      <c r="H41" s="73"/>
      <c r="I41" s="73"/>
      <c r="J41" s="73"/>
    </row>
    <row r="42" spans="2:10" x14ac:dyDescent="0.25">
      <c r="B42" s="73"/>
      <c r="C42" s="73"/>
      <c r="D42" s="73"/>
      <c r="E42" s="73"/>
      <c r="F42" s="73"/>
      <c r="G42" s="73"/>
      <c r="H42" s="73"/>
      <c r="I42" s="73"/>
      <c r="J42" s="73"/>
    </row>
    <row r="43" spans="2:10" x14ac:dyDescent="0.25">
      <c r="B43" s="73"/>
      <c r="C43" s="73"/>
      <c r="D43" s="73"/>
      <c r="E43" s="73"/>
      <c r="F43" s="73"/>
      <c r="G43" s="73"/>
      <c r="H43" s="73"/>
      <c r="I43" s="73"/>
      <c r="J43" s="73"/>
    </row>
    <row r="44" spans="2:10" x14ac:dyDescent="0.25">
      <c r="B44" s="73"/>
      <c r="C44" s="73"/>
      <c r="D44" s="73"/>
      <c r="E44" s="73"/>
      <c r="F44" s="73"/>
      <c r="G44" s="73"/>
      <c r="H44" s="73"/>
      <c r="I44" s="73"/>
      <c r="J44" s="73"/>
    </row>
    <row r="45" spans="2:10" x14ac:dyDescent="0.25">
      <c r="B45" s="73"/>
      <c r="C45" s="73"/>
      <c r="D45" s="73"/>
      <c r="E45" s="73"/>
      <c r="F45" s="73"/>
      <c r="G45" s="73"/>
      <c r="H45" s="73"/>
      <c r="I45" s="73"/>
      <c r="J45" s="73"/>
    </row>
    <row r="46" spans="2:10" x14ac:dyDescent="0.25">
      <c r="B46" s="73"/>
      <c r="C46" s="73"/>
      <c r="D46" s="73"/>
      <c r="E46" s="73"/>
      <c r="F46" s="73"/>
      <c r="G46" s="73"/>
      <c r="H46" s="73"/>
      <c r="I46" s="73"/>
      <c r="J46" s="73"/>
    </row>
    <row r="47" spans="2:10" x14ac:dyDescent="0.25">
      <c r="B47" s="73"/>
      <c r="C47" s="73"/>
      <c r="D47" s="73"/>
      <c r="E47" s="73"/>
      <c r="F47" s="73"/>
      <c r="G47" s="73"/>
      <c r="H47" s="73"/>
      <c r="I47" s="73"/>
      <c r="J47" s="73"/>
    </row>
    <row r="48" spans="2:10" x14ac:dyDescent="0.25">
      <c r="B48" s="73"/>
      <c r="C48" s="73"/>
      <c r="D48" s="73"/>
      <c r="E48" s="73"/>
      <c r="F48" s="73"/>
      <c r="G48" s="73"/>
      <c r="H48" s="73"/>
      <c r="I48" s="73"/>
      <c r="J48" s="73"/>
    </row>
    <row r="49" spans="2:10" x14ac:dyDescent="0.25">
      <c r="B49" s="73"/>
      <c r="C49" s="73"/>
      <c r="D49" s="73"/>
      <c r="E49" s="73"/>
      <c r="F49" s="73"/>
      <c r="G49" s="73"/>
      <c r="H49" s="73"/>
      <c r="I49" s="73"/>
      <c r="J49" s="73"/>
    </row>
    <row r="50" spans="2:10" x14ac:dyDescent="0.25">
      <c r="B50" s="73"/>
      <c r="C50" s="73"/>
      <c r="D50" s="73"/>
      <c r="E50" s="73"/>
      <c r="F50" s="73"/>
      <c r="G50" s="73"/>
      <c r="H50" s="73"/>
      <c r="I50" s="73"/>
      <c r="J50" s="73"/>
    </row>
    <row r="51" spans="2:10" x14ac:dyDescent="0.25">
      <c r="B51" s="73"/>
      <c r="C51" s="73"/>
      <c r="D51" s="73"/>
      <c r="E51" s="73"/>
      <c r="F51" s="73"/>
      <c r="G51" s="73"/>
      <c r="H51" s="73"/>
      <c r="I51" s="73"/>
      <c r="J51" s="73"/>
    </row>
    <row r="52" spans="2:10" x14ac:dyDescent="0.25">
      <c r="B52" s="73"/>
      <c r="C52" s="73"/>
      <c r="D52" s="73"/>
      <c r="E52" s="73"/>
      <c r="F52" s="73"/>
      <c r="G52" s="73"/>
      <c r="H52" s="73"/>
      <c r="I52" s="73"/>
      <c r="J52" s="73"/>
    </row>
    <row r="53" spans="2:10" x14ac:dyDescent="0.25">
      <c r="B53" s="73"/>
      <c r="C53" s="73"/>
      <c r="D53" s="73"/>
      <c r="E53" s="73"/>
      <c r="F53" s="73"/>
      <c r="G53" s="73"/>
      <c r="H53" s="73"/>
      <c r="I53" s="73"/>
      <c r="J53" s="73"/>
    </row>
    <row r="54" spans="2:10" x14ac:dyDescent="0.25">
      <c r="B54" s="73"/>
      <c r="C54" s="73"/>
      <c r="D54" s="73"/>
      <c r="E54" s="73"/>
      <c r="F54" s="73"/>
      <c r="G54" s="73"/>
      <c r="H54" s="73"/>
      <c r="I54" s="73"/>
      <c r="J54" s="73"/>
    </row>
    <row r="55" spans="2:10" x14ac:dyDescent="0.25">
      <c r="B55" s="73"/>
      <c r="C55" s="73"/>
      <c r="D55" s="73"/>
      <c r="E55" s="73"/>
      <c r="F55" s="73"/>
      <c r="G55" s="73"/>
      <c r="H55" s="73"/>
      <c r="I55" s="73"/>
      <c r="J55" s="73"/>
    </row>
    <row r="56" spans="2:10" x14ac:dyDescent="0.25">
      <c r="B56" s="73"/>
      <c r="C56" s="73"/>
      <c r="D56" s="73"/>
      <c r="E56" s="73"/>
      <c r="F56" s="73"/>
      <c r="G56" s="73"/>
      <c r="H56" s="73"/>
      <c r="I56" s="73"/>
      <c r="J56" s="73"/>
    </row>
    <row r="57" spans="2:10" x14ac:dyDescent="0.25">
      <c r="B57" s="73"/>
      <c r="C57" s="73"/>
      <c r="D57" s="73"/>
      <c r="E57" s="73"/>
      <c r="F57" s="73"/>
      <c r="G57" s="73"/>
      <c r="H57" s="73"/>
      <c r="I57" s="73"/>
      <c r="J57" s="73"/>
    </row>
    <row r="58" spans="2:10" x14ac:dyDescent="0.25">
      <c r="B58" s="73"/>
      <c r="C58" s="73"/>
      <c r="D58" s="73"/>
      <c r="E58" s="73"/>
      <c r="F58" s="73"/>
      <c r="G58" s="73"/>
      <c r="H58" s="73"/>
      <c r="I58" s="73"/>
      <c r="J58" s="73"/>
    </row>
    <row r="59" spans="2:10" x14ac:dyDescent="0.25">
      <c r="B59" s="73"/>
      <c r="C59" s="73"/>
      <c r="D59" s="73"/>
      <c r="E59" s="73"/>
      <c r="F59" s="73"/>
      <c r="G59" s="73"/>
      <c r="H59" s="73"/>
      <c r="I59" s="73"/>
      <c r="J59" s="73"/>
    </row>
    <row r="60" spans="2:10" x14ac:dyDescent="0.25">
      <c r="B60" s="73"/>
      <c r="C60" s="73"/>
      <c r="D60" s="73"/>
      <c r="E60" s="73"/>
      <c r="F60" s="73"/>
      <c r="G60" s="73"/>
      <c r="H60" s="73"/>
      <c r="I60" s="73"/>
      <c r="J60" s="73"/>
    </row>
    <row r="61" spans="2:10" x14ac:dyDescent="0.25">
      <c r="B61" s="73"/>
      <c r="C61" s="73"/>
      <c r="D61" s="73"/>
      <c r="E61" s="73"/>
      <c r="F61" s="73"/>
      <c r="G61" s="73"/>
      <c r="H61" s="73"/>
      <c r="I61" s="73"/>
      <c r="J61" s="73"/>
    </row>
    <row r="62" spans="2:10" x14ac:dyDescent="0.25">
      <c r="B62" s="91"/>
      <c r="C62" s="73"/>
      <c r="D62" s="73"/>
      <c r="E62" s="73"/>
      <c r="F62" s="73"/>
      <c r="G62" s="73"/>
      <c r="H62" s="73"/>
      <c r="I62" s="73"/>
      <c r="J62" s="73"/>
    </row>
    <row r="63" spans="2:10" x14ac:dyDescent="0.25">
      <c r="B63" s="73"/>
      <c r="C63" s="73"/>
      <c r="D63" s="73"/>
      <c r="E63" s="73"/>
      <c r="F63" s="73"/>
      <c r="G63" s="73"/>
      <c r="H63" s="73"/>
      <c r="I63" s="73"/>
      <c r="J63" s="73"/>
    </row>
    <row r="64" spans="2:10" x14ac:dyDescent="0.25">
      <c r="B64" s="96" t="s">
        <v>33</v>
      </c>
      <c r="C64" s="96"/>
      <c r="D64" s="96"/>
      <c r="E64" s="96"/>
      <c r="F64" s="215"/>
      <c r="G64" s="215"/>
      <c r="H64" s="215"/>
      <c r="I64" s="73"/>
      <c r="J64" s="73"/>
    </row>
    <row r="65" spans="2:10" x14ac:dyDescent="0.25">
      <c r="B65" s="73"/>
      <c r="C65" s="73"/>
      <c r="D65" s="73"/>
      <c r="E65" s="73"/>
      <c r="F65" s="73"/>
      <c r="G65" s="73"/>
      <c r="H65" s="73"/>
      <c r="I65" s="73"/>
      <c r="J65" s="73"/>
    </row>
  </sheetData>
  <mergeCells count="3">
    <mergeCell ref="B2:I2"/>
    <mergeCell ref="C4:E4"/>
    <mergeCell ref="G4:I4"/>
  </mergeCells>
  <pageMargins left="0.7" right="0.7" top="0.75" bottom="0.75" header="0.3" footer="0.3"/>
  <pageSetup scale="71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B5:S72"/>
  <sheetViews>
    <sheetView view="pageBreakPreview" topLeftCell="A13" zoomScale="70" zoomScaleNormal="85" zoomScaleSheetLayoutView="70" workbookViewId="0">
      <selection activeCell="C24" sqref="C24"/>
    </sheetView>
  </sheetViews>
  <sheetFormatPr baseColWidth="10" defaultRowHeight="15" x14ac:dyDescent="0.25"/>
  <cols>
    <col min="1" max="1" width="17.7109375" style="5" customWidth="1"/>
    <col min="2" max="2" width="3.85546875" style="5" customWidth="1"/>
    <col min="3" max="16384" width="11.42578125" style="5"/>
  </cols>
  <sheetData>
    <row r="5" spans="2:19" x14ac:dyDescent="0.25">
      <c r="D5" s="393" t="s">
        <v>126</v>
      </c>
      <c r="E5" s="393"/>
      <c r="F5" s="393"/>
      <c r="G5" s="393"/>
      <c r="H5" s="393" t="s">
        <v>0</v>
      </c>
      <c r="I5" s="393"/>
      <c r="J5" s="393"/>
      <c r="K5" s="393"/>
      <c r="L5" s="393" t="s">
        <v>1</v>
      </c>
      <c r="M5" s="393"/>
      <c r="N5" s="393"/>
      <c r="O5" s="393"/>
      <c r="P5" s="393" t="s">
        <v>16</v>
      </c>
      <c r="Q5" s="393"/>
      <c r="R5" s="393"/>
      <c r="S5" s="393"/>
    </row>
    <row r="6" spans="2:19" x14ac:dyDescent="0.25">
      <c r="B6" s="108"/>
      <c r="C6" s="6" t="s">
        <v>117</v>
      </c>
      <c r="D6" s="6" t="s">
        <v>2</v>
      </c>
      <c r="E6" s="5" t="s">
        <v>3</v>
      </c>
      <c r="F6" s="5" t="s">
        <v>4</v>
      </c>
      <c r="G6" s="5" t="s">
        <v>125</v>
      </c>
      <c r="H6" s="6" t="s">
        <v>2</v>
      </c>
      <c r="I6" s="5" t="s">
        <v>3</v>
      </c>
      <c r="J6" s="5" t="s">
        <v>4</v>
      </c>
      <c r="K6" s="5" t="s">
        <v>125</v>
      </c>
      <c r="L6" s="6" t="s">
        <v>2</v>
      </c>
      <c r="M6" s="5" t="s">
        <v>3</v>
      </c>
      <c r="N6" s="5" t="s">
        <v>4</v>
      </c>
      <c r="O6" s="5" t="s">
        <v>125</v>
      </c>
      <c r="P6" s="6" t="s">
        <v>2</v>
      </c>
      <c r="Q6" s="5" t="s">
        <v>3</v>
      </c>
      <c r="R6" s="5" t="s">
        <v>4</v>
      </c>
      <c r="S6" s="5" t="s">
        <v>125</v>
      </c>
    </row>
    <row r="7" spans="2:19" x14ac:dyDescent="0.25">
      <c r="B7" s="108"/>
      <c r="C7" s="109">
        <v>41791</v>
      </c>
      <c r="D7" s="6">
        <v>38.912922607217872</v>
      </c>
      <c r="E7" s="5">
        <v>21.055418000774072</v>
      </c>
      <c r="F7" s="5">
        <v>19.979036083421093</v>
      </c>
      <c r="G7" s="5">
        <v>-18.996332266203101</v>
      </c>
      <c r="H7" s="62">
        <v>40</v>
      </c>
      <c r="I7" s="62">
        <v>20.941710603538063</v>
      </c>
      <c r="J7" s="62">
        <v>20</v>
      </c>
      <c r="K7" s="62">
        <v>-20</v>
      </c>
      <c r="L7" s="62">
        <v>18.181818181818183</v>
      </c>
      <c r="M7" s="62">
        <v>21.89823075742672</v>
      </c>
      <c r="N7" s="62">
        <v>18.181818181818183</v>
      </c>
      <c r="O7" s="62">
        <v>0</v>
      </c>
      <c r="P7" s="62">
        <v>40</v>
      </c>
      <c r="Q7" s="62">
        <v>23.734568839897211</v>
      </c>
      <c r="R7" s="62">
        <v>20</v>
      </c>
      <c r="S7" s="62">
        <v>-20</v>
      </c>
    </row>
    <row r="8" spans="2:19" x14ac:dyDescent="0.25">
      <c r="B8" s="108"/>
      <c r="C8" s="109">
        <v>41883</v>
      </c>
      <c r="D8" s="6">
        <v>25.172081105158302</v>
      </c>
      <c r="E8" s="5">
        <v>-16.591875470280911</v>
      </c>
      <c r="F8" s="5">
        <v>24.765348806313746</v>
      </c>
      <c r="G8" s="5">
        <v>-0.35699991867704522</v>
      </c>
      <c r="H8" s="62">
        <v>25</v>
      </c>
      <c r="I8" s="62">
        <v>-18.477218102133318</v>
      </c>
      <c r="J8" s="62">
        <v>25</v>
      </c>
      <c r="K8" s="62">
        <v>0</v>
      </c>
      <c r="L8" s="62">
        <v>28.571428571428569</v>
      </c>
      <c r="M8" s="62">
        <v>6.7031498002477639</v>
      </c>
      <c r="N8" s="62">
        <v>7.1428571428571423</v>
      </c>
      <c r="O8" s="62">
        <v>-7.1428571428571423</v>
      </c>
      <c r="P8" s="62">
        <v>25</v>
      </c>
      <c r="Q8" s="62">
        <v>-2.1004895504743875</v>
      </c>
      <c r="R8" s="62">
        <v>25</v>
      </c>
      <c r="S8" s="62">
        <v>0</v>
      </c>
    </row>
    <row r="9" spans="2:19" x14ac:dyDescent="0.25">
      <c r="B9" s="108"/>
      <c r="C9" s="109">
        <v>41974</v>
      </c>
      <c r="D9" s="6">
        <v>25.947724542247837</v>
      </c>
      <c r="E9" s="5">
        <v>-59.313224548649487</v>
      </c>
      <c r="F9" s="5">
        <v>25.126903888077724</v>
      </c>
      <c r="G9" s="5">
        <v>-24.294248080225394</v>
      </c>
      <c r="H9" s="62">
        <v>25</v>
      </c>
      <c r="I9" s="62">
        <v>-64.513918222040616</v>
      </c>
      <c r="J9" s="62">
        <v>25</v>
      </c>
      <c r="K9" s="62">
        <v>-25</v>
      </c>
      <c r="L9" s="62">
        <v>44.444444444444443</v>
      </c>
      <c r="M9" s="62">
        <v>10.68679557623059</v>
      </c>
      <c r="N9" s="62">
        <v>33.333333333333329</v>
      </c>
      <c r="O9" s="62">
        <v>-11.111111111111111</v>
      </c>
      <c r="P9" s="62">
        <v>25</v>
      </c>
      <c r="Q9" s="62">
        <v>-39.954484928776878</v>
      </c>
      <c r="R9" s="62">
        <v>25</v>
      </c>
      <c r="S9" s="62">
        <v>-25</v>
      </c>
    </row>
    <row r="10" spans="2:19" x14ac:dyDescent="0.25">
      <c r="B10" s="108"/>
      <c r="C10" s="109">
        <v>42064</v>
      </c>
      <c r="D10" s="6">
        <v>24.999999999999993</v>
      </c>
      <c r="E10" s="5">
        <v>-40.706646795232352</v>
      </c>
      <c r="F10" s="5">
        <v>73.972404041362708</v>
      </c>
      <c r="G10" s="5">
        <v>49.740515585630227</v>
      </c>
      <c r="H10" s="62">
        <v>25</v>
      </c>
      <c r="I10" s="62">
        <v>-43.723860329380379</v>
      </c>
      <c r="J10" s="62">
        <v>75</v>
      </c>
      <c r="K10" s="62">
        <v>50</v>
      </c>
      <c r="L10" s="62">
        <v>25</v>
      </c>
      <c r="M10" s="62">
        <v>0</v>
      </c>
      <c r="N10" s="62">
        <v>12.5</v>
      </c>
      <c r="O10" s="62">
        <v>12.5</v>
      </c>
      <c r="P10" s="62">
        <v>25</v>
      </c>
      <c r="Q10" s="62">
        <v>-25.713690251797395</v>
      </c>
      <c r="R10" s="62">
        <v>75</v>
      </c>
      <c r="S10" s="62">
        <v>50</v>
      </c>
    </row>
    <row r="11" spans="2:19" x14ac:dyDescent="0.25">
      <c r="B11" s="6"/>
      <c r="C11" s="109">
        <v>42156</v>
      </c>
      <c r="D11" s="6">
        <v>18.421257362268083</v>
      </c>
      <c r="E11" s="5">
        <v>-13.806665549752193</v>
      </c>
      <c r="F11" s="5">
        <v>39.423170316380634</v>
      </c>
      <c r="G11" s="5">
        <v>39.73781812814692</v>
      </c>
      <c r="H11" s="62">
        <v>20</v>
      </c>
      <c r="I11" s="62">
        <v>-14.618645283065144</v>
      </c>
      <c r="J11" s="62">
        <v>40</v>
      </c>
      <c r="K11" s="62">
        <v>40</v>
      </c>
      <c r="L11" s="62">
        <v>-14.285714285714285</v>
      </c>
      <c r="M11" s="62">
        <v>-2.9953176472343301</v>
      </c>
      <c r="N11" s="62">
        <v>7.1428571428571423</v>
      </c>
      <c r="O11" s="62">
        <v>0</v>
      </c>
      <c r="P11" s="62">
        <v>20</v>
      </c>
      <c r="Q11" s="62">
        <v>2.5334697957878072E-2</v>
      </c>
      <c r="R11" s="62">
        <v>40</v>
      </c>
      <c r="S11" s="62">
        <v>40</v>
      </c>
    </row>
    <row r="12" spans="2:19" x14ac:dyDescent="0.25">
      <c r="B12" s="6"/>
      <c r="C12" s="109">
        <v>42248</v>
      </c>
      <c r="D12" s="6">
        <v>1.0532349831230561</v>
      </c>
      <c r="E12" s="5">
        <v>-48.644025384277498</v>
      </c>
      <c r="F12" s="5">
        <v>19.77131988087929</v>
      </c>
      <c r="G12" s="5">
        <v>-19.835667870667749</v>
      </c>
      <c r="H12" s="62">
        <v>0</v>
      </c>
      <c r="I12" s="62">
        <v>-52.640196991780684</v>
      </c>
      <c r="J12" s="62">
        <v>20</v>
      </c>
      <c r="K12" s="62">
        <v>-20</v>
      </c>
      <c r="L12" s="62">
        <v>23.076923076923077</v>
      </c>
      <c r="M12" s="62">
        <v>-1.6492272384543898</v>
      </c>
      <c r="N12" s="62">
        <v>7.6923076923076925</v>
      </c>
      <c r="O12" s="62">
        <v>7.6923076923076925</v>
      </c>
      <c r="P12" s="62">
        <v>0</v>
      </c>
      <c r="Q12" s="62">
        <v>-33.206946383896771</v>
      </c>
      <c r="R12" s="62">
        <v>20</v>
      </c>
      <c r="S12" s="62">
        <v>-20</v>
      </c>
    </row>
    <row r="13" spans="2:19" x14ac:dyDescent="0.25">
      <c r="B13" s="6"/>
      <c r="C13" s="109">
        <v>42339</v>
      </c>
      <c r="D13" s="6">
        <v>19.916640018547856</v>
      </c>
      <c r="E13" s="5">
        <v>-46.320312216624075</v>
      </c>
      <c r="F13" s="5">
        <v>39.384166632758138</v>
      </c>
      <c r="G13" s="5">
        <v>4.9805903680950836E-2</v>
      </c>
      <c r="H13" s="62">
        <v>20</v>
      </c>
      <c r="I13" s="62">
        <v>-51.447769508194497</v>
      </c>
      <c r="J13" s="62">
        <v>40</v>
      </c>
      <c r="K13" s="62">
        <v>0</v>
      </c>
      <c r="L13" s="62">
        <v>18.181818181818183</v>
      </c>
      <c r="M13" s="62">
        <v>9.9878013725739283</v>
      </c>
      <c r="N13" s="62">
        <v>9.0909090909090917</v>
      </c>
      <c r="O13" s="62">
        <v>9.0909090909090917</v>
      </c>
      <c r="P13" s="62">
        <v>20</v>
      </c>
      <c r="Q13" s="62">
        <v>-22.078804491572228</v>
      </c>
      <c r="R13" s="62">
        <v>40</v>
      </c>
      <c r="S13" s="62">
        <v>0</v>
      </c>
    </row>
    <row r="14" spans="2:19" x14ac:dyDescent="0.25">
      <c r="C14" s="109">
        <v>42430</v>
      </c>
      <c r="D14" s="5">
        <v>20.295117808497391</v>
      </c>
      <c r="E14" s="5">
        <v>-46.343122992863904</v>
      </c>
      <c r="F14" s="5">
        <v>39.82429272974418</v>
      </c>
      <c r="G14" s="5">
        <v>0.30972339694883616</v>
      </c>
      <c r="H14" s="62">
        <v>20</v>
      </c>
      <c r="I14" s="62">
        <v>-51.325274620614103</v>
      </c>
      <c r="J14" s="62">
        <v>40</v>
      </c>
      <c r="K14" s="62">
        <v>0</v>
      </c>
      <c r="L14" s="62">
        <v>33.333333333333329</v>
      </c>
      <c r="M14" s="62">
        <v>12.884576938655574</v>
      </c>
      <c r="N14" s="62">
        <v>11.111111111111111</v>
      </c>
      <c r="O14" s="62">
        <v>0</v>
      </c>
      <c r="P14" s="62">
        <v>0</v>
      </c>
      <c r="Q14" s="62">
        <v>8.7923127984530414</v>
      </c>
      <c r="R14" s="62">
        <v>40</v>
      </c>
      <c r="S14" s="62">
        <v>20</v>
      </c>
    </row>
    <row r="15" spans="2:19" x14ac:dyDescent="0.25">
      <c r="C15" s="109">
        <v>42522</v>
      </c>
      <c r="D15" s="5">
        <v>18.004036818362582</v>
      </c>
      <c r="E15" s="5">
        <v>-46.353014846888904</v>
      </c>
      <c r="F15" s="5">
        <v>39.876129756998168</v>
      </c>
      <c r="G15" s="5">
        <v>0</v>
      </c>
      <c r="H15" s="62">
        <v>20</v>
      </c>
      <c r="I15" s="62">
        <v>-51.22881768643974</v>
      </c>
      <c r="J15" s="62">
        <v>40</v>
      </c>
      <c r="K15" s="62">
        <v>0</v>
      </c>
      <c r="L15" s="62">
        <v>-10</v>
      </c>
      <c r="M15" s="62">
        <v>12.000602721790912</v>
      </c>
      <c r="N15" s="62">
        <v>20</v>
      </c>
      <c r="O15" s="62">
        <v>0</v>
      </c>
      <c r="P15" s="62">
        <v>-20</v>
      </c>
      <c r="Q15" s="62">
        <v>14.238654393445852</v>
      </c>
      <c r="R15" s="62">
        <v>40</v>
      </c>
      <c r="S15" s="62">
        <v>0</v>
      </c>
    </row>
    <row r="16" spans="2:19" x14ac:dyDescent="0.25">
      <c r="C16" s="109">
        <v>42614</v>
      </c>
      <c r="D16" s="5">
        <v>1.1057801730578547</v>
      </c>
      <c r="E16" s="5">
        <v>2.029068801452655</v>
      </c>
      <c r="F16" s="5">
        <v>20.059895613313596</v>
      </c>
      <c r="G16" s="5">
        <v>13.405776079784475</v>
      </c>
      <c r="H16" s="62">
        <v>0</v>
      </c>
      <c r="I16" s="62">
        <v>1.7294632258684879</v>
      </c>
      <c r="J16" s="62">
        <v>20</v>
      </c>
      <c r="K16" s="62">
        <v>13.333333333333334</v>
      </c>
      <c r="L16" s="62">
        <v>25</v>
      </c>
      <c r="M16" s="62">
        <v>5.9396700714866846</v>
      </c>
      <c r="N16" s="62">
        <v>0</v>
      </c>
      <c r="O16" s="62">
        <v>0</v>
      </c>
      <c r="P16" s="62">
        <v>0</v>
      </c>
      <c r="Q16" s="62">
        <v>-20.316561099244161</v>
      </c>
      <c r="R16" s="62">
        <v>50</v>
      </c>
      <c r="S16" s="62">
        <v>25</v>
      </c>
    </row>
    <row r="17" spans="3:19" x14ac:dyDescent="0.25">
      <c r="C17" s="109">
        <v>42705</v>
      </c>
      <c r="D17" s="5">
        <v>-0.92589653890128731</v>
      </c>
      <c r="E17" s="5">
        <v>-2.9200013008847838</v>
      </c>
      <c r="F17" s="5">
        <v>6.6490805849327801</v>
      </c>
      <c r="G17" s="5">
        <v>6.4951331868386388</v>
      </c>
      <c r="H17" s="62">
        <v>0</v>
      </c>
      <c r="I17" s="62">
        <v>-3.0764963554531946</v>
      </c>
      <c r="J17" s="62">
        <v>6.666666666666667</v>
      </c>
      <c r="K17" s="62">
        <v>6.666666666666667</v>
      </c>
      <c r="L17" s="62">
        <v>-20</v>
      </c>
      <c r="M17" s="62">
        <v>7.9238365012349545</v>
      </c>
      <c r="N17" s="62">
        <v>10</v>
      </c>
      <c r="O17" s="62">
        <v>0</v>
      </c>
      <c r="P17" s="62">
        <v>0</v>
      </c>
      <c r="Q17" s="62">
        <v>-23.538070006869432</v>
      </c>
      <c r="R17" s="62">
        <v>0</v>
      </c>
      <c r="S17" s="62">
        <v>0</v>
      </c>
    </row>
    <row r="18" spans="3:19" x14ac:dyDescent="0.25">
      <c r="C18" s="109">
        <v>42795</v>
      </c>
      <c r="D18" s="5">
        <v>-10.808743523259956</v>
      </c>
      <c r="E18" s="5">
        <v>9.9891349196833108</v>
      </c>
      <c r="F18" s="5">
        <v>13.68468210034354</v>
      </c>
      <c r="G18" s="5">
        <v>26.408488152441013</v>
      </c>
      <c r="H18" s="62">
        <v>-13.333333333333334</v>
      </c>
      <c r="I18" s="62">
        <v>10.88371766100869</v>
      </c>
      <c r="J18" s="62">
        <v>13.333333333333334</v>
      </c>
      <c r="K18" s="62">
        <v>26.666666666666668</v>
      </c>
      <c r="L18" s="62">
        <v>10</v>
      </c>
      <c r="M18" s="62">
        <v>-0.41006482743235273</v>
      </c>
      <c r="N18" s="62">
        <v>10</v>
      </c>
      <c r="O18" s="62">
        <v>0</v>
      </c>
      <c r="P18" s="62">
        <v>75</v>
      </c>
      <c r="Q18" s="62">
        <v>-18.463102427604234</v>
      </c>
      <c r="R18" s="62">
        <v>75</v>
      </c>
      <c r="S18" s="62">
        <v>25</v>
      </c>
    </row>
    <row r="19" spans="3:19" x14ac:dyDescent="0.25">
      <c r="C19" s="109">
        <v>42887</v>
      </c>
      <c r="D19" s="5">
        <v>2.2513789693291724</v>
      </c>
      <c r="E19" s="5">
        <v>4.9097671408490635</v>
      </c>
      <c r="F19" s="5">
        <v>29.237367167878496</v>
      </c>
      <c r="G19" s="5">
        <v>5.6439670527005319</v>
      </c>
      <c r="H19" s="62">
        <v>0</v>
      </c>
      <c r="I19" s="62">
        <v>4.9513866314952404</v>
      </c>
      <c r="J19" s="62">
        <v>29.411764705882355</v>
      </c>
      <c r="K19" s="62">
        <v>5.8823529411764701</v>
      </c>
      <c r="L19" s="62">
        <v>30</v>
      </c>
      <c r="M19" s="62">
        <v>0.88819388852329784</v>
      </c>
      <c r="N19" s="62">
        <v>30</v>
      </c>
      <c r="O19" s="62">
        <v>-10</v>
      </c>
      <c r="P19" s="62">
        <v>50</v>
      </c>
      <c r="Q19" s="62">
        <v>23.855757313873898</v>
      </c>
      <c r="R19" s="62">
        <v>0</v>
      </c>
      <c r="S19" s="62">
        <v>0</v>
      </c>
    </row>
    <row r="20" spans="3:19" x14ac:dyDescent="0.25">
      <c r="C20" s="109">
        <v>42979</v>
      </c>
      <c r="H20" s="62">
        <v>5.8823529411764701</v>
      </c>
      <c r="I20" s="62">
        <v>3.6123564058095652</v>
      </c>
      <c r="J20" s="62">
        <v>17.647058823529413</v>
      </c>
      <c r="K20" s="62">
        <v>17.647058823529413</v>
      </c>
      <c r="L20" s="62">
        <v>33.333333333333329</v>
      </c>
      <c r="M20" s="62">
        <v>46.384555203786007</v>
      </c>
      <c r="N20" s="62">
        <v>11.111111111111111</v>
      </c>
      <c r="O20" s="62">
        <v>-11.111111111111111</v>
      </c>
      <c r="P20" s="62">
        <v>33.333333333333329</v>
      </c>
      <c r="Q20" s="62">
        <v>34.170351168899558</v>
      </c>
      <c r="R20" s="62">
        <v>0</v>
      </c>
      <c r="S20" s="62">
        <v>66.666666666666657</v>
      </c>
    </row>
    <row r="21" spans="3:19" x14ac:dyDescent="0.25">
      <c r="C21" s="107"/>
      <c r="H21" s="62"/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62"/>
    </row>
    <row r="22" spans="3:19" x14ac:dyDescent="0.25">
      <c r="C22" s="120"/>
    </row>
    <row r="23" spans="3:19" x14ac:dyDescent="0.25">
      <c r="C23" s="120" t="s">
        <v>45</v>
      </c>
      <c r="M23" s="5" t="s">
        <v>46</v>
      </c>
    </row>
    <row r="24" spans="3:19" x14ac:dyDescent="0.25">
      <c r="C24" s="120"/>
    </row>
    <row r="25" spans="3:19" ht="21.75" customHeight="1" x14ac:dyDescent="0.25">
      <c r="C25" s="120"/>
    </row>
    <row r="26" spans="3:19" ht="18.75" customHeight="1" x14ac:dyDescent="0.25">
      <c r="C26" s="120"/>
    </row>
    <row r="27" spans="3:19" x14ac:dyDescent="0.25">
      <c r="C27" s="120"/>
    </row>
    <row r="28" spans="3:19" x14ac:dyDescent="0.25">
      <c r="C28" s="120"/>
    </row>
    <row r="29" spans="3:19" x14ac:dyDescent="0.25">
      <c r="C29" s="120"/>
    </row>
    <row r="30" spans="3:19" x14ac:dyDescent="0.25">
      <c r="C30" s="120"/>
    </row>
    <row r="31" spans="3:19" x14ac:dyDescent="0.25">
      <c r="C31" s="120"/>
    </row>
    <row r="32" spans="3:19" x14ac:dyDescent="0.25">
      <c r="C32" s="120"/>
    </row>
    <row r="33" spans="3:3" x14ac:dyDescent="0.25">
      <c r="C33" s="120"/>
    </row>
    <row r="34" spans="3:3" x14ac:dyDescent="0.25">
      <c r="C34" s="120"/>
    </row>
    <row r="35" spans="3:3" x14ac:dyDescent="0.25">
      <c r="C35" s="120"/>
    </row>
    <row r="36" spans="3:3" x14ac:dyDescent="0.25">
      <c r="C36" s="120"/>
    </row>
    <row r="37" spans="3:3" x14ac:dyDescent="0.25">
      <c r="C37" s="120"/>
    </row>
    <row r="38" spans="3:3" x14ac:dyDescent="0.25">
      <c r="C38" s="120"/>
    </row>
    <row r="39" spans="3:3" x14ac:dyDescent="0.25">
      <c r="C39" s="120"/>
    </row>
    <row r="40" spans="3:3" x14ac:dyDescent="0.25">
      <c r="C40" s="120"/>
    </row>
    <row r="41" spans="3:3" x14ac:dyDescent="0.25">
      <c r="C41" s="120"/>
    </row>
    <row r="42" spans="3:3" x14ac:dyDescent="0.25">
      <c r="C42" s="120"/>
    </row>
    <row r="43" spans="3:3" x14ac:dyDescent="0.25">
      <c r="C43" s="120"/>
    </row>
    <row r="44" spans="3:3" x14ac:dyDescent="0.25">
      <c r="C44" s="120"/>
    </row>
    <row r="45" spans="3:3" x14ac:dyDescent="0.25">
      <c r="C45" s="120"/>
    </row>
    <row r="46" spans="3:3" x14ac:dyDescent="0.25">
      <c r="C46" s="120"/>
    </row>
    <row r="47" spans="3:3" x14ac:dyDescent="0.25">
      <c r="C47" s="120"/>
    </row>
    <row r="48" spans="3:3" x14ac:dyDescent="0.25">
      <c r="C48" s="120"/>
    </row>
    <row r="49" spans="3:8" x14ac:dyDescent="0.25">
      <c r="C49" s="120"/>
      <c r="H49" s="5" t="s">
        <v>47</v>
      </c>
    </row>
    <row r="50" spans="3:8" x14ac:dyDescent="0.25">
      <c r="C50" s="120"/>
    </row>
    <row r="51" spans="3:8" x14ac:dyDescent="0.25">
      <c r="C51" s="120"/>
    </row>
    <row r="52" spans="3:8" x14ac:dyDescent="0.25">
      <c r="C52" s="120"/>
    </row>
    <row r="53" spans="3:8" x14ac:dyDescent="0.25">
      <c r="C53" s="120"/>
    </row>
    <row r="54" spans="3:8" x14ac:dyDescent="0.25">
      <c r="C54" s="120"/>
    </row>
    <row r="55" spans="3:8" x14ac:dyDescent="0.25">
      <c r="C55" s="120"/>
    </row>
    <row r="56" spans="3:8" x14ac:dyDescent="0.25">
      <c r="C56" s="120"/>
    </row>
    <row r="57" spans="3:8" x14ac:dyDescent="0.25">
      <c r="C57" s="120"/>
    </row>
    <row r="58" spans="3:8" x14ac:dyDescent="0.25">
      <c r="C58" s="120"/>
    </row>
    <row r="59" spans="3:8" x14ac:dyDescent="0.25">
      <c r="C59" s="120"/>
    </row>
    <row r="60" spans="3:8" x14ac:dyDescent="0.25">
      <c r="C60" s="120"/>
    </row>
    <row r="61" spans="3:8" x14ac:dyDescent="0.25">
      <c r="C61" s="120"/>
    </row>
    <row r="62" spans="3:8" x14ac:dyDescent="0.25">
      <c r="C62" s="120"/>
    </row>
    <row r="63" spans="3:8" x14ac:dyDescent="0.25">
      <c r="C63" s="120"/>
    </row>
    <row r="64" spans="3:8" x14ac:dyDescent="0.25">
      <c r="C64" s="120"/>
    </row>
    <row r="65" spans="3:3" x14ac:dyDescent="0.25">
      <c r="C65" s="120"/>
    </row>
    <row r="66" spans="3:3" x14ac:dyDescent="0.25">
      <c r="C66" s="120"/>
    </row>
    <row r="67" spans="3:3" x14ac:dyDescent="0.25">
      <c r="C67" s="120"/>
    </row>
    <row r="68" spans="3:3" x14ac:dyDescent="0.25">
      <c r="C68" s="120"/>
    </row>
    <row r="69" spans="3:3" x14ac:dyDescent="0.25">
      <c r="C69" s="120"/>
    </row>
    <row r="70" spans="3:3" x14ac:dyDescent="0.25">
      <c r="C70" s="120"/>
    </row>
    <row r="71" spans="3:3" x14ac:dyDescent="0.25">
      <c r="C71" s="120"/>
    </row>
    <row r="72" spans="3:3" x14ac:dyDescent="0.25">
      <c r="C72" s="120"/>
    </row>
  </sheetData>
  <mergeCells count="4">
    <mergeCell ref="D5:G5"/>
    <mergeCell ref="H5:K5"/>
    <mergeCell ref="L5:O5"/>
    <mergeCell ref="P5:S5"/>
  </mergeCells>
  <pageMargins left="0.7" right="0.7" top="0.75" bottom="0.75" header="0.3" footer="0.3"/>
  <pageSetup scale="27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</sheetPr>
  <dimension ref="A1:AA56"/>
  <sheetViews>
    <sheetView tabSelected="1" view="pageBreakPreview" topLeftCell="N16" zoomScale="70" zoomScaleNormal="100" zoomScaleSheetLayoutView="70" workbookViewId="0">
      <selection activeCell="J54" sqref="J54"/>
    </sheetView>
  </sheetViews>
  <sheetFormatPr baseColWidth="10" defaultRowHeight="15" x14ac:dyDescent="0.25"/>
  <cols>
    <col min="1" max="1" width="11.42578125" style="8"/>
    <col min="2" max="2" width="17.28515625" style="8" customWidth="1"/>
    <col min="3" max="3" width="16" style="8" customWidth="1"/>
    <col min="4" max="4" width="15.7109375" style="8" customWidth="1"/>
    <col min="5" max="9" width="15.5703125" style="8" customWidth="1"/>
    <col min="10" max="16384" width="11.42578125" style="8"/>
  </cols>
  <sheetData>
    <row r="1" spans="1:27" x14ac:dyDescent="0.25">
      <c r="A1" s="222"/>
    </row>
    <row r="2" spans="1:27" x14ac:dyDescent="0.25">
      <c r="A2" s="8" t="s">
        <v>202</v>
      </c>
    </row>
    <row r="4" spans="1:27" x14ac:dyDescent="0.25">
      <c r="J4" s="223" t="s">
        <v>28</v>
      </c>
      <c r="K4" s="223"/>
      <c r="L4" s="223"/>
      <c r="M4" s="223"/>
      <c r="N4" s="223"/>
      <c r="O4" s="223"/>
      <c r="P4" s="223"/>
      <c r="Q4" s="223"/>
      <c r="R4" s="223"/>
      <c r="S4" s="223"/>
      <c r="T4" s="223"/>
      <c r="U4" s="223"/>
      <c r="V4" s="223"/>
      <c r="W4" s="223"/>
      <c r="X4" s="223"/>
      <c r="Y4" s="223"/>
      <c r="Z4" s="223"/>
      <c r="AA4" s="223"/>
    </row>
    <row r="5" spans="1:27" ht="80.25" customHeight="1" x14ac:dyDescent="0.25">
      <c r="J5" s="224" t="s">
        <v>116</v>
      </c>
      <c r="K5" s="223"/>
      <c r="L5" s="223"/>
      <c r="M5" s="223"/>
      <c r="N5" s="223"/>
      <c r="O5" s="223"/>
      <c r="P5" s="223"/>
      <c r="Q5" s="223"/>
      <c r="R5" s="223"/>
      <c r="S5" s="223"/>
      <c r="T5" s="223"/>
      <c r="U5" s="223"/>
      <c r="V5" s="223"/>
      <c r="W5" s="223"/>
      <c r="X5" s="223"/>
      <c r="Y5" s="223"/>
      <c r="Z5" s="223"/>
      <c r="AA5" s="223"/>
    </row>
    <row r="6" spans="1:27" ht="60" x14ac:dyDescent="0.25">
      <c r="A6" s="8" t="s">
        <v>117</v>
      </c>
      <c r="B6" s="225" t="s">
        <v>118</v>
      </c>
      <c r="C6" s="225" t="s">
        <v>3</v>
      </c>
      <c r="D6" s="225" t="s">
        <v>4</v>
      </c>
      <c r="E6" s="225" t="s">
        <v>5</v>
      </c>
      <c r="F6" s="226" t="s">
        <v>119</v>
      </c>
      <c r="G6" s="226" t="s">
        <v>120</v>
      </c>
      <c r="H6" s="227"/>
      <c r="I6" s="227"/>
      <c r="J6" s="223"/>
      <c r="K6" s="223"/>
      <c r="L6" s="223"/>
      <c r="M6" s="223"/>
      <c r="N6" s="223"/>
      <c r="O6" s="223"/>
      <c r="P6" s="223"/>
      <c r="Q6" s="223"/>
      <c r="R6" s="223"/>
      <c r="S6" s="223"/>
      <c r="T6" s="223"/>
      <c r="U6" s="223"/>
      <c r="V6" s="223"/>
      <c r="W6" s="223"/>
      <c r="X6" s="223"/>
      <c r="Y6" s="223"/>
      <c r="Z6" s="223"/>
      <c r="AA6" s="223"/>
    </row>
    <row r="7" spans="1:27" x14ac:dyDescent="0.25">
      <c r="A7" s="228">
        <v>39508</v>
      </c>
      <c r="B7" s="229">
        <v>0</v>
      </c>
      <c r="C7" s="229">
        <v>-0.16666666666666666</v>
      </c>
      <c r="D7" s="229">
        <v>0</v>
      </c>
      <c r="E7" s="229">
        <v>-0.33333333333333331</v>
      </c>
      <c r="F7" s="230">
        <v>4.8</v>
      </c>
      <c r="G7" s="230">
        <v>10.9</v>
      </c>
      <c r="H7" s="230"/>
      <c r="I7" s="230"/>
      <c r="J7" s="223"/>
      <c r="K7" s="223"/>
      <c r="L7" s="223"/>
      <c r="M7" s="223"/>
      <c r="N7" s="223"/>
      <c r="O7" s="223"/>
      <c r="P7" s="223"/>
      <c r="Q7" s="223"/>
      <c r="R7" s="223"/>
      <c r="S7" s="223"/>
      <c r="T7" s="223"/>
      <c r="U7" s="223"/>
      <c r="V7" s="223"/>
      <c r="W7" s="223"/>
      <c r="X7" s="223"/>
      <c r="Y7" s="223"/>
      <c r="Z7" s="223"/>
      <c r="AA7" s="223"/>
    </row>
    <row r="8" spans="1:27" ht="15.75" x14ac:dyDescent="0.25">
      <c r="A8" s="228">
        <v>39630</v>
      </c>
      <c r="B8" s="229">
        <v>-0.35714285714285715</v>
      </c>
      <c r="C8" s="229">
        <v>-0.6428571428571429</v>
      </c>
      <c r="D8" s="229">
        <v>0</v>
      </c>
      <c r="E8" s="229">
        <v>-0.14285714285714285</v>
      </c>
      <c r="F8" s="230">
        <v>3.7</v>
      </c>
      <c r="G8" s="230">
        <v>14.3</v>
      </c>
      <c r="H8" s="230"/>
      <c r="I8" s="230"/>
      <c r="J8" s="223"/>
      <c r="K8" s="231"/>
      <c r="L8" s="223"/>
      <c r="M8" s="223"/>
      <c r="N8" s="223"/>
      <c r="O8" s="223"/>
      <c r="P8" s="223"/>
      <c r="Q8" s="223"/>
      <c r="R8" s="223"/>
      <c r="S8" s="223"/>
      <c r="T8" s="231"/>
      <c r="U8" s="223"/>
      <c r="V8" s="223"/>
      <c r="W8" s="223"/>
      <c r="X8" s="223"/>
      <c r="Y8" s="223"/>
      <c r="Z8" s="223"/>
      <c r="AA8" s="223"/>
    </row>
    <row r="9" spans="1:27" x14ac:dyDescent="0.25">
      <c r="A9" s="228">
        <v>39722</v>
      </c>
      <c r="B9" s="229">
        <v>-0.7857142857142857</v>
      </c>
      <c r="C9" s="229">
        <v>-0.7142857142857143</v>
      </c>
      <c r="D9" s="229">
        <v>-0.21428571428571427</v>
      </c>
      <c r="E9" s="229">
        <v>-0.35714285714285715</v>
      </c>
      <c r="F9" s="230">
        <v>3</v>
      </c>
      <c r="G9" s="230">
        <v>11.9</v>
      </c>
      <c r="H9" s="230"/>
      <c r="I9" s="230"/>
      <c r="J9" s="223"/>
      <c r="K9" s="223"/>
      <c r="L9" s="223"/>
      <c r="M9" s="223"/>
      <c r="N9" s="223"/>
      <c r="O9" s="223"/>
      <c r="P9" s="223"/>
      <c r="Q9" s="223"/>
      <c r="R9" s="223"/>
      <c r="S9" s="223"/>
      <c r="T9" s="223"/>
      <c r="U9" s="223"/>
      <c r="V9" s="223"/>
      <c r="W9" s="223"/>
      <c r="X9" s="223"/>
      <c r="Y9" s="223"/>
      <c r="Z9" s="223"/>
      <c r="AA9" s="223"/>
    </row>
    <row r="10" spans="1:27" x14ac:dyDescent="0.25">
      <c r="A10" s="228">
        <v>39783</v>
      </c>
      <c r="B10" s="229">
        <v>-0.8</v>
      </c>
      <c r="C10" s="229">
        <v>-0.73333333333333328</v>
      </c>
      <c r="D10" s="229">
        <v>-0.2</v>
      </c>
      <c r="E10" s="229">
        <v>-0.4</v>
      </c>
      <c r="F10" s="230">
        <v>2</v>
      </c>
      <c r="G10" s="230">
        <v>2.8</v>
      </c>
      <c r="H10" s="230"/>
      <c r="I10" s="230"/>
      <c r="J10" s="223"/>
      <c r="K10" s="223"/>
      <c r="L10" s="223"/>
      <c r="M10" s="223"/>
      <c r="N10" s="223"/>
      <c r="O10" s="223"/>
      <c r="P10" s="223"/>
      <c r="Q10" s="223"/>
      <c r="R10" s="223"/>
      <c r="S10" s="223"/>
      <c r="T10" s="223"/>
      <c r="U10" s="223"/>
      <c r="V10" s="223"/>
      <c r="W10" s="223"/>
      <c r="X10" s="223"/>
      <c r="Y10" s="223"/>
      <c r="Z10" s="223"/>
      <c r="AA10" s="223"/>
    </row>
    <row r="11" spans="1:27" x14ac:dyDescent="0.25">
      <c r="A11" s="228">
        <v>39873</v>
      </c>
      <c r="B11" s="229">
        <v>-0.77777777777777779</v>
      </c>
      <c r="C11" s="229">
        <v>-0.5</v>
      </c>
      <c r="D11" s="229">
        <v>-0.27777777777777779</v>
      </c>
      <c r="E11" s="229">
        <v>-0.55555555555555558</v>
      </c>
      <c r="F11" s="230">
        <v>1</v>
      </c>
      <c r="G11" s="230">
        <v>0</v>
      </c>
      <c r="H11" s="230"/>
      <c r="I11" s="230"/>
      <c r="J11" s="223"/>
      <c r="K11" s="223"/>
      <c r="L11" s="223"/>
      <c r="M11" s="223"/>
      <c r="N11" s="223"/>
      <c r="O11" s="223"/>
      <c r="P11" s="223"/>
      <c r="Q11" s="223"/>
      <c r="R11" s="223"/>
      <c r="S11" s="223"/>
      <c r="T11" s="223"/>
      <c r="U11" s="223"/>
      <c r="V11" s="223"/>
      <c r="W11" s="223"/>
      <c r="X11" s="223"/>
      <c r="Y11" s="223"/>
      <c r="Z11" s="223"/>
      <c r="AA11" s="223"/>
    </row>
    <row r="12" spans="1:27" x14ac:dyDescent="0.25">
      <c r="A12" s="228">
        <v>39965</v>
      </c>
      <c r="B12" s="229">
        <v>-0.52631578947368418</v>
      </c>
      <c r="C12" s="229">
        <v>-0.52631578947368418</v>
      </c>
      <c r="D12" s="229">
        <v>-0.10526315789473684</v>
      </c>
      <c r="E12" s="229">
        <v>-0.36842105263157893</v>
      </c>
      <c r="F12" s="230">
        <v>1.3</v>
      </c>
      <c r="G12" s="230">
        <v>-1.1000000000000001</v>
      </c>
      <c r="H12" s="230"/>
      <c r="I12" s="230"/>
      <c r="J12" s="223"/>
      <c r="K12" s="223"/>
      <c r="L12" s="223"/>
      <c r="M12" s="223"/>
      <c r="N12" s="223"/>
      <c r="O12" s="223"/>
      <c r="P12" s="223"/>
      <c r="Q12" s="223"/>
      <c r="R12" s="223"/>
      <c r="S12" s="223"/>
      <c r="T12" s="223"/>
      <c r="U12" s="223"/>
      <c r="V12" s="223"/>
      <c r="W12" s="223"/>
      <c r="X12" s="223"/>
      <c r="Y12" s="223"/>
      <c r="Z12" s="223"/>
      <c r="AA12" s="223"/>
    </row>
    <row r="13" spans="1:27" x14ac:dyDescent="0.25">
      <c r="A13" s="228">
        <v>40057</v>
      </c>
      <c r="B13" s="229">
        <v>-0.5</v>
      </c>
      <c r="C13" s="229">
        <v>-0.27777777777777779</v>
      </c>
      <c r="D13" s="229">
        <v>-0.1111111111111111</v>
      </c>
      <c r="E13" s="229">
        <v>-0.44444444444444442</v>
      </c>
      <c r="F13" s="230">
        <v>0.1</v>
      </c>
      <c r="G13" s="230">
        <v>-4.5999999999999996</v>
      </c>
      <c r="H13" s="230"/>
      <c r="I13" s="230"/>
      <c r="J13" s="223"/>
      <c r="K13" s="223"/>
      <c r="L13" s="223"/>
      <c r="M13" s="223"/>
      <c r="N13" s="223"/>
      <c r="O13" s="223"/>
      <c r="P13" s="223"/>
      <c r="Q13" s="223"/>
      <c r="R13" s="223"/>
      <c r="S13" s="223"/>
      <c r="T13" s="223"/>
      <c r="U13" s="223"/>
      <c r="V13" s="223"/>
      <c r="W13" s="223"/>
      <c r="X13" s="223"/>
      <c r="Y13" s="223"/>
      <c r="Z13" s="223"/>
      <c r="AA13" s="223"/>
    </row>
    <row r="14" spans="1:27" x14ac:dyDescent="0.25">
      <c r="A14" s="228">
        <v>40148</v>
      </c>
      <c r="B14" s="229">
        <v>-0.41176470588235292</v>
      </c>
      <c r="C14" s="229">
        <v>-0.35294117647058826</v>
      </c>
      <c r="D14" s="229">
        <v>0</v>
      </c>
      <c r="E14" s="229">
        <v>-0.29411764705882354</v>
      </c>
      <c r="F14" s="230">
        <v>0.8</v>
      </c>
      <c r="G14" s="230">
        <v>0.7</v>
      </c>
      <c r="H14" s="230"/>
      <c r="I14" s="230"/>
      <c r="J14" s="223"/>
      <c r="K14" s="223"/>
      <c r="L14" s="223"/>
      <c r="M14" s="223"/>
      <c r="N14" s="223"/>
      <c r="O14" s="223"/>
      <c r="P14" s="223"/>
      <c r="Q14" s="223"/>
      <c r="R14" s="223"/>
      <c r="S14" s="223"/>
      <c r="T14" s="223"/>
      <c r="U14" s="223"/>
      <c r="V14" s="223"/>
      <c r="W14" s="223"/>
      <c r="X14" s="223"/>
      <c r="Y14" s="223"/>
      <c r="Z14" s="223"/>
      <c r="AA14" s="223"/>
    </row>
    <row r="15" spans="1:27" x14ac:dyDescent="0.25">
      <c r="A15" s="228">
        <v>40238</v>
      </c>
      <c r="B15" s="229">
        <v>-0.33333333333333331</v>
      </c>
      <c r="C15" s="229">
        <v>-0.22222222222222221</v>
      </c>
      <c r="D15" s="229">
        <v>-0.1111111111111111</v>
      </c>
      <c r="E15" s="229">
        <v>-0.16666666666666666</v>
      </c>
      <c r="F15" s="230">
        <v>3</v>
      </c>
      <c r="G15" s="230">
        <v>1.7</v>
      </c>
      <c r="H15" s="230"/>
      <c r="I15" s="230"/>
      <c r="J15" s="223"/>
      <c r="K15" s="223"/>
      <c r="L15" s="223"/>
      <c r="M15" s="223"/>
      <c r="N15" s="223"/>
      <c r="O15" s="223"/>
      <c r="P15" s="223"/>
      <c r="Q15" s="223"/>
      <c r="R15" s="223"/>
      <c r="S15" s="223"/>
      <c r="T15" s="223"/>
      <c r="U15" s="223"/>
      <c r="V15" s="223"/>
      <c r="W15" s="223"/>
      <c r="X15" s="223"/>
      <c r="Y15" s="223"/>
      <c r="Z15" s="223"/>
      <c r="AA15" s="223"/>
    </row>
    <row r="16" spans="1:27" x14ac:dyDescent="0.25">
      <c r="A16" s="228">
        <v>40330</v>
      </c>
      <c r="B16" s="229">
        <v>0</v>
      </c>
      <c r="C16" s="229">
        <v>-0.1111111111111111</v>
      </c>
      <c r="D16" s="229">
        <v>0</v>
      </c>
      <c r="E16" s="229">
        <v>-0.27777777777777779</v>
      </c>
      <c r="F16" s="230">
        <v>3.8</v>
      </c>
      <c r="G16" s="230">
        <v>-0.3</v>
      </c>
      <c r="H16" s="230"/>
      <c r="I16" s="230"/>
      <c r="J16" s="223"/>
      <c r="K16" s="223"/>
      <c r="L16" s="223"/>
      <c r="M16" s="223"/>
      <c r="N16" s="223"/>
      <c r="O16" s="223"/>
      <c r="P16" s="223"/>
      <c r="Q16" s="223"/>
      <c r="R16" s="223"/>
      <c r="S16" s="223"/>
      <c r="T16" s="223"/>
      <c r="U16" s="223"/>
      <c r="V16" s="223"/>
      <c r="W16" s="223"/>
      <c r="X16" s="223"/>
      <c r="Y16" s="223"/>
      <c r="Z16" s="223"/>
      <c r="AA16" s="223"/>
    </row>
    <row r="17" spans="1:27" x14ac:dyDescent="0.25">
      <c r="A17" s="228">
        <v>40422</v>
      </c>
      <c r="B17" s="229">
        <v>0.15789473684210525</v>
      </c>
      <c r="C17" s="229">
        <v>0</v>
      </c>
      <c r="D17" s="229">
        <v>0</v>
      </c>
      <c r="E17" s="229">
        <v>-0.21052631578947367</v>
      </c>
      <c r="F17" s="230">
        <v>5.5</v>
      </c>
      <c r="G17" s="230">
        <v>4.7</v>
      </c>
      <c r="H17" s="230"/>
      <c r="I17" s="230"/>
      <c r="J17" s="223"/>
      <c r="K17" s="223"/>
      <c r="L17" s="223"/>
      <c r="M17" s="223"/>
      <c r="N17" s="223"/>
      <c r="O17" s="223"/>
      <c r="P17" s="223"/>
      <c r="Q17" s="223"/>
      <c r="R17" s="223"/>
      <c r="S17" s="223"/>
      <c r="T17" s="223"/>
      <c r="U17" s="223"/>
      <c r="V17" s="223"/>
      <c r="W17" s="223"/>
      <c r="X17" s="223"/>
      <c r="Y17" s="223"/>
      <c r="Z17" s="223"/>
      <c r="AA17" s="223"/>
    </row>
    <row r="18" spans="1:27" x14ac:dyDescent="0.25">
      <c r="A18" s="228">
        <v>40513</v>
      </c>
      <c r="B18" s="229">
        <v>0.17647058823529413</v>
      </c>
      <c r="C18" s="229">
        <v>0.11764705882352941</v>
      </c>
      <c r="D18" s="229">
        <v>5.8823529411764705E-2</v>
      </c>
      <c r="E18" s="229">
        <v>-0.23529411764705882</v>
      </c>
      <c r="F18" s="230">
        <v>6.3</v>
      </c>
      <c r="G18" s="230">
        <v>13.4</v>
      </c>
      <c r="H18" s="230"/>
      <c r="I18" s="230"/>
      <c r="J18" s="223"/>
      <c r="K18" s="223"/>
      <c r="L18" s="223"/>
      <c r="M18" s="223"/>
      <c r="N18" s="223"/>
      <c r="O18" s="223"/>
      <c r="P18" s="223"/>
      <c r="Q18" s="223"/>
      <c r="R18" s="223"/>
      <c r="S18" s="223"/>
      <c r="T18" s="223"/>
      <c r="U18" s="223"/>
      <c r="V18" s="223"/>
      <c r="W18" s="223"/>
      <c r="X18" s="223"/>
      <c r="Y18" s="223"/>
      <c r="Z18" s="223"/>
      <c r="AA18" s="223"/>
    </row>
    <row r="19" spans="1:27" x14ac:dyDescent="0.25">
      <c r="A19" s="228">
        <v>40603</v>
      </c>
      <c r="B19" s="229">
        <v>5.2631578947368418E-2</v>
      </c>
      <c r="C19" s="229">
        <v>5.2631578947368418E-2</v>
      </c>
      <c r="D19" s="229">
        <v>5.2631578947368418E-2</v>
      </c>
      <c r="E19" s="229">
        <v>0.10526315789473684</v>
      </c>
      <c r="F19" s="230">
        <v>4.8</v>
      </c>
      <c r="G19" s="230">
        <v>15.3</v>
      </c>
      <c r="H19" s="230"/>
      <c r="I19" s="230"/>
      <c r="J19" s="223"/>
      <c r="K19" s="223"/>
      <c r="L19" s="223"/>
      <c r="M19" s="223"/>
      <c r="N19" s="223"/>
      <c r="O19" s="223"/>
      <c r="P19" s="223"/>
      <c r="Q19" s="223"/>
      <c r="R19" s="223"/>
      <c r="S19" s="223"/>
      <c r="T19" s="223"/>
      <c r="U19" s="223"/>
      <c r="V19" s="223"/>
      <c r="W19" s="223"/>
      <c r="X19" s="223"/>
      <c r="Y19" s="223"/>
      <c r="Z19" s="223"/>
      <c r="AA19" s="223"/>
    </row>
    <row r="20" spans="1:27" x14ac:dyDescent="0.25">
      <c r="A20" s="228">
        <v>40695</v>
      </c>
      <c r="B20" s="229">
        <v>-0.16666666666666666</v>
      </c>
      <c r="C20" s="229">
        <v>-0.1111111111111111</v>
      </c>
      <c r="D20" s="229">
        <v>0.1111111111111111</v>
      </c>
      <c r="E20" s="229">
        <v>-5.5555555555555552E-2</v>
      </c>
      <c r="F20" s="230">
        <v>6.8</v>
      </c>
      <c r="G20" s="230">
        <v>22.6</v>
      </c>
      <c r="H20" s="230"/>
      <c r="I20" s="230"/>
      <c r="J20" s="223"/>
      <c r="K20" s="223"/>
      <c r="L20" s="223"/>
      <c r="M20" s="223"/>
      <c r="N20" s="223"/>
      <c r="O20" s="223"/>
      <c r="P20" s="223"/>
      <c r="Q20" s="223"/>
      <c r="R20" s="223"/>
      <c r="S20" s="223"/>
      <c r="T20" s="223"/>
      <c r="U20" s="223"/>
      <c r="V20" s="223"/>
      <c r="W20" s="223"/>
      <c r="X20" s="223"/>
      <c r="Y20" s="223"/>
      <c r="Z20" s="223"/>
      <c r="AA20" s="223"/>
    </row>
    <row r="21" spans="1:27" x14ac:dyDescent="0.25">
      <c r="A21" s="228">
        <v>40787</v>
      </c>
      <c r="B21" s="229">
        <v>-4.7619047619047616E-2</v>
      </c>
      <c r="C21" s="229">
        <v>-4.7619047619047616E-2</v>
      </c>
      <c r="D21" s="229">
        <v>9.5238095238095233E-2</v>
      </c>
      <c r="E21" s="229">
        <v>-0.14285714285714285</v>
      </c>
      <c r="F21" s="230">
        <v>6.2</v>
      </c>
      <c r="G21" s="230">
        <v>23.1</v>
      </c>
      <c r="H21" s="232"/>
      <c r="I21" s="230"/>
      <c r="J21" s="223"/>
      <c r="K21" s="223"/>
      <c r="L21" s="223"/>
      <c r="M21" s="223"/>
      <c r="N21" s="223"/>
      <c r="O21" s="223"/>
      <c r="P21" s="223"/>
      <c r="Q21" s="223"/>
      <c r="R21" s="223"/>
      <c r="S21" s="223"/>
      <c r="T21" s="223"/>
      <c r="U21" s="223"/>
      <c r="V21" s="223"/>
      <c r="W21" s="223"/>
      <c r="X21" s="223"/>
      <c r="Y21" s="223"/>
      <c r="Z21" s="223"/>
      <c r="AA21" s="223"/>
    </row>
    <row r="22" spans="1:27" x14ac:dyDescent="0.25">
      <c r="A22" s="228">
        <v>40878</v>
      </c>
      <c r="B22" s="229">
        <v>-0.23809523809523808</v>
      </c>
      <c r="C22" s="229">
        <v>-0.14285714285714285</v>
      </c>
      <c r="D22" s="229">
        <v>9.5238095238095233E-2</v>
      </c>
      <c r="E22" s="229">
        <v>-9.5238095238095233E-2</v>
      </c>
      <c r="F22" s="230">
        <v>5.7</v>
      </c>
      <c r="G22" s="230">
        <v>15.2</v>
      </c>
      <c r="H22" s="232"/>
      <c r="I22" s="230"/>
      <c r="J22" s="223"/>
      <c r="K22" s="223"/>
      <c r="L22" s="223"/>
      <c r="M22" s="223"/>
      <c r="N22" s="223"/>
      <c r="O22" s="223"/>
      <c r="P22" s="223"/>
      <c r="Q22" s="223"/>
      <c r="R22" s="223"/>
      <c r="S22" s="223"/>
      <c r="T22" s="223"/>
      <c r="U22" s="223"/>
      <c r="V22" s="223"/>
      <c r="W22" s="223"/>
      <c r="X22" s="223"/>
      <c r="Y22" s="223"/>
      <c r="Z22" s="223"/>
      <c r="AA22" s="223"/>
    </row>
    <row r="23" spans="1:27" x14ac:dyDescent="0.25">
      <c r="A23" s="228">
        <v>40969</v>
      </c>
      <c r="B23" s="229">
        <v>-0.3888888888888889</v>
      </c>
      <c r="C23" s="229">
        <v>-0.23809523809523808</v>
      </c>
      <c r="D23" s="229">
        <v>0.21428571428571427</v>
      </c>
      <c r="E23" s="229">
        <v>-0.23076923076923078</v>
      </c>
      <c r="F23" s="230">
        <v>6.2</v>
      </c>
      <c r="G23" s="230">
        <v>12.5</v>
      </c>
      <c r="H23" s="232"/>
      <c r="I23" s="230"/>
      <c r="J23" s="223"/>
      <c r="K23" s="223"/>
      <c r="L23" s="223"/>
      <c r="M23" s="223"/>
      <c r="N23" s="223"/>
      <c r="O23" s="223"/>
      <c r="P23" s="223"/>
      <c r="Q23" s="223"/>
      <c r="R23" s="223"/>
      <c r="S23" s="223"/>
      <c r="T23" s="223"/>
      <c r="U23" s="223"/>
      <c r="V23" s="223"/>
      <c r="W23" s="223"/>
      <c r="X23" s="223"/>
      <c r="Y23" s="223"/>
      <c r="Z23" s="223"/>
      <c r="AA23" s="223"/>
    </row>
    <row r="24" spans="1:27" x14ac:dyDescent="0.25">
      <c r="A24" s="228">
        <v>41061</v>
      </c>
      <c r="B24" s="229">
        <v>-0.52631578947368418</v>
      </c>
      <c r="C24" s="229">
        <v>-0.3</v>
      </c>
      <c r="D24" s="229">
        <v>-0.14285714285714285</v>
      </c>
      <c r="E24" s="229">
        <v>-0.45454545454545453</v>
      </c>
      <c r="F24" s="230">
        <v>3.9</v>
      </c>
      <c r="G24" s="230">
        <v>11.1</v>
      </c>
      <c r="H24" s="229"/>
      <c r="I24" s="230"/>
      <c r="J24" s="223"/>
      <c r="K24" s="223"/>
      <c r="L24" s="223"/>
      <c r="M24" s="223"/>
      <c r="N24" s="223"/>
      <c r="O24" s="223"/>
      <c r="P24" s="223"/>
      <c r="Q24" s="223"/>
      <c r="R24" s="223"/>
      <c r="S24" s="223"/>
      <c r="T24" s="223"/>
      <c r="U24" s="223"/>
      <c r="V24" s="223"/>
      <c r="W24" s="223"/>
      <c r="X24" s="223"/>
      <c r="Y24" s="223"/>
      <c r="Z24" s="223"/>
      <c r="AA24" s="223"/>
    </row>
    <row r="25" spans="1:27" x14ac:dyDescent="0.25">
      <c r="A25" s="228">
        <v>41153</v>
      </c>
      <c r="B25" s="229">
        <v>-0.5</v>
      </c>
      <c r="C25" s="229">
        <v>-0.25</v>
      </c>
      <c r="D25" s="229">
        <v>0</v>
      </c>
      <c r="E25" s="229">
        <v>-0.2</v>
      </c>
      <c r="F25" s="230">
        <v>3.8</v>
      </c>
      <c r="G25" s="230">
        <v>-2.7</v>
      </c>
      <c r="H25" s="229"/>
      <c r="I25" s="230"/>
      <c r="J25" s="223"/>
      <c r="K25" s="223"/>
      <c r="L25" s="223"/>
      <c r="M25" s="223"/>
      <c r="N25" s="223"/>
      <c r="O25" s="223"/>
      <c r="P25" s="223"/>
      <c r="Q25" s="223"/>
      <c r="R25" s="223"/>
      <c r="S25" s="223"/>
      <c r="T25" s="223"/>
      <c r="U25" s="223"/>
      <c r="V25" s="223"/>
      <c r="W25" s="223"/>
      <c r="X25" s="223"/>
      <c r="Y25" s="223"/>
      <c r="Z25" s="223"/>
      <c r="AA25" s="223"/>
    </row>
    <row r="26" spans="1:27" x14ac:dyDescent="0.25">
      <c r="A26" s="228">
        <v>41244</v>
      </c>
      <c r="B26" s="229">
        <v>-0.45454545454545453</v>
      </c>
      <c r="C26" s="229">
        <v>-0.40909090909090912</v>
      </c>
      <c r="D26" s="229">
        <v>-7.1428571428571425E-2</v>
      </c>
      <c r="E26" s="229">
        <v>-0.41666666666666669</v>
      </c>
      <c r="F26" s="230">
        <v>3.4</v>
      </c>
      <c r="G26" s="230">
        <v>-0.9</v>
      </c>
      <c r="H26" s="229"/>
      <c r="I26" s="230"/>
      <c r="J26" s="223"/>
      <c r="K26" s="223"/>
      <c r="L26" s="223"/>
      <c r="M26" s="223"/>
      <c r="N26" s="223"/>
      <c r="O26" s="223"/>
      <c r="P26" s="223"/>
      <c r="Q26" s="223"/>
      <c r="R26" s="223"/>
      <c r="S26" s="223"/>
      <c r="T26" s="223"/>
      <c r="U26" s="223"/>
      <c r="V26" s="223"/>
      <c r="W26" s="223"/>
      <c r="X26" s="223"/>
      <c r="Y26" s="223"/>
      <c r="Z26" s="223"/>
      <c r="AA26" s="223"/>
    </row>
    <row r="27" spans="1:27" x14ac:dyDescent="0.25">
      <c r="A27" s="228">
        <v>41334</v>
      </c>
      <c r="B27" s="229">
        <v>-0.47368421052631576</v>
      </c>
      <c r="C27" s="229">
        <v>-0.4</v>
      </c>
      <c r="D27" s="229">
        <v>-7.6923076923076927E-2</v>
      </c>
      <c r="E27" s="229">
        <v>-0.36363636363636365</v>
      </c>
      <c r="F27" s="230">
        <v>3</v>
      </c>
      <c r="G27" s="230">
        <v>3.2</v>
      </c>
      <c r="H27" s="229"/>
      <c r="I27" s="230"/>
      <c r="J27" s="223"/>
      <c r="K27" s="223"/>
      <c r="L27" s="223"/>
      <c r="M27" s="223"/>
      <c r="N27" s="223"/>
      <c r="O27" s="223"/>
      <c r="P27" s="223"/>
      <c r="Q27" s="223"/>
      <c r="R27" s="223"/>
      <c r="S27" s="223"/>
      <c r="T27" s="223"/>
      <c r="U27" s="223"/>
      <c r="V27" s="223"/>
      <c r="W27" s="223"/>
      <c r="X27" s="223"/>
      <c r="Y27" s="223"/>
      <c r="Z27" s="223"/>
      <c r="AA27" s="223"/>
    </row>
    <row r="28" spans="1:27" x14ac:dyDescent="0.25">
      <c r="A28" s="228">
        <v>41426</v>
      </c>
      <c r="B28" s="229">
        <v>-0.375</v>
      </c>
      <c r="C28" s="229">
        <v>-0.44444444444444442</v>
      </c>
      <c r="D28" s="229">
        <v>0.18181818181818182</v>
      </c>
      <c r="E28" s="229">
        <v>-0.44444444444444442</v>
      </c>
      <c r="F28" s="230">
        <v>3.6</v>
      </c>
      <c r="G28" s="230">
        <v>1.2</v>
      </c>
      <c r="H28" s="229"/>
      <c r="I28" s="230"/>
      <c r="J28" s="223"/>
      <c r="K28" s="223"/>
      <c r="L28" s="223"/>
      <c r="M28" s="223"/>
      <c r="N28" s="223"/>
      <c r="O28" s="223"/>
      <c r="P28" s="223"/>
      <c r="Q28" s="223"/>
      <c r="R28" s="223"/>
      <c r="S28" s="223"/>
      <c r="T28" s="223"/>
      <c r="U28" s="223"/>
      <c r="V28" s="223"/>
      <c r="W28" s="223"/>
      <c r="X28" s="223"/>
      <c r="Y28" s="223"/>
      <c r="Z28" s="223"/>
      <c r="AA28" s="223"/>
    </row>
    <row r="29" spans="1:27" x14ac:dyDescent="0.25">
      <c r="A29" s="228">
        <v>41518</v>
      </c>
      <c r="B29" s="229">
        <v>-0.21052631578947367</v>
      </c>
      <c r="C29" s="229">
        <v>-0.31578947368421101</v>
      </c>
      <c r="D29" s="229">
        <v>0</v>
      </c>
      <c r="E29" s="229">
        <v>-0.33333333333333331</v>
      </c>
      <c r="F29" s="230">
        <v>3.6</v>
      </c>
      <c r="G29" s="230">
        <v>12.6</v>
      </c>
      <c r="H29" s="229"/>
      <c r="I29" s="235"/>
      <c r="J29" s="223"/>
      <c r="K29" s="223"/>
      <c r="L29" s="223"/>
      <c r="M29" s="223"/>
      <c r="N29" s="223"/>
      <c r="O29" s="223"/>
      <c r="P29" s="223"/>
      <c r="Q29" s="223"/>
      <c r="R29" s="223"/>
      <c r="S29" s="223"/>
      <c r="T29" s="223"/>
      <c r="U29" s="223"/>
      <c r="V29" s="223"/>
      <c r="W29" s="223"/>
      <c r="X29" s="223"/>
      <c r="Y29" s="223"/>
      <c r="Z29" s="223"/>
      <c r="AA29" s="223"/>
    </row>
    <row r="30" spans="1:27" x14ac:dyDescent="0.25">
      <c r="A30" s="228">
        <v>41609</v>
      </c>
      <c r="B30" s="229">
        <v>-0.125</v>
      </c>
      <c r="C30" s="236">
        <v>-0.29411764705882348</v>
      </c>
      <c r="D30" s="229">
        <v>0</v>
      </c>
      <c r="E30" s="229">
        <v>-0.42857142857142855</v>
      </c>
      <c r="F30" s="230">
        <v>3.6</v>
      </c>
      <c r="G30" s="230">
        <v>10.7</v>
      </c>
      <c r="I30" s="235"/>
      <c r="J30" s="223"/>
      <c r="K30" s="223"/>
      <c r="L30" s="223"/>
      <c r="M30" s="223"/>
      <c r="N30" s="223"/>
      <c r="O30" s="223"/>
      <c r="P30" s="223"/>
      <c r="Q30" s="223"/>
      <c r="R30" s="223"/>
      <c r="S30" s="223"/>
      <c r="T30" s="223"/>
      <c r="U30" s="223"/>
      <c r="V30" s="223"/>
      <c r="W30" s="223"/>
      <c r="X30" s="223"/>
      <c r="Y30" s="223"/>
      <c r="Z30" s="223"/>
      <c r="AA30" s="223"/>
    </row>
    <row r="31" spans="1:27" x14ac:dyDescent="0.25">
      <c r="A31" s="228">
        <v>41699</v>
      </c>
      <c r="B31" s="236">
        <v>0.11764705882352941</v>
      </c>
      <c r="C31" s="229">
        <v>-0.26315789473684209</v>
      </c>
      <c r="D31" s="229">
        <v>0.1111111111111111</v>
      </c>
      <c r="E31" s="229">
        <v>-0.33333333333333331</v>
      </c>
      <c r="F31" s="230">
        <v>4.0999999999999996</v>
      </c>
      <c r="G31" s="230">
        <v>10.8</v>
      </c>
      <c r="I31" s="235"/>
      <c r="J31" s="223"/>
      <c r="K31" s="223"/>
      <c r="L31" s="223"/>
      <c r="M31" s="223"/>
      <c r="N31" s="223"/>
      <c r="O31" s="223"/>
      <c r="P31" s="223"/>
      <c r="Q31" s="223"/>
      <c r="R31" s="223"/>
      <c r="S31" s="223"/>
      <c r="T31" s="223"/>
      <c r="U31" s="223"/>
      <c r="V31" s="223"/>
      <c r="W31" s="223"/>
      <c r="X31" s="223"/>
      <c r="Y31" s="223"/>
      <c r="Z31" s="223"/>
      <c r="AA31" s="223"/>
    </row>
    <row r="32" spans="1:27" x14ac:dyDescent="0.25">
      <c r="A32" s="228">
        <v>41791</v>
      </c>
      <c r="B32" s="236">
        <v>-0.17647058823529413</v>
      </c>
      <c r="C32" s="236">
        <v>-0.23529411764705882</v>
      </c>
      <c r="D32" s="236">
        <v>0</v>
      </c>
      <c r="E32" s="236">
        <v>-0.22222222222222221</v>
      </c>
      <c r="F32" s="230">
        <v>4.0999999999999996</v>
      </c>
      <c r="G32" s="230">
        <v>8.4</v>
      </c>
      <c r="H32" s="238"/>
      <c r="J32" s="223"/>
      <c r="K32" s="223"/>
      <c r="L32" s="223"/>
      <c r="M32" s="223"/>
      <c r="N32" s="223"/>
      <c r="O32" s="223"/>
      <c r="P32" s="223"/>
      <c r="Q32" s="223"/>
      <c r="R32" s="223"/>
      <c r="S32" s="223"/>
      <c r="T32" s="223"/>
      <c r="U32" s="223"/>
      <c r="V32" s="223"/>
      <c r="W32" s="223"/>
      <c r="X32" s="223"/>
      <c r="Y32" s="223"/>
      <c r="Z32" s="223"/>
      <c r="AA32" s="223"/>
    </row>
    <row r="33" spans="1:27" x14ac:dyDescent="0.25">
      <c r="A33" s="228">
        <v>41883</v>
      </c>
      <c r="B33" s="236">
        <v>-0.21428571428571427</v>
      </c>
      <c r="C33" s="236">
        <v>-0.3125</v>
      </c>
      <c r="D33" s="236">
        <v>0</v>
      </c>
      <c r="E33" s="236">
        <v>-0.25</v>
      </c>
      <c r="F33" s="230">
        <v>4.2</v>
      </c>
      <c r="G33" s="230">
        <v>11.3</v>
      </c>
      <c r="H33" s="238"/>
      <c r="J33" s="223"/>
      <c r="K33" s="223"/>
      <c r="L33" s="223"/>
      <c r="M33" s="223"/>
      <c r="N33" s="223"/>
      <c r="O33" s="223"/>
      <c r="P33" s="223"/>
      <c r="Q33" s="223"/>
      <c r="R33" s="223"/>
      <c r="S33" s="223"/>
      <c r="T33" s="223"/>
      <c r="U33" s="223"/>
      <c r="V33" s="223"/>
      <c r="W33" s="223"/>
      <c r="X33" s="223"/>
      <c r="Y33" s="223"/>
      <c r="Z33" s="223"/>
      <c r="AA33" s="223"/>
    </row>
    <row r="34" spans="1:27" x14ac:dyDescent="0.25">
      <c r="A34" s="228">
        <v>41974</v>
      </c>
      <c r="B34" s="236">
        <v>0</v>
      </c>
      <c r="C34" s="236">
        <v>7.6923076923076927E-2</v>
      </c>
      <c r="D34" s="236">
        <v>-0.1111111111111111</v>
      </c>
      <c r="E34" s="236">
        <v>-0.2857142857142857</v>
      </c>
      <c r="F34" s="230">
        <v>5.3</v>
      </c>
      <c r="G34" s="230">
        <v>8.9</v>
      </c>
      <c r="J34" s="223"/>
      <c r="K34" s="223"/>
      <c r="L34" s="223"/>
      <c r="M34" s="223"/>
      <c r="N34" s="223"/>
      <c r="O34" s="223"/>
      <c r="P34" s="223"/>
      <c r="Q34" s="223"/>
      <c r="R34" s="223"/>
      <c r="S34" s="223"/>
      <c r="T34" s="223"/>
      <c r="U34" s="223"/>
      <c r="V34" s="223"/>
      <c r="W34" s="223"/>
      <c r="X34" s="223"/>
      <c r="Y34" s="223"/>
      <c r="Z34" s="223"/>
      <c r="AA34" s="223"/>
    </row>
    <row r="35" spans="1:27" x14ac:dyDescent="0.25">
      <c r="A35" s="228">
        <v>42064</v>
      </c>
      <c r="B35" s="236">
        <v>-0.23076923076923078</v>
      </c>
      <c r="C35" s="236">
        <v>-0.38461538461538464</v>
      </c>
      <c r="D35" s="236">
        <v>-0.2857142857142857</v>
      </c>
      <c r="E35" s="236">
        <v>-0.16666666666666666</v>
      </c>
      <c r="F35" s="230">
        <v>4.3</v>
      </c>
      <c r="G35" s="230">
        <v>5.0999999999999996</v>
      </c>
      <c r="J35" s="223"/>
      <c r="K35" s="223"/>
      <c r="L35" s="223"/>
      <c r="M35" s="223"/>
      <c r="N35" s="223"/>
      <c r="O35" s="223"/>
      <c r="P35" s="223"/>
      <c r="Q35" s="223"/>
      <c r="R35" s="223"/>
      <c r="S35" s="223"/>
      <c r="T35" s="223"/>
      <c r="U35" s="223"/>
      <c r="V35" s="223"/>
      <c r="W35" s="223"/>
      <c r="X35" s="223"/>
      <c r="Y35" s="223"/>
      <c r="Z35" s="223"/>
      <c r="AA35" s="223"/>
    </row>
    <row r="36" spans="1:27" x14ac:dyDescent="0.25">
      <c r="A36" s="228">
        <v>42156</v>
      </c>
      <c r="B36" s="236">
        <v>-0.46666666666666667</v>
      </c>
      <c r="C36" s="236">
        <v>-0.375</v>
      </c>
      <c r="D36" s="236">
        <v>-0.27272727272727271</v>
      </c>
      <c r="E36" s="236">
        <v>-0.55555555555555558</v>
      </c>
      <c r="F36" s="230">
        <v>3.5</v>
      </c>
      <c r="G36" s="230">
        <v>3.4</v>
      </c>
      <c r="J36" s="223"/>
      <c r="K36" s="223"/>
      <c r="L36" s="223"/>
      <c r="M36" s="223"/>
      <c r="N36" s="223"/>
      <c r="O36" s="223"/>
      <c r="P36" s="223"/>
      <c r="Q36" s="223"/>
      <c r="R36" s="223"/>
      <c r="S36" s="223"/>
      <c r="T36" s="223"/>
      <c r="U36" s="223"/>
      <c r="V36" s="223"/>
      <c r="W36" s="223"/>
      <c r="X36" s="223"/>
      <c r="Y36" s="223"/>
      <c r="Z36" s="223"/>
      <c r="AA36" s="223"/>
    </row>
    <row r="37" spans="1:27" x14ac:dyDescent="0.25">
      <c r="A37" s="228">
        <v>42248</v>
      </c>
      <c r="B37" s="236">
        <v>-0.66666666666666663</v>
      </c>
      <c r="C37" s="236">
        <v>-0.5714285714285714</v>
      </c>
      <c r="D37" s="236">
        <v>-0.22222222222222221</v>
      </c>
      <c r="E37" s="236">
        <v>-0.75</v>
      </c>
      <c r="F37" s="233">
        <v>4.0999999999999996</v>
      </c>
      <c r="G37" s="233">
        <v>-0.3</v>
      </c>
      <c r="J37" s="223"/>
      <c r="K37" s="223"/>
      <c r="L37" s="223"/>
      <c r="M37" s="223"/>
      <c r="N37" s="223"/>
      <c r="O37" s="223"/>
      <c r="P37" s="223"/>
      <c r="Q37" s="223"/>
      <c r="R37" s="223"/>
      <c r="S37" s="223"/>
      <c r="T37" s="223"/>
      <c r="U37" s="223"/>
      <c r="V37" s="223"/>
      <c r="W37" s="223"/>
      <c r="X37" s="223"/>
      <c r="Y37" s="223"/>
      <c r="Z37" s="223"/>
      <c r="AA37" s="223"/>
    </row>
    <row r="38" spans="1:27" x14ac:dyDescent="0.25">
      <c r="A38" s="228">
        <v>42339</v>
      </c>
      <c r="B38" s="236">
        <v>-0.46153846153846156</v>
      </c>
      <c r="C38" s="236">
        <v>-0.66666666666666663</v>
      </c>
      <c r="D38" s="236">
        <v>-0.2</v>
      </c>
      <c r="E38" s="236">
        <v>-0.625</v>
      </c>
      <c r="F38" s="233">
        <v>2.2000000000000002</v>
      </c>
      <c r="G38" s="233">
        <v>-0.7</v>
      </c>
      <c r="J38" s="223"/>
      <c r="K38" s="223"/>
      <c r="L38" s="223"/>
      <c r="M38" s="223"/>
      <c r="N38" s="223"/>
      <c r="O38" s="223"/>
      <c r="P38" s="223"/>
      <c r="Q38" s="223"/>
      <c r="R38" s="223"/>
      <c r="S38" s="223"/>
      <c r="T38" s="223"/>
      <c r="U38" s="223"/>
      <c r="V38" s="223"/>
      <c r="W38" s="223"/>
      <c r="X38" s="223"/>
      <c r="Y38" s="223"/>
      <c r="Z38" s="223"/>
      <c r="AA38" s="223"/>
    </row>
    <row r="39" spans="1:27" x14ac:dyDescent="0.25">
      <c r="A39" s="228">
        <v>42430</v>
      </c>
      <c r="B39" s="236">
        <v>-0.38461538461538464</v>
      </c>
      <c r="C39" s="236">
        <v>-0.53333333333333333</v>
      </c>
      <c r="D39" s="236">
        <v>-0.14285714285714285</v>
      </c>
      <c r="E39" s="236">
        <v>-0.33333333333333331</v>
      </c>
      <c r="F39" s="230">
        <v>2.8</v>
      </c>
      <c r="G39" s="230">
        <v>-4</v>
      </c>
      <c r="J39" s="223"/>
      <c r="K39" s="223"/>
      <c r="L39" s="223"/>
      <c r="M39" s="223"/>
      <c r="N39" s="223"/>
      <c r="O39" s="223"/>
      <c r="P39" s="223"/>
      <c r="Q39" s="223"/>
      <c r="R39" s="223"/>
      <c r="S39" s="223"/>
      <c r="T39" s="223"/>
      <c r="U39" s="223"/>
      <c r="V39" s="223"/>
      <c r="W39" s="223"/>
      <c r="X39" s="223"/>
      <c r="Y39" s="223"/>
      <c r="Z39" s="223"/>
      <c r="AA39" s="223"/>
    </row>
    <row r="40" spans="1:27" x14ac:dyDescent="0.25">
      <c r="A40" s="228">
        <v>42522</v>
      </c>
      <c r="B40" s="236">
        <v>-0.53333333333333333</v>
      </c>
      <c r="C40" s="236">
        <v>-0.53333333333333333</v>
      </c>
      <c r="D40" s="236">
        <v>-0.2857142857142857</v>
      </c>
      <c r="E40" s="236">
        <v>-0.44444444444444442</v>
      </c>
      <c r="F40" s="230">
        <v>2.1</v>
      </c>
      <c r="G40" s="230">
        <v>-4</v>
      </c>
      <c r="J40" s="223"/>
      <c r="K40" s="223"/>
      <c r="L40" s="223"/>
      <c r="M40" s="223"/>
      <c r="N40" s="223"/>
      <c r="O40" s="223"/>
      <c r="P40" s="223"/>
      <c r="Q40" s="223"/>
      <c r="R40" s="223"/>
      <c r="S40" s="223"/>
      <c r="T40" s="223"/>
      <c r="U40" s="223"/>
      <c r="V40" s="223"/>
      <c r="W40" s="223"/>
      <c r="X40" s="223"/>
      <c r="Y40" s="223"/>
      <c r="Z40" s="223"/>
      <c r="AA40" s="223"/>
    </row>
    <row r="41" spans="1:27" x14ac:dyDescent="0.25">
      <c r="A41" s="228">
        <v>42614</v>
      </c>
      <c r="B41" s="236">
        <v>-0.46153846153846156</v>
      </c>
      <c r="C41" s="236">
        <v>-0.6428571428571429</v>
      </c>
      <c r="D41" s="236">
        <v>0</v>
      </c>
      <c r="E41" s="236">
        <v>-0.14285714285714285</v>
      </c>
      <c r="F41" s="234">
        <v>1</v>
      </c>
      <c r="G41" s="237">
        <v>-3.6</v>
      </c>
      <c r="J41" s="223"/>
      <c r="K41" s="223"/>
      <c r="L41" s="223"/>
      <c r="M41" s="223"/>
      <c r="N41" s="223"/>
      <c r="O41" s="223"/>
      <c r="P41" s="223"/>
      <c r="Q41" s="223"/>
      <c r="R41" s="223"/>
      <c r="S41" s="223"/>
      <c r="T41" s="223"/>
      <c r="U41" s="223"/>
      <c r="V41" s="223"/>
      <c r="W41" s="223"/>
      <c r="X41" s="223"/>
      <c r="Y41" s="223"/>
      <c r="Z41" s="223"/>
      <c r="AA41" s="223"/>
    </row>
    <row r="42" spans="1:27" x14ac:dyDescent="0.25">
      <c r="A42" s="228">
        <v>42705</v>
      </c>
      <c r="B42" s="236">
        <v>-0.42857142857142855</v>
      </c>
      <c r="C42" s="236">
        <v>-0.33333333333333331</v>
      </c>
      <c r="D42" s="236">
        <v>0</v>
      </c>
      <c r="E42" s="236">
        <v>-0.33333333333333331</v>
      </c>
      <c r="F42" s="234">
        <v>2.2000000000000002</v>
      </c>
      <c r="G42" s="237">
        <v>-2.9</v>
      </c>
      <c r="J42" s="223"/>
      <c r="K42" s="223"/>
      <c r="L42" s="223"/>
      <c r="M42" s="223"/>
      <c r="N42" s="223"/>
      <c r="O42" s="223"/>
      <c r="P42" s="223"/>
      <c r="Q42" s="223"/>
      <c r="R42" s="223"/>
      <c r="S42" s="223"/>
      <c r="T42" s="223"/>
      <c r="U42" s="223"/>
      <c r="V42" s="223"/>
      <c r="W42" s="223"/>
      <c r="X42" s="223"/>
      <c r="Y42" s="223"/>
      <c r="Z42" s="223"/>
      <c r="AA42" s="223"/>
    </row>
    <row r="43" spans="1:27" x14ac:dyDescent="0.25">
      <c r="A43" s="228">
        <v>42795</v>
      </c>
      <c r="B43" s="236">
        <v>-0.23076923076923078</v>
      </c>
      <c r="C43" s="236">
        <v>-0.33333333333333331</v>
      </c>
      <c r="D43" s="236">
        <v>-0.25</v>
      </c>
      <c r="E43" s="236">
        <v>-0.3</v>
      </c>
      <c r="F43" s="234">
        <v>1.3</v>
      </c>
      <c r="G43" s="236">
        <v>-0.8</v>
      </c>
      <c r="J43" s="223"/>
      <c r="K43" s="223"/>
      <c r="L43" s="223"/>
      <c r="M43" s="223"/>
      <c r="N43" s="223"/>
      <c r="O43" s="223"/>
      <c r="P43" s="223"/>
      <c r="Q43" s="223"/>
      <c r="R43" s="223"/>
      <c r="S43" s="223"/>
      <c r="T43" s="223"/>
      <c r="U43" s="223"/>
      <c r="V43" s="223"/>
      <c r="W43" s="223"/>
      <c r="X43" s="223"/>
      <c r="Y43" s="223"/>
      <c r="Z43" s="223"/>
      <c r="AA43" s="223"/>
    </row>
    <row r="44" spans="1:27" x14ac:dyDescent="0.25">
      <c r="A44" s="228">
        <v>42887</v>
      </c>
      <c r="B44" s="236">
        <v>-0.69230769230769229</v>
      </c>
      <c r="C44" s="236">
        <v>-0.5</v>
      </c>
      <c r="D44" s="236">
        <v>0.1111111111111111</v>
      </c>
      <c r="E44" s="236">
        <v>-0.1111111111111111</v>
      </c>
      <c r="F44" s="237">
        <v>1.4</v>
      </c>
      <c r="G44" s="236">
        <v>1.1000000000000001</v>
      </c>
      <c r="J44" s="223"/>
      <c r="K44" s="223"/>
      <c r="L44" s="223"/>
      <c r="M44" s="223"/>
      <c r="N44" s="223"/>
      <c r="O44" s="223"/>
      <c r="P44" s="223"/>
      <c r="Q44" s="223"/>
      <c r="R44" s="223"/>
      <c r="S44" s="223"/>
      <c r="T44" s="223"/>
      <c r="U44" s="223"/>
      <c r="V44" s="223"/>
      <c r="W44" s="223"/>
      <c r="X44" s="223"/>
      <c r="Y44" s="223"/>
      <c r="Z44" s="223"/>
      <c r="AA44" s="223"/>
    </row>
    <row r="45" spans="1:27" x14ac:dyDescent="0.25">
      <c r="A45" s="228">
        <v>42979</v>
      </c>
      <c r="B45" s="236">
        <v>-0.69230769230769229</v>
      </c>
      <c r="C45" s="236">
        <v>-0.3125</v>
      </c>
      <c r="D45" s="236">
        <v>-0.22222222222222221</v>
      </c>
      <c r="E45" s="236">
        <v>-0.6</v>
      </c>
      <c r="G45" s="236"/>
      <c r="J45" s="223"/>
      <c r="K45" s="223"/>
      <c r="L45" s="223"/>
      <c r="M45" s="223"/>
      <c r="N45" s="223"/>
      <c r="O45" s="223"/>
      <c r="P45" s="223"/>
      <c r="Q45" s="223"/>
      <c r="R45" s="223"/>
      <c r="S45" s="223"/>
      <c r="T45" s="223"/>
      <c r="U45" s="223"/>
      <c r="V45" s="223"/>
      <c r="W45" s="223"/>
      <c r="X45" s="223"/>
      <c r="Y45" s="223"/>
      <c r="Z45" s="223"/>
      <c r="AA45" s="223"/>
    </row>
    <row r="46" spans="1:27" x14ac:dyDescent="0.25">
      <c r="G46" s="236"/>
      <c r="J46" s="223"/>
      <c r="K46" s="223"/>
      <c r="L46" s="223"/>
      <c r="M46" s="223"/>
      <c r="N46" s="223"/>
      <c r="O46" s="223"/>
      <c r="P46" s="223"/>
      <c r="Q46" s="223"/>
      <c r="R46" s="223"/>
      <c r="S46" s="223"/>
      <c r="T46" s="223"/>
      <c r="U46" s="223"/>
      <c r="V46" s="223"/>
      <c r="W46" s="223"/>
      <c r="X46" s="223"/>
      <c r="Y46" s="223"/>
      <c r="Z46" s="223"/>
      <c r="AA46" s="223"/>
    </row>
    <row r="47" spans="1:27" x14ac:dyDescent="0.25">
      <c r="J47" s="223"/>
      <c r="K47" s="223"/>
      <c r="L47" s="223"/>
      <c r="M47" s="223"/>
      <c r="N47" s="223"/>
      <c r="O47" s="223"/>
      <c r="P47" s="223"/>
      <c r="Q47" s="223"/>
      <c r="R47" s="223"/>
      <c r="S47" s="223"/>
      <c r="T47" s="223"/>
      <c r="U47" s="223"/>
      <c r="V47" s="223"/>
      <c r="W47" s="223"/>
      <c r="X47" s="223"/>
      <c r="Y47" s="223"/>
      <c r="Z47" s="223"/>
      <c r="AA47" s="223"/>
    </row>
    <row r="48" spans="1:27" x14ac:dyDescent="0.25">
      <c r="J48" s="223"/>
      <c r="K48" s="223"/>
      <c r="L48" s="223"/>
      <c r="M48" s="223"/>
      <c r="N48" s="223"/>
      <c r="O48" s="223"/>
      <c r="P48" s="223"/>
      <c r="Q48" s="223"/>
      <c r="R48" s="223"/>
      <c r="S48" s="223"/>
      <c r="T48" s="223"/>
      <c r="U48" s="223"/>
      <c r="V48" s="223"/>
      <c r="W48" s="223"/>
      <c r="X48" s="223"/>
      <c r="Y48" s="223"/>
      <c r="Z48" s="223"/>
      <c r="AA48" s="223"/>
    </row>
    <row r="49" spans="10:27" x14ac:dyDescent="0.25">
      <c r="J49" s="223"/>
      <c r="K49" s="223"/>
      <c r="L49" s="223"/>
      <c r="M49" s="223"/>
      <c r="N49" s="223"/>
      <c r="O49" s="223"/>
      <c r="P49" s="223"/>
      <c r="Q49" s="223"/>
      <c r="R49" s="223"/>
      <c r="S49" s="223"/>
      <c r="T49" s="223"/>
      <c r="U49" s="223"/>
      <c r="V49" s="223"/>
      <c r="W49" s="223"/>
      <c r="X49" s="223"/>
      <c r="Y49" s="223"/>
      <c r="Z49" s="223"/>
      <c r="AA49" s="223"/>
    </row>
    <row r="50" spans="10:27" x14ac:dyDescent="0.25">
      <c r="J50" s="223"/>
      <c r="K50" s="223"/>
      <c r="L50" s="223"/>
      <c r="M50" s="223"/>
      <c r="N50" s="223"/>
      <c r="O50" s="223"/>
      <c r="P50" s="223"/>
      <c r="Q50" s="223"/>
      <c r="R50" s="223"/>
      <c r="S50" s="223"/>
      <c r="T50" s="223"/>
      <c r="U50" s="223"/>
      <c r="V50" s="223"/>
      <c r="W50" s="223"/>
      <c r="X50" s="223"/>
      <c r="Y50" s="223"/>
      <c r="Z50" s="223"/>
      <c r="AA50" s="223"/>
    </row>
    <row r="51" spans="10:27" x14ac:dyDescent="0.25">
      <c r="J51" s="223"/>
      <c r="K51" s="223"/>
      <c r="L51" s="223"/>
      <c r="M51" s="223"/>
      <c r="N51" s="223"/>
      <c r="O51" s="223"/>
      <c r="P51" s="223"/>
      <c r="Q51" s="223"/>
      <c r="R51" s="223"/>
      <c r="S51" s="223"/>
      <c r="T51" s="223"/>
      <c r="U51" s="223"/>
      <c r="V51" s="223"/>
      <c r="W51" s="223"/>
      <c r="X51" s="223"/>
      <c r="Y51" s="223"/>
      <c r="Z51" s="223"/>
      <c r="AA51" s="223"/>
    </row>
    <row r="52" spans="10:27" x14ac:dyDescent="0.25">
      <c r="J52" s="223"/>
      <c r="K52" s="223"/>
      <c r="L52" s="223"/>
      <c r="M52" s="223"/>
      <c r="N52" s="223"/>
      <c r="O52" s="223"/>
      <c r="P52" s="223"/>
      <c r="Q52" s="223"/>
      <c r="R52" s="223"/>
      <c r="S52" s="223"/>
      <c r="T52" s="223"/>
      <c r="U52" s="223"/>
      <c r="V52" s="223"/>
      <c r="W52" s="223"/>
      <c r="X52" s="223"/>
      <c r="Y52" s="223"/>
      <c r="Z52" s="223"/>
      <c r="AA52" s="223"/>
    </row>
    <row r="53" spans="10:27" x14ac:dyDescent="0.25">
      <c r="J53" s="223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3"/>
    </row>
    <row r="54" spans="10:27" x14ac:dyDescent="0.25">
      <c r="J54" s="91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3"/>
    </row>
    <row r="55" spans="10:27" x14ac:dyDescent="0.25"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3"/>
    </row>
    <row r="56" spans="10:27" x14ac:dyDescent="0.25">
      <c r="N56" s="143"/>
      <c r="O56" s="143"/>
      <c r="P56" s="143"/>
      <c r="Q56" s="143"/>
      <c r="R56" s="143"/>
      <c r="S56" s="143"/>
      <c r="T56" s="143"/>
      <c r="U56" s="143"/>
      <c r="V56" s="143"/>
    </row>
  </sheetData>
  <pageMargins left="0.7" right="0.7" top="0.75" bottom="0.75" header="0.3" footer="0.3"/>
  <pageSetup scale="44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AD94"/>
  <sheetViews>
    <sheetView view="pageBreakPreview" topLeftCell="A46" zoomScale="80" zoomScaleNormal="85" zoomScaleSheetLayoutView="80" workbookViewId="0">
      <selection activeCell="A78" sqref="A78"/>
    </sheetView>
  </sheetViews>
  <sheetFormatPr baseColWidth="10" defaultRowHeight="15" x14ac:dyDescent="0.25"/>
  <cols>
    <col min="1" max="7" width="19.7109375" style="1" customWidth="1"/>
    <col min="8" max="8" width="17.85546875" style="1" bestFit="1" customWidth="1"/>
    <col min="9" max="9" width="25.42578125" style="1" bestFit="1" customWidth="1"/>
    <col min="10" max="10" width="11.42578125" style="1"/>
    <col min="11" max="11" width="12.42578125" style="1" bestFit="1" customWidth="1"/>
    <col min="12" max="12" width="13.85546875" style="1" bestFit="1" customWidth="1"/>
    <col min="13" max="27" width="11.42578125" style="1"/>
    <col min="28" max="28" width="11.42578125" style="2"/>
    <col min="29" max="29" width="20" style="2" bestFit="1" customWidth="1"/>
    <col min="30" max="30" width="22.7109375" style="2" customWidth="1"/>
    <col min="31" max="16384" width="11.42578125" style="1"/>
  </cols>
  <sheetData>
    <row r="2" spans="2:30" x14ac:dyDescent="0.25">
      <c r="B2" s="396" t="s">
        <v>49</v>
      </c>
      <c r="C2" s="397"/>
      <c r="D2" s="397"/>
      <c r="E2" s="397"/>
      <c r="F2" s="397"/>
      <c r="G2" s="397"/>
      <c r="H2" s="397"/>
      <c r="I2" s="398"/>
    </row>
    <row r="4" spans="2:30" ht="18.75" x14ac:dyDescent="0.3">
      <c r="B4" s="2"/>
      <c r="C4" s="2"/>
      <c r="D4" s="399" t="s">
        <v>18</v>
      </c>
      <c r="E4" s="399"/>
      <c r="F4" s="399"/>
      <c r="G4" s="399"/>
      <c r="H4" s="399"/>
      <c r="I4" s="399"/>
    </row>
    <row r="5" spans="2:30" ht="80.25" customHeight="1" x14ac:dyDescent="0.25">
      <c r="B5" s="2"/>
      <c r="C5" s="2"/>
      <c r="D5" s="386" t="s">
        <v>19</v>
      </c>
      <c r="E5" s="386"/>
      <c r="F5" s="386"/>
      <c r="G5" s="386" t="s">
        <v>20</v>
      </c>
      <c r="H5" s="386"/>
      <c r="I5" s="386"/>
    </row>
    <row r="6" spans="2:30" x14ac:dyDescent="0.25">
      <c r="B6" s="2"/>
      <c r="C6" s="2"/>
      <c r="D6" s="3" t="s">
        <v>21</v>
      </c>
      <c r="E6" s="3" t="s">
        <v>23</v>
      </c>
      <c r="F6" s="3" t="s">
        <v>22</v>
      </c>
      <c r="G6" s="3" t="s">
        <v>21</v>
      </c>
      <c r="H6" s="3" t="s">
        <v>23</v>
      </c>
      <c r="I6" s="3" t="s">
        <v>22</v>
      </c>
      <c r="AC6" s="386"/>
      <c r="AD6" s="386"/>
    </row>
    <row r="7" spans="2:30" x14ac:dyDescent="0.25">
      <c r="B7" s="2"/>
      <c r="C7" s="11">
        <v>39539</v>
      </c>
      <c r="D7" s="19">
        <v>0.42857139999999999</v>
      </c>
      <c r="E7" s="19">
        <v>0.57142859999999995</v>
      </c>
      <c r="F7" s="19">
        <v>0</v>
      </c>
      <c r="G7" s="2"/>
      <c r="H7" s="2"/>
      <c r="I7" s="2"/>
      <c r="J7" s="12">
        <f t="shared" ref="J7:J45" si="0">+SUM(D7:F7)</f>
        <v>1</v>
      </c>
      <c r="AC7" s="17"/>
      <c r="AD7" s="17"/>
    </row>
    <row r="8" spans="2:30" x14ac:dyDescent="0.25">
      <c r="B8" s="2"/>
      <c r="C8" s="11">
        <v>39630</v>
      </c>
      <c r="D8" s="19">
        <v>0.6</v>
      </c>
      <c r="E8" s="19">
        <v>0.4</v>
      </c>
      <c r="F8" s="19">
        <v>0</v>
      </c>
      <c r="G8" s="19">
        <v>0.28571429999999998</v>
      </c>
      <c r="H8" s="19">
        <v>0.71428570000000002</v>
      </c>
      <c r="I8" s="19">
        <v>0</v>
      </c>
      <c r="J8" s="12">
        <f t="shared" si="0"/>
        <v>1</v>
      </c>
      <c r="AB8" s="4"/>
      <c r="AC8" s="20"/>
      <c r="AD8" s="21"/>
    </row>
    <row r="9" spans="2:30" x14ac:dyDescent="0.25">
      <c r="B9" s="2"/>
      <c r="C9" s="11">
        <v>39722</v>
      </c>
      <c r="D9" s="19">
        <v>0.41176469999999998</v>
      </c>
      <c r="E9" s="19">
        <v>0.58823530000000002</v>
      </c>
      <c r="F9" s="19">
        <v>0</v>
      </c>
      <c r="G9" s="19">
        <v>0.53333339999999996</v>
      </c>
      <c r="H9" s="19">
        <v>0.46666669999999999</v>
      </c>
      <c r="I9" s="19">
        <v>0</v>
      </c>
      <c r="J9" s="12">
        <f t="shared" si="0"/>
        <v>1</v>
      </c>
      <c r="AB9" s="4"/>
      <c r="AC9" s="20"/>
      <c r="AD9" s="21"/>
    </row>
    <row r="10" spans="2:30" x14ac:dyDescent="0.25">
      <c r="B10" s="2"/>
      <c r="C10" s="11">
        <v>39783</v>
      </c>
      <c r="D10" s="19">
        <v>0.71400000000000008</v>
      </c>
      <c r="E10" s="19">
        <v>0.28600000000000003</v>
      </c>
      <c r="F10" s="19">
        <v>0</v>
      </c>
      <c r="G10" s="19">
        <v>0.70588240000000002</v>
      </c>
      <c r="H10" s="19">
        <v>0.29411769999999998</v>
      </c>
      <c r="I10" s="19">
        <v>0</v>
      </c>
      <c r="J10" s="12">
        <f t="shared" si="0"/>
        <v>1</v>
      </c>
      <c r="AB10" s="4"/>
      <c r="AC10" s="20"/>
      <c r="AD10" s="21"/>
    </row>
    <row r="11" spans="2:30" x14ac:dyDescent="0.25">
      <c r="B11" s="2"/>
      <c r="C11" s="11">
        <v>39873</v>
      </c>
      <c r="D11" s="19">
        <v>0.5</v>
      </c>
      <c r="E11" s="19">
        <v>0.5</v>
      </c>
      <c r="F11" s="19">
        <v>0</v>
      </c>
      <c r="G11" s="19">
        <v>0.71400000000000008</v>
      </c>
      <c r="H11" s="19">
        <v>0.28600000000000003</v>
      </c>
      <c r="I11" s="19">
        <v>0</v>
      </c>
      <c r="J11" s="12">
        <f t="shared" si="0"/>
        <v>1</v>
      </c>
      <c r="AB11" s="4"/>
      <c r="AC11" s="20"/>
      <c r="AD11" s="21"/>
    </row>
    <row r="12" spans="2:30" x14ac:dyDescent="0.25">
      <c r="B12" s="2"/>
      <c r="C12" s="11">
        <v>39965</v>
      </c>
      <c r="D12" s="19">
        <v>0.52600000000000002</v>
      </c>
      <c r="E12" s="19">
        <v>0.47399999999999998</v>
      </c>
      <c r="F12" s="19">
        <v>0</v>
      </c>
      <c r="G12" s="19">
        <v>0.5</v>
      </c>
      <c r="H12" s="19">
        <v>0.5</v>
      </c>
      <c r="I12" s="19">
        <v>0</v>
      </c>
      <c r="J12" s="12">
        <f t="shared" si="0"/>
        <v>1</v>
      </c>
      <c r="AB12" s="4"/>
      <c r="AC12" s="20"/>
      <c r="AD12" s="21"/>
    </row>
    <row r="13" spans="2:30" x14ac:dyDescent="0.25">
      <c r="B13" s="2"/>
      <c r="C13" s="11">
        <v>40057</v>
      </c>
      <c r="D13" s="19">
        <v>0.27800000000000002</v>
      </c>
      <c r="E13" s="19">
        <v>0.72199999999999998</v>
      </c>
      <c r="F13" s="19">
        <v>0</v>
      </c>
      <c r="G13" s="19">
        <v>0.21100000000000002</v>
      </c>
      <c r="H13" s="19">
        <v>0.78900000000000003</v>
      </c>
      <c r="I13" s="19">
        <v>0</v>
      </c>
      <c r="J13" s="12">
        <f t="shared" si="0"/>
        <v>1</v>
      </c>
      <c r="AB13" s="4"/>
      <c r="AC13" s="20"/>
      <c r="AD13" s="21"/>
    </row>
    <row r="14" spans="2:30" x14ac:dyDescent="0.25">
      <c r="B14" s="2"/>
      <c r="C14" s="11">
        <v>40148</v>
      </c>
      <c r="D14" s="19">
        <v>0.41200000000000003</v>
      </c>
      <c r="E14" s="19">
        <v>0.52900000000000003</v>
      </c>
      <c r="F14" s="19">
        <v>5.9000000000000004E-2</v>
      </c>
      <c r="G14" s="19">
        <v>0.16699999999999998</v>
      </c>
      <c r="H14" s="19">
        <v>0.77800000000000002</v>
      </c>
      <c r="I14" s="19">
        <v>5.5999999999999994E-2</v>
      </c>
      <c r="J14" s="12">
        <f t="shared" si="0"/>
        <v>1</v>
      </c>
      <c r="AB14" s="4"/>
      <c r="AC14" s="20"/>
      <c r="AD14" s="21"/>
    </row>
    <row r="15" spans="2:30" x14ac:dyDescent="0.25">
      <c r="B15" s="2"/>
      <c r="C15" s="11">
        <v>40238</v>
      </c>
      <c r="D15" s="19">
        <v>0.222</v>
      </c>
      <c r="E15" s="19">
        <v>0.77800000000000002</v>
      </c>
      <c r="F15" s="19">
        <v>0</v>
      </c>
      <c r="G15" s="19">
        <v>0.23499999999999999</v>
      </c>
      <c r="H15" s="19">
        <v>0.70599999999999996</v>
      </c>
      <c r="I15" s="19">
        <v>5.9000000000000004E-2</v>
      </c>
      <c r="J15" s="12">
        <f t="shared" si="0"/>
        <v>1</v>
      </c>
      <c r="AB15" s="4"/>
      <c r="AC15" s="20"/>
      <c r="AD15" s="21"/>
    </row>
    <row r="16" spans="2:30" x14ac:dyDescent="0.25">
      <c r="B16" s="2"/>
      <c r="C16" s="11">
        <v>40330</v>
      </c>
      <c r="D16" s="31">
        <v>0.16699999999999998</v>
      </c>
      <c r="E16" s="31">
        <v>0.77700000000000002</v>
      </c>
      <c r="F16" s="31">
        <v>5.5999999999999994E-2</v>
      </c>
      <c r="G16" s="31">
        <v>5.5999999999999994E-2</v>
      </c>
      <c r="H16" s="31">
        <v>0.88900000000000001</v>
      </c>
      <c r="I16" s="31">
        <v>5.5999999999999994E-2</v>
      </c>
      <c r="J16" s="12">
        <f t="shared" si="0"/>
        <v>1</v>
      </c>
      <c r="AB16" s="4"/>
      <c r="AC16" s="20"/>
      <c r="AD16" s="21"/>
    </row>
    <row r="17" spans="1:30" x14ac:dyDescent="0.25">
      <c r="B17" s="2"/>
      <c r="C17" s="11">
        <v>40422</v>
      </c>
      <c r="D17" s="31">
        <v>5.2631578947368418E-2</v>
      </c>
      <c r="E17" s="31">
        <v>0.89473684210526316</v>
      </c>
      <c r="F17" s="31">
        <v>5.2631578947368418E-2</v>
      </c>
      <c r="G17" s="31">
        <v>0</v>
      </c>
      <c r="H17" s="31">
        <v>0.88900000000000001</v>
      </c>
      <c r="I17" s="31">
        <v>0.111</v>
      </c>
      <c r="J17" s="12">
        <f t="shared" si="0"/>
        <v>1</v>
      </c>
      <c r="AB17" s="4"/>
      <c r="AC17" s="20"/>
      <c r="AD17" s="21"/>
    </row>
    <row r="18" spans="1:30" x14ac:dyDescent="0.25">
      <c r="B18" s="2"/>
      <c r="C18" s="11">
        <v>40513</v>
      </c>
      <c r="D18" s="31">
        <v>0</v>
      </c>
      <c r="E18" s="31">
        <v>0.88235294117647056</v>
      </c>
      <c r="F18" s="31">
        <v>0.11764705882352941</v>
      </c>
      <c r="G18" s="31">
        <v>0.10526315789473684</v>
      </c>
      <c r="H18" s="31">
        <v>0.78947368421052633</v>
      </c>
      <c r="I18" s="31">
        <v>0.10526315789473684</v>
      </c>
      <c r="J18" s="12">
        <f t="shared" si="0"/>
        <v>1</v>
      </c>
      <c r="AB18" s="4"/>
      <c r="AC18" s="20"/>
      <c r="AD18" s="21"/>
    </row>
    <row r="19" spans="1:30" x14ac:dyDescent="0.25">
      <c r="B19" s="2"/>
      <c r="C19" s="11">
        <v>40603</v>
      </c>
      <c r="D19" s="31">
        <v>0.10526315789473684</v>
      </c>
      <c r="E19" s="31">
        <v>0.73684210526315785</v>
      </c>
      <c r="F19" s="31">
        <v>0.15789473684210525</v>
      </c>
      <c r="G19" s="31">
        <v>0.17647058823529413</v>
      </c>
      <c r="H19" s="31">
        <v>0.70588235294117652</v>
      </c>
      <c r="I19" s="31">
        <v>0.11764705882352941</v>
      </c>
      <c r="J19" s="12">
        <f t="shared" si="0"/>
        <v>1</v>
      </c>
      <c r="AB19" s="4"/>
      <c r="AD19" s="21"/>
    </row>
    <row r="20" spans="1:30" x14ac:dyDescent="0.25">
      <c r="A20" s="33"/>
      <c r="C20" s="11">
        <v>40695</v>
      </c>
      <c r="D20" s="31">
        <v>0.22222222222222221</v>
      </c>
      <c r="E20" s="31">
        <v>0.66666666666666663</v>
      </c>
      <c r="F20" s="31">
        <v>0.1111111111111111</v>
      </c>
      <c r="G20" s="31">
        <v>0.10526315789473684</v>
      </c>
      <c r="H20" s="31">
        <v>0.73684210526315785</v>
      </c>
      <c r="I20" s="31">
        <v>0.15789473684210525</v>
      </c>
      <c r="J20" s="12">
        <f t="shared" si="0"/>
        <v>1</v>
      </c>
      <c r="AB20" s="4"/>
      <c r="AD20" s="21"/>
    </row>
    <row r="21" spans="1:30" x14ac:dyDescent="0.25">
      <c r="C21" s="18">
        <v>40787</v>
      </c>
      <c r="D21" s="31">
        <v>0.14285714285714285</v>
      </c>
      <c r="E21" s="31">
        <v>0.76190476190476186</v>
      </c>
      <c r="F21" s="31">
        <v>9.5238095238095233E-2</v>
      </c>
      <c r="G21" s="31">
        <v>0.22222222222222221</v>
      </c>
      <c r="H21" s="31">
        <v>0.72222222222222221</v>
      </c>
      <c r="I21" s="31">
        <v>5.5555555555555552E-2</v>
      </c>
      <c r="J21" s="12">
        <f t="shared" si="0"/>
        <v>0.99999999999999989</v>
      </c>
    </row>
    <row r="22" spans="1:30" x14ac:dyDescent="0.25">
      <c r="B22" s="2"/>
      <c r="C22" s="11">
        <v>40878</v>
      </c>
      <c r="D22" s="31">
        <v>0.19047619047619047</v>
      </c>
      <c r="E22" s="31">
        <v>0.76190476190476186</v>
      </c>
      <c r="F22" s="31">
        <v>4.7619047619047616E-2</v>
      </c>
      <c r="G22" s="31">
        <v>0.2857142857142857</v>
      </c>
      <c r="H22" s="31">
        <v>0.5714285714285714</v>
      </c>
      <c r="I22" s="31">
        <v>0.14285714285714285</v>
      </c>
      <c r="J22" s="12">
        <f t="shared" si="0"/>
        <v>1</v>
      </c>
    </row>
    <row r="23" spans="1:30" x14ac:dyDescent="0.25">
      <c r="B23" s="2"/>
      <c r="C23" s="11">
        <v>40969</v>
      </c>
      <c r="D23" s="31">
        <v>0.28599999999999998</v>
      </c>
      <c r="E23" s="31">
        <v>0.66600000000000004</v>
      </c>
      <c r="F23" s="31">
        <v>4.8000000000000001E-2</v>
      </c>
      <c r="G23" s="31">
        <v>0.2857142857142857</v>
      </c>
      <c r="H23" s="31">
        <v>0.7142857142857143</v>
      </c>
      <c r="I23" s="31">
        <v>0</v>
      </c>
      <c r="J23" s="12">
        <f t="shared" si="0"/>
        <v>1</v>
      </c>
      <c r="AC23" s="386"/>
      <c r="AD23" s="386"/>
    </row>
    <row r="24" spans="1:30" x14ac:dyDescent="0.25">
      <c r="B24" s="2"/>
      <c r="C24" s="11">
        <v>41061</v>
      </c>
      <c r="D24" s="31">
        <v>0.26300000000000001</v>
      </c>
      <c r="E24" s="31">
        <v>0.73699999999999999</v>
      </c>
      <c r="F24" s="31">
        <v>0</v>
      </c>
      <c r="G24" s="31">
        <v>0.47399999999999998</v>
      </c>
      <c r="H24" s="31">
        <v>0.52600000000000002</v>
      </c>
      <c r="I24" s="31">
        <v>0</v>
      </c>
      <c r="J24" s="12">
        <f t="shared" si="0"/>
        <v>1</v>
      </c>
      <c r="AC24" s="17"/>
      <c r="AD24" s="17"/>
    </row>
    <row r="25" spans="1:30" x14ac:dyDescent="0.25">
      <c r="B25" s="2"/>
      <c r="C25" s="11">
        <v>41153</v>
      </c>
      <c r="D25" s="31">
        <v>0.28599999999999998</v>
      </c>
      <c r="E25" s="31">
        <v>0.61899999999999999</v>
      </c>
      <c r="F25" s="31">
        <v>9.5000000000000001E-2</v>
      </c>
      <c r="G25" s="31">
        <v>0.33300000000000002</v>
      </c>
      <c r="H25" s="31">
        <v>0.57099999999999995</v>
      </c>
      <c r="I25" s="31">
        <v>9.5000000000000001E-2</v>
      </c>
      <c r="J25" s="12">
        <f t="shared" si="0"/>
        <v>1</v>
      </c>
      <c r="AC25" s="17"/>
      <c r="AD25" s="17"/>
    </row>
    <row r="26" spans="1:30" x14ac:dyDescent="0.25">
      <c r="B26" s="2"/>
      <c r="C26" s="22">
        <v>41244</v>
      </c>
      <c r="D26" s="31">
        <v>0.39100000000000001</v>
      </c>
      <c r="E26" s="31">
        <v>0.60899999999999999</v>
      </c>
      <c r="F26" s="31">
        <v>0</v>
      </c>
      <c r="G26" s="31">
        <v>0.30399999999999999</v>
      </c>
      <c r="H26" s="31">
        <v>0.65300000000000002</v>
      </c>
      <c r="I26" s="31">
        <v>4.2999999999999997E-2</v>
      </c>
      <c r="J26" s="12">
        <f t="shared" si="0"/>
        <v>1</v>
      </c>
      <c r="AB26" s="4"/>
      <c r="AC26" s="20"/>
      <c r="AD26" s="21"/>
    </row>
    <row r="27" spans="1:30" x14ac:dyDescent="0.25">
      <c r="B27" s="2"/>
      <c r="C27" s="22">
        <v>41334</v>
      </c>
      <c r="D27" s="31">
        <v>0.45</v>
      </c>
      <c r="E27" s="31">
        <v>0.5</v>
      </c>
      <c r="F27" s="31">
        <v>0.05</v>
      </c>
      <c r="G27" s="31">
        <v>0.4</v>
      </c>
      <c r="H27" s="31">
        <v>0.4</v>
      </c>
      <c r="I27" s="31">
        <v>0.2</v>
      </c>
      <c r="J27" s="12">
        <f t="shared" si="0"/>
        <v>1</v>
      </c>
      <c r="AB27" s="4"/>
      <c r="AC27" s="20"/>
      <c r="AD27" s="21"/>
    </row>
    <row r="28" spans="1:30" x14ac:dyDescent="0.25">
      <c r="B28" s="2"/>
      <c r="C28" s="22">
        <v>41426</v>
      </c>
      <c r="D28" s="23">
        <v>0.5</v>
      </c>
      <c r="E28" s="19">
        <v>0.44444444444444442</v>
      </c>
      <c r="F28" s="19">
        <v>5.5555555555555552E-2</v>
      </c>
      <c r="G28" s="31">
        <v>0.44444444444444442</v>
      </c>
      <c r="H28" s="31">
        <v>0.5</v>
      </c>
      <c r="I28" s="31">
        <v>5.5555555555555552E-2</v>
      </c>
      <c r="J28" s="12">
        <f t="shared" si="0"/>
        <v>1</v>
      </c>
      <c r="AB28" s="4"/>
      <c r="AC28" s="20"/>
      <c r="AD28" s="21"/>
    </row>
    <row r="29" spans="1:30" x14ac:dyDescent="0.25">
      <c r="B29" s="2"/>
      <c r="C29" s="22">
        <v>41518</v>
      </c>
      <c r="D29" s="23">
        <v>0.31578947368421051</v>
      </c>
      <c r="E29" s="19">
        <v>0.68421052631578949</v>
      </c>
      <c r="F29" s="19">
        <v>0</v>
      </c>
      <c r="G29" s="31">
        <v>0.42105263157894735</v>
      </c>
      <c r="H29" s="31">
        <v>0.47368421052631576</v>
      </c>
      <c r="I29" s="31">
        <v>0.10526315789473684</v>
      </c>
      <c r="J29" s="12">
        <f t="shared" si="0"/>
        <v>1</v>
      </c>
      <c r="AB29" s="4"/>
      <c r="AC29" s="20"/>
      <c r="AD29" s="21"/>
    </row>
    <row r="30" spans="1:30" x14ac:dyDescent="0.25">
      <c r="B30" s="2"/>
      <c r="C30" s="22">
        <v>41609</v>
      </c>
      <c r="D30" s="23">
        <v>0.41176470588235292</v>
      </c>
      <c r="E30" s="19">
        <v>0.47058823529411764</v>
      </c>
      <c r="F30" s="23">
        <v>0.11764705882352941</v>
      </c>
      <c r="G30" s="23">
        <v>0.47058823529411764</v>
      </c>
      <c r="H30" s="23">
        <v>0.41176470588235292</v>
      </c>
      <c r="I30" s="31">
        <v>0.11764705882352941</v>
      </c>
      <c r="J30" s="12">
        <f t="shared" si="0"/>
        <v>1</v>
      </c>
      <c r="AB30" s="4"/>
      <c r="AC30" s="20"/>
      <c r="AD30" s="21"/>
    </row>
    <row r="31" spans="1:30" x14ac:dyDescent="0.25">
      <c r="B31" s="2"/>
      <c r="C31" s="22">
        <v>41699</v>
      </c>
      <c r="D31" s="23">
        <v>0.36842105263157893</v>
      </c>
      <c r="E31" s="19">
        <v>0.52631578947368418</v>
      </c>
      <c r="F31" s="23">
        <v>0.10526315789473684</v>
      </c>
      <c r="G31" s="23">
        <v>0.36842105263157893</v>
      </c>
      <c r="H31" s="23">
        <v>0.47368421052631576</v>
      </c>
      <c r="I31" s="31">
        <v>0.15789473684210525</v>
      </c>
      <c r="J31" s="12">
        <f t="shared" si="0"/>
        <v>0.99999999999999989</v>
      </c>
      <c r="AB31" s="4"/>
      <c r="AC31" s="20"/>
      <c r="AD31" s="21"/>
    </row>
    <row r="32" spans="1:30" x14ac:dyDescent="0.25">
      <c r="B32" s="2"/>
      <c r="C32" s="22">
        <v>41791</v>
      </c>
      <c r="D32" s="23">
        <v>0.29411764705882354</v>
      </c>
      <c r="E32" s="19">
        <v>0.6470588235294118</v>
      </c>
      <c r="F32" s="23">
        <v>5.8823529411764705E-2</v>
      </c>
      <c r="G32" s="23">
        <v>0.17647058823529413</v>
      </c>
      <c r="H32" s="23">
        <v>0.82352941176470584</v>
      </c>
      <c r="I32" s="31">
        <v>0</v>
      </c>
      <c r="J32" s="12">
        <f t="shared" si="0"/>
        <v>1</v>
      </c>
      <c r="AB32" s="4"/>
      <c r="AC32" s="20"/>
      <c r="AD32" s="21"/>
    </row>
    <row r="33" spans="1:30" x14ac:dyDescent="0.25">
      <c r="B33" s="2"/>
      <c r="C33" s="22">
        <v>41883</v>
      </c>
      <c r="D33" s="23">
        <v>0.3125</v>
      </c>
      <c r="E33" s="23">
        <v>0.6875</v>
      </c>
      <c r="F33" s="19">
        <v>0</v>
      </c>
      <c r="G33" s="23">
        <v>0.1875</v>
      </c>
      <c r="H33" s="23">
        <v>0.75</v>
      </c>
      <c r="I33" s="31">
        <v>6.25E-2</v>
      </c>
      <c r="J33" s="12">
        <f t="shared" si="0"/>
        <v>1</v>
      </c>
      <c r="AB33" s="4"/>
      <c r="AC33" s="20"/>
      <c r="AD33" s="21"/>
    </row>
    <row r="34" spans="1:30" x14ac:dyDescent="0.25">
      <c r="B34" s="2"/>
      <c r="C34" s="22">
        <v>41974</v>
      </c>
      <c r="D34" s="23">
        <v>0.15384615384615385</v>
      </c>
      <c r="E34" s="19">
        <v>0.61538461538461542</v>
      </c>
      <c r="F34" s="67">
        <v>0.23076923076923078</v>
      </c>
      <c r="G34" s="23">
        <v>0.15384615384615385</v>
      </c>
      <c r="H34" s="23">
        <v>0.76923076923076927</v>
      </c>
      <c r="I34" s="31">
        <v>7.6923076923076927E-2</v>
      </c>
      <c r="J34" s="12">
        <f t="shared" si="0"/>
        <v>1</v>
      </c>
      <c r="AB34" s="4"/>
      <c r="AC34" s="20"/>
      <c r="AD34" s="21"/>
    </row>
    <row r="35" spans="1:30" x14ac:dyDescent="0.25">
      <c r="B35" s="2"/>
      <c r="C35" s="22">
        <v>42064</v>
      </c>
      <c r="D35" s="23">
        <v>0.38461538461538464</v>
      </c>
      <c r="E35" s="23">
        <v>0.61538461538461542</v>
      </c>
      <c r="F35" s="31">
        <v>0</v>
      </c>
      <c r="G35" s="23">
        <v>0.46153846153846156</v>
      </c>
      <c r="H35" s="23">
        <v>0.53846153846153844</v>
      </c>
      <c r="I35" s="31">
        <v>0</v>
      </c>
      <c r="J35" s="12">
        <f t="shared" si="0"/>
        <v>1</v>
      </c>
      <c r="AB35" s="4"/>
      <c r="AC35" s="20"/>
      <c r="AD35" s="21"/>
    </row>
    <row r="36" spans="1:30" x14ac:dyDescent="0.25">
      <c r="B36" s="2"/>
      <c r="C36" s="22">
        <v>42156</v>
      </c>
      <c r="D36" s="23">
        <v>0.4375</v>
      </c>
      <c r="E36" s="19">
        <v>0.5</v>
      </c>
      <c r="F36" s="23">
        <v>6.25E-2</v>
      </c>
      <c r="G36" s="23">
        <v>0.4375</v>
      </c>
      <c r="H36" s="23">
        <v>0.5</v>
      </c>
      <c r="I36" s="31">
        <v>6.25E-2</v>
      </c>
      <c r="J36" s="12">
        <f t="shared" si="0"/>
        <v>1</v>
      </c>
      <c r="AB36" s="4"/>
      <c r="AC36" s="20"/>
      <c r="AD36" s="21"/>
    </row>
    <row r="37" spans="1:30" x14ac:dyDescent="0.25">
      <c r="B37" s="2"/>
      <c r="C37" s="22">
        <v>42248</v>
      </c>
      <c r="D37" s="67">
        <v>0.5714285714285714</v>
      </c>
      <c r="E37" s="31">
        <v>0.42857142857142855</v>
      </c>
      <c r="F37" s="67">
        <v>0</v>
      </c>
      <c r="G37" s="23">
        <v>0.71428571428571419</v>
      </c>
      <c r="H37" s="23">
        <v>0.2857142857142857</v>
      </c>
      <c r="I37" s="31">
        <v>0</v>
      </c>
      <c r="J37" s="12">
        <f t="shared" si="0"/>
        <v>1</v>
      </c>
      <c r="AB37" s="4"/>
      <c r="AC37" s="20"/>
      <c r="AD37" s="21"/>
    </row>
    <row r="38" spans="1:30" x14ac:dyDescent="0.25">
      <c r="B38" s="2"/>
      <c r="C38" s="22">
        <v>42339</v>
      </c>
      <c r="D38" s="23">
        <v>0.66666666666666663</v>
      </c>
      <c r="E38" s="23">
        <v>0.33333333333333331</v>
      </c>
      <c r="F38" s="31">
        <v>0</v>
      </c>
      <c r="G38" s="23">
        <v>0.46666666666666667</v>
      </c>
      <c r="H38" s="23">
        <v>0.46666666666666667</v>
      </c>
      <c r="I38" s="31">
        <v>6.6666666666666666E-2</v>
      </c>
      <c r="J38" s="12">
        <f t="shared" si="0"/>
        <v>1</v>
      </c>
      <c r="AB38" s="4"/>
      <c r="AC38" s="20"/>
      <c r="AD38" s="21"/>
    </row>
    <row r="39" spans="1:30" x14ac:dyDescent="0.25">
      <c r="B39" s="2"/>
      <c r="C39" s="22">
        <v>42430</v>
      </c>
      <c r="D39" s="23">
        <v>0.53333333333333333</v>
      </c>
      <c r="E39" s="23">
        <v>0.46666666666666667</v>
      </c>
      <c r="F39" s="31">
        <v>0</v>
      </c>
      <c r="G39" s="23">
        <v>0.39999999999999997</v>
      </c>
      <c r="H39" s="23">
        <v>0.53333333333333333</v>
      </c>
      <c r="I39" s="31">
        <v>6.6666666666666666E-2</v>
      </c>
      <c r="J39" s="12">
        <f t="shared" si="0"/>
        <v>1</v>
      </c>
      <c r="AB39" s="4"/>
      <c r="AC39" s="20"/>
      <c r="AD39" s="21"/>
    </row>
    <row r="40" spans="1:30" x14ac:dyDescent="0.25">
      <c r="B40" s="2"/>
      <c r="C40" s="22">
        <v>42522</v>
      </c>
      <c r="D40" s="23">
        <v>0.53333333333333333</v>
      </c>
      <c r="E40" s="19">
        <v>0.46666666666666667</v>
      </c>
      <c r="F40" s="23">
        <v>0</v>
      </c>
      <c r="G40" s="23">
        <v>0.47058823529411764</v>
      </c>
      <c r="H40" s="23">
        <v>0.52941176470588236</v>
      </c>
      <c r="I40" s="31">
        <v>0</v>
      </c>
      <c r="J40" s="12">
        <f t="shared" si="0"/>
        <v>1</v>
      </c>
      <c r="AB40" s="4"/>
      <c r="AC40" s="20"/>
      <c r="AD40" s="21"/>
    </row>
    <row r="41" spans="1:30" x14ac:dyDescent="0.25">
      <c r="B41" s="2"/>
      <c r="C41" s="22">
        <v>42614</v>
      </c>
      <c r="D41" s="23">
        <v>0.7142857142857143</v>
      </c>
      <c r="E41" s="19">
        <v>0.21428571428571427</v>
      </c>
      <c r="F41" s="23">
        <v>7.1428571428571425E-2</v>
      </c>
      <c r="G41" s="23">
        <v>0.5</v>
      </c>
      <c r="H41" s="23">
        <v>0.42857142857142855</v>
      </c>
      <c r="I41" s="31">
        <v>7.1428571428571425E-2</v>
      </c>
      <c r="J41" s="12">
        <f t="shared" si="0"/>
        <v>1</v>
      </c>
      <c r="AB41" s="4"/>
      <c r="AC41" s="20"/>
      <c r="AD41" s="21"/>
    </row>
    <row r="42" spans="1:30" x14ac:dyDescent="0.25">
      <c r="B42" s="2"/>
      <c r="C42" s="22">
        <v>42705</v>
      </c>
      <c r="D42" s="23">
        <v>0.41666666666666663</v>
      </c>
      <c r="E42" s="19">
        <v>0.5</v>
      </c>
      <c r="F42" s="23">
        <v>8.3333333333333329E-2</v>
      </c>
      <c r="G42" s="23">
        <v>0.38461538461538464</v>
      </c>
      <c r="H42" s="23">
        <v>0.61538461538461542</v>
      </c>
      <c r="I42" s="31">
        <v>0</v>
      </c>
      <c r="J42" s="12">
        <f t="shared" si="0"/>
        <v>1</v>
      </c>
      <c r="AB42" s="4"/>
      <c r="AC42" s="20"/>
      <c r="AD42" s="21"/>
    </row>
    <row r="43" spans="1:30" x14ac:dyDescent="0.25">
      <c r="B43" s="2"/>
      <c r="C43" s="22">
        <v>42795</v>
      </c>
      <c r="D43" s="23">
        <v>0.33333333333333331</v>
      </c>
      <c r="E43" s="19">
        <v>0.66666666666666663</v>
      </c>
      <c r="F43" s="67">
        <v>0</v>
      </c>
      <c r="G43" s="23">
        <v>0.2</v>
      </c>
      <c r="H43" s="23">
        <v>0.66666666666666663</v>
      </c>
      <c r="I43" s="31">
        <v>0.13333333333333333</v>
      </c>
      <c r="J43" s="12">
        <f t="shared" si="0"/>
        <v>1</v>
      </c>
      <c r="AB43" s="4"/>
      <c r="AC43" s="20"/>
      <c r="AD43" s="21"/>
    </row>
    <row r="44" spans="1:30" x14ac:dyDescent="0.25">
      <c r="B44" s="2"/>
      <c r="C44" s="22">
        <v>42887</v>
      </c>
      <c r="D44" s="23">
        <v>0.5625</v>
      </c>
      <c r="E44" s="23">
        <v>0.375</v>
      </c>
      <c r="F44" s="31">
        <v>6.25E-2</v>
      </c>
      <c r="G44" s="23">
        <v>0.39999999999999997</v>
      </c>
      <c r="H44" s="23">
        <v>0.6</v>
      </c>
      <c r="I44" s="31">
        <v>0</v>
      </c>
      <c r="J44" s="12">
        <f t="shared" si="0"/>
        <v>1</v>
      </c>
      <c r="AB44" s="4"/>
      <c r="AC44" s="20"/>
      <c r="AD44" s="21"/>
    </row>
    <row r="45" spans="1:30" x14ac:dyDescent="0.25">
      <c r="B45" s="2"/>
      <c r="C45" s="22">
        <v>42979</v>
      </c>
      <c r="D45" s="23">
        <v>0.4375</v>
      </c>
      <c r="E45" s="23">
        <v>0.4375</v>
      </c>
      <c r="F45" s="31">
        <v>0.125</v>
      </c>
      <c r="G45" s="23">
        <v>0.5</v>
      </c>
      <c r="H45" s="23">
        <v>0.4375</v>
      </c>
      <c r="I45" s="31">
        <v>6.25E-2</v>
      </c>
      <c r="J45" s="12">
        <f t="shared" si="0"/>
        <v>1</v>
      </c>
      <c r="AB45" s="4"/>
      <c r="AC45" s="20"/>
      <c r="AD45" s="21"/>
    </row>
    <row r="46" spans="1:30" x14ac:dyDescent="0.25">
      <c r="B46" s="2"/>
      <c r="C46" s="22">
        <v>43070</v>
      </c>
      <c r="D46" s="23">
        <v>0.5</v>
      </c>
      <c r="E46" s="23">
        <v>0.4375</v>
      </c>
      <c r="F46" s="31">
        <v>6.25E-2</v>
      </c>
      <c r="G46" s="23"/>
      <c r="H46" s="23"/>
      <c r="I46" s="31"/>
      <c r="J46" s="12"/>
      <c r="AB46" s="4"/>
      <c r="AC46" s="20"/>
      <c r="AD46" s="21"/>
    </row>
    <row r="47" spans="1:30" x14ac:dyDescent="0.25">
      <c r="B47" s="2"/>
      <c r="D47" s="23"/>
      <c r="E47" s="23"/>
      <c r="F47" s="23"/>
      <c r="G47" s="23"/>
      <c r="H47" s="23"/>
      <c r="J47" s="12"/>
      <c r="AB47" s="4"/>
      <c r="AC47" s="20"/>
      <c r="AD47" s="21"/>
    </row>
    <row r="48" spans="1:30" x14ac:dyDescent="0.25">
      <c r="A48" s="71" t="s">
        <v>190</v>
      </c>
      <c r="B48" s="73"/>
      <c r="C48" s="74"/>
      <c r="D48" s="75"/>
      <c r="E48" s="75"/>
      <c r="F48" s="75"/>
      <c r="G48" s="75"/>
      <c r="H48" s="43"/>
      <c r="J48" s="32"/>
      <c r="AB48" s="4"/>
      <c r="AC48" s="20"/>
      <c r="AD48" s="21"/>
    </row>
    <row r="49" spans="1:30" x14ac:dyDescent="0.25">
      <c r="A49" s="71" t="s">
        <v>30</v>
      </c>
      <c r="B49" s="73"/>
      <c r="C49" s="74"/>
      <c r="D49" s="75"/>
      <c r="E49" s="75"/>
      <c r="F49" s="75"/>
      <c r="G49" s="75"/>
      <c r="H49" s="43"/>
      <c r="J49" s="32"/>
      <c r="AB49" s="4"/>
      <c r="AC49" s="20"/>
      <c r="AD49" s="21"/>
    </row>
    <row r="50" spans="1:30" x14ac:dyDescent="0.25">
      <c r="A50" s="71"/>
      <c r="B50" s="73"/>
      <c r="C50" s="74"/>
      <c r="D50" s="76"/>
      <c r="E50" s="76"/>
      <c r="F50" s="76"/>
      <c r="G50" s="75"/>
      <c r="H50" s="43"/>
      <c r="I50" s="23"/>
      <c r="J50" s="32"/>
      <c r="AB50" s="4"/>
      <c r="AC50" s="20"/>
      <c r="AD50" s="21"/>
    </row>
    <row r="51" spans="1:30" x14ac:dyDescent="0.25">
      <c r="A51" s="77" t="s">
        <v>48</v>
      </c>
      <c r="B51" s="73"/>
      <c r="C51" s="74"/>
      <c r="D51" s="76"/>
      <c r="E51" s="76"/>
      <c r="F51" s="76"/>
      <c r="G51" s="76"/>
      <c r="H51" s="44"/>
      <c r="I51" s="19"/>
      <c r="AB51" s="4"/>
      <c r="AC51" s="20"/>
      <c r="AD51" s="21"/>
    </row>
    <row r="52" spans="1:30" x14ac:dyDescent="0.25">
      <c r="A52" s="71"/>
      <c r="B52" s="73"/>
      <c r="C52" s="74"/>
      <c r="D52" s="76"/>
      <c r="E52" s="76"/>
      <c r="F52" s="76"/>
      <c r="G52" s="76"/>
      <c r="H52" s="44"/>
      <c r="I52" s="19"/>
      <c r="AB52" s="4"/>
      <c r="AC52" s="20"/>
      <c r="AD52" s="21"/>
    </row>
    <row r="53" spans="1:30" x14ac:dyDescent="0.25">
      <c r="A53" s="71"/>
      <c r="B53" s="73"/>
      <c r="C53" s="74"/>
      <c r="D53" s="76"/>
      <c r="E53" s="76"/>
      <c r="F53" s="76"/>
      <c r="G53" s="76"/>
      <c r="H53" s="44"/>
      <c r="I53" s="19"/>
      <c r="AB53" s="4"/>
      <c r="AC53" s="20"/>
      <c r="AD53" s="21"/>
    </row>
    <row r="54" spans="1:30" x14ac:dyDescent="0.25">
      <c r="A54" s="71"/>
      <c r="B54" s="73"/>
      <c r="C54" s="78"/>
      <c r="D54" s="79"/>
      <c r="E54" s="79"/>
      <c r="F54" s="79"/>
      <c r="G54" s="76"/>
      <c r="H54" s="44"/>
      <c r="I54" s="19"/>
      <c r="AB54" s="4"/>
      <c r="AC54" s="20"/>
      <c r="AD54" s="21"/>
    </row>
    <row r="55" spans="1:30" x14ac:dyDescent="0.25">
      <c r="A55" s="71"/>
      <c r="B55" s="73"/>
      <c r="C55" s="78"/>
      <c r="D55" s="79"/>
      <c r="E55" s="79"/>
      <c r="F55" s="79"/>
      <c r="G55" s="79"/>
      <c r="H55" s="45"/>
      <c r="I55" s="33"/>
      <c r="AB55" s="4"/>
      <c r="AC55" s="20"/>
      <c r="AD55" s="21"/>
    </row>
    <row r="56" spans="1:30" x14ac:dyDescent="0.25">
      <c r="A56" s="71"/>
      <c r="B56" s="73"/>
      <c r="C56" s="78"/>
      <c r="D56" s="79"/>
      <c r="E56" s="79"/>
      <c r="F56" s="79"/>
      <c r="G56" s="79"/>
      <c r="H56" s="45"/>
      <c r="I56" s="33"/>
      <c r="AB56" s="4"/>
      <c r="AD56" s="21"/>
    </row>
    <row r="57" spans="1:30" x14ac:dyDescent="0.25">
      <c r="A57" s="71"/>
      <c r="B57" s="71"/>
      <c r="C57" s="78"/>
      <c r="D57" s="80"/>
      <c r="E57" s="80"/>
      <c r="F57" s="80"/>
      <c r="G57" s="80"/>
      <c r="H57" s="46"/>
      <c r="I57" s="34"/>
      <c r="AD57" s="21"/>
    </row>
    <row r="58" spans="1:30" x14ac:dyDescent="0.25">
      <c r="A58" s="71"/>
      <c r="B58" s="71"/>
      <c r="C58" s="74"/>
      <c r="D58" s="81"/>
      <c r="E58" s="81"/>
      <c r="F58" s="81"/>
      <c r="G58" s="81"/>
      <c r="H58" s="47"/>
      <c r="I58" s="35"/>
    </row>
    <row r="59" spans="1:30" x14ac:dyDescent="0.25">
      <c r="A59" s="71"/>
      <c r="B59" s="73"/>
      <c r="C59" s="82"/>
      <c r="D59" s="71"/>
      <c r="E59" s="71"/>
      <c r="F59" s="71"/>
      <c r="G59" s="71"/>
      <c r="H59" s="49"/>
      <c r="I59" s="25"/>
    </row>
    <row r="60" spans="1:30" x14ac:dyDescent="0.25">
      <c r="A60" s="71"/>
      <c r="B60" s="73"/>
      <c r="C60" s="82"/>
      <c r="D60" s="72"/>
      <c r="E60" s="72"/>
      <c r="F60" s="72"/>
      <c r="G60" s="72"/>
      <c r="H60" s="40"/>
      <c r="I60" s="13"/>
      <c r="AC60" s="386"/>
      <c r="AD60" s="386"/>
    </row>
    <row r="61" spans="1:30" x14ac:dyDescent="0.25">
      <c r="A61" s="71"/>
      <c r="B61" s="73"/>
      <c r="C61" s="83"/>
      <c r="D61" s="394"/>
      <c r="E61" s="394"/>
      <c r="F61" s="394"/>
      <c r="G61" s="84"/>
      <c r="H61" s="50"/>
      <c r="I61" s="36"/>
      <c r="AC61" s="17"/>
      <c r="AD61" s="17"/>
    </row>
    <row r="62" spans="1:30" x14ac:dyDescent="0.25">
      <c r="A62" s="71"/>
      <c r="B62" s="73"/>
      <c r="C62" s="83"/>
      <c r="D62" s="85"/>
      <c r="E62" s="85"/>
      <c r="F62" s="85"/>
      <c r="G62" s="85"/>
      <c r="H62" s="51"/>
      <c r="I62" s="26"/>
      <c r="AB62" s="4"/>
      <c r="AC62" s="20"/>
      <c r="AD62" s="21"/>
    </row>
    <row r="63" spans="1:30" x14ac:dyDescent="0.25">
      <c r="A63" s="71"/>
      <c r="B63" s="73"/>
      <c r="C63" s="86"/>
      <c r="D63" s="87"/>
      <c r="E63" s="87"/>
      <c r="F63" s="87"/>
      <c r="G63" s="73"/>
      <c r="H63" s="54"/>
      <c r="I63" s="29"/>
      <c r="AB63" s="4"/>
      <c r="AC63" s="20"/>
      <c r="AD63" s="21"/>
    </row>
    <row r="64" spans="1:30" x14ac:dyDescent="0.25">
      <c r="A64" s="71"/>
      <c r="B64" s="73"/>
      <c r="C64" s="86"/>
      <c r="D64" s="87"/>
      <c r="E64" s="87"/>
      <c r="F64" s="87"/>
      <c r="G64" s="87"/>
      <c r="H64" s="53"/>
      <c r="I64" s="28"/>
      <c r="AB64" s="4"/>
      <c r="AC64" s="20"/>
      <c r="AD64" s="21"/>
    </row>
    <row r="65" spans="1:30" x14ac:dyDescent="0.25">
      <c r="A65" s="71"/>
      <c r="B65" s="73"/>
      <c r="C65" s="86"/>
      <c r="D65" s="87"/>
      <c r="E65" s="87"/>
      <c r="F65" s="87"/>
      <c r="G65" s="87"/>
      <c r="H65" s="53"/>
      <c r="I65" s="28"/>
      <c r="AB65" s="4"/>
      <c r="AC65" s="20"/>
      <c r="AD65" s="21"/>
    </row>
    <row r="66" spans="1:30" x14ac:dyDescent="0.25">
      <c r="A66" s="71"/>
      <c r="B66" s="73"/>
      <c r="C66" s="86"/>
      <c r="D66" s="87"/>
      <c r="E66" s="87"/>
      <c r="F66" s="87"/>
      <c r="G66" s="87"/>
      <c r="H66" s="53"/>
      <c r="I66" s="28"/>
      <c r="AB66" s="4"/>
      <c r="AC66" s="20"/>
      <c r="AD66" s="21"/>
    </row>
    <row r="67" spans="1:30" x14ac:dyDescent="0.25">
      <c r="A67" s="71"/>
      <c r="B67" s="73"/>
      <c r="C67" s="86"/>
      <c r="D67" s="87"/>
      <c r="E67" s="87"/>
      <c r="F67" s="87"/>
      <c r="G67" s="87"/>
      <c r="H67" s="53"/>
      <c r="I67" s="28"/>
      <c r="AB67" s="4"/>
      <c r="AC67" s="20"/>
      <c r="AD67" s="21"/>
    </row>
    <row r="68" spans="1:30" x14ac:dyDescent="0.25">
      <c r="A68" s="71"/>
      <c r="B68" s="73"/>
      <c r="C68" s="86"/>
      <c r="D68" s="87"/>
      <c r="E68" s="87"/>
      <c r="F68" s="87"/>
      <c r="G68" s="87"/>
      <c r="H68" s="53"/>
      <c r="I68" s="28"/>
      <c r="AB68" s="4"/>
      <c r="AC68" s="20"/>
      <c r="AD68" s="21"/>
    </row>
    <row r="69" spans="1:30" x14ac:dyDescent="0.25">
      <c r="A69" s="71"/>
      <c r="B69" s="73"/>
      <c r="C69" s="86"/>
      <c r="D69" s="87"/>
      <c r="E69" s="87"/>
      <c r="F69" s="87"/>
      <c r="G69" s="87"/>
      <c r="H69" s="53"/>
      <c r="I69" s="28"/>
      <c r="AB69" s="4"/>
      <c r="AC69" s="20"/>
      <c r="AD69" s="21"/>
    </row>
    <row r="70" spans="1:30" x14ac:dyDescent="0.25">
      <c r="A70" s="71"/>
      <c r="B70" s="88"/>
      <c r="C70" s="86"/>
      <c r="D70" s="87"/>
      <c r="E70" s="87"/>
      <c r="F70" s="87"/>
      <c r="G70" s="87"/>
      <c r="H70" s="53"/>
      <c r="I70" s="28"/>
      <c r="AB70" s="4"/>
      <c r="AC70" s="20"/>
      <c r="AD70" s="21"/>
    </row>
    <row r="71" spans="1:30" x14ac:dyDescent="0.25">
      <c r="A71" s="71"/>
      <c r="B71" s="88"/>
      <c r="C71" s="86"/>
      <c r="D71" s="87"/>
      <c r="E71" s="87"/>
      <c r="F71" s="87"/>
      <c r="G71" s="87"/>
      <c r="H71" s="53"/>
      <c r="I71" s="28"/>
      <c r="AB71" s="4"/>
      <c r="AC71" s="20"/>
      <c r="AD71" s="21"/>
    </row>
    <row r="72" spans="1:30" x14ac:dyDescent="0.25">
      <c r="A72" s="71"/>
      <c r="B72" s="88"/>
      <c r="C72" s="78"/>
      <c r="D72" s="89"/>
      <c r="E72" s="89"/>
      <c r="F72" s="89"/>
      <c r="G72" s="87"/>
      <c r="H72" s="53"/>
      <c r="I72" s="28"/>
      <c r="AB72" s="4"/>
      <c r="AC72" s="20"/>
      <c r="AD72" s="21"/>
    </row>
    <row r="73" spans="1:30" x14ac:dyDescent="0.25">
      <c r="A73" s="71"/>
      <c r="B73" s="71"/>
      <c r="C73" s="86"/>
      <c r="D73" s="89"/>
      <c r="E73" s="89"/>
      <c r="F73" s="89"/>
      <c r="G73" s="89"/>
      <c r="H73" s="55"/>
      <c r="I73" s="37"/>
      <c r="AB73" s="4"/>
      <c r="AD73" s="21"/>
    </row>
    <row r="74" spans="1:30" x14ac:dyDescent="0.25">
      <c r="A74" s="71"/>
      <c r="B74" s="71"/>
      <c r="C74" s="78"/>
      <c r="D74" s="89"/>
      <c r="E74" s="89"/>
      <c r="F74" s="89"/>
      <c r="G74" s="89"/>
      <c r="H74" s="55"/>
      <c r="I74" s="37"/>
      <c r="AD74" s="21"/>
    </row>
    <row r="75" spans="1:30" x14ac:dyDescent="0.25">
      <c r="A75" s="71"/>
      <c r="B75" s="71"/>
      <c r="C75" s="78"/>
      <c r="D75" s="89"/>
      <c r="E75" s="89"/>
      <c r="F75" s="89"/>
      <c r="G75" s="89"/>
      <c r="H75" s="55"/>
      <c r="I75" s="37"/>
    </row>
    <row r="76" spans="1:30" x14ac:dyDescent="0.25">
      <c r="A76" s="71" t="s">
        <v>35</v>
      </c>
      <c r="B76" s="71"/>
      <c r="C76" s="86"/>
      <c r="D76" s="90"/>
      <c r="E76" s="90"/>
      <c r="F76" s="90"/>
      <c r="G76" s="90"/>
      <c r="H76" s="56"/>
      <c r="I76" s="38"/>
      <c r="AC76" s="386"/>
      <c r="AD76" s="386"/>
    </row>
    <row r="77" spans="1:30" x14ac:dyDescent="0.25">
      <c r="B77" s="5"/>
      <c r="C77" s="48"/>
      <c r="D77" s="5"/>
      <c r="E77" s="5"/>
      <c r="F77" s="5"/>
      <c r="G77" s="55"/>
      <c r="H77" s="55"/>
      <c r="I77" s="37"/>
      <c r="AC77" s="17"/>
      <c r="AD77" s="17"/>
    </row>
    <row r="78" spans="1:30" x14ac:dyDescent="0.25">
      <c r="A78" s="91"/>
      <c r="B78" s="5"/>
      <c r="C78" s="48"/>
      <c r="D78" s="40"/>
      <c r="E78" s="40"/>
      <c r="F78" s="40"/>
      <c r="G78" s="40"/>
      <c r="H78" s="40"/>
      <c r="I78" s="13"/>
      <c r="AB78" s="4"/>
      <c r="AC78" s="20"/>
      <c r="AD78" s="21"/>
    </row>
    <row r="79" spans="1:30" x14ac:dyDescent="0.25">
      <c r="A79" s="5"/>
      <c r="B79" s="5"/>
      <c r="C79" s="48"/>
      <c r="D79" s="395"/>
      <c r="E79" s="395"/>
      <c r="F79" s="395"/>
      <c r="G79" s="50"/>
      <c r="H79" s="50"/>
      <c r="I79" s="36"/>
      <c r="AB79" s="4"/>
      <c r="AC79" s="20"/>
      <c r="AD79" s="21"/>
    </row>
    <row r="80" spans="1:30" x14ac:dyDescent="0.25">
      <c r="A80" s="57"/>
      <c r="B80" s="5"/>
      <c r="C80" s="5"/>
      <c r="D80" s="51"/>
      <c r="E80" s="51"/>
      <c r="F80" s="51"/>
      <c r="G80" s="51"/>
      <c r="H80" s="51"/>
      <c r="I80" s="26"/>
      <c r="AB80" s="4"/>
      <c r="AC80" s="20"/>
      <c r="AD80" s="21"/>
    </row>
    <row r="81" spans="1:30" x14ac:dyDescent="0.25">
      <c r="A81" s="58"/>
      <c r="B81" s="59"/>
      <c r="C81" s="60"/>
      <c r="D81" s="61"/>
      <c r="E81" s="44"/>
      <c r="F81" s="44"/>
      <c r="G81" s="6"/>
      <c r="H81" s="6"/>
      <c r="I81" s="2"/>
      <c r="AB81" s="4"/>
      <c r="AC81" s="20"/>
      <c r="AD81" s="21"/>
    </row>
    <row r="82" spans="1:30" x14ac:dyDescent="0.25">
      <c r="A82" s="57"/>
      <c r="B82" s="5"/>
      <c r="C82" s="52"/>
      <c r="D82" s="44"/>
      <c r="E82" s="44"/>
      <c r="F82" s="44"/>
      <c r="G82" s="44"/>
      <c r="H82" s="44"/>
      <c r="I82" s="19"/>
      <c r="AB82" s="4"/>
      <c r="AC82" s="20"/>
      <c r="AD82" s="21"/>
    </row>
    <row r="83" spans="1:30" x14ac:dyDescent="0.25">
      <c r="A83" s="39"/>
      <c r="C83" s="27"/>
      <c r="D83" s="19"/>
      <c r="E83" s="19"/>
      <c r="F83" s="19"/>
      <c r="G83" s="19"/>
      <c r="H83" s="19"/>
      <c r="I83" s="19"/>
      <c r="AB83" s="4"/>
      <c r="AC83" s="20"/>
      <c r="AD83" s="21"/>
    </row>
    <row r="84" spans="1:30" x14ac:dyDescent="0.25">
      <c r="C84" s="27"/>
      <c r="D84" s="19"/>
      <c r="E84" s="19"/>
      <c r="F84" s="19"/>
      <c r="G84" s="19"/>
      <c r="H84" s="19"/>
      <c r="I84" s="19"/>
      <c r="AB84" s="4"/>
      <c r="AC84" s="20"/>
      <c r="AD84" s="21"/>
    </row>
    <row r="85" spans="1:30" x14ac:dyDescent="0.25">
      <c r="C85" s="27"/>
      <c r="D85" s="19"/>
      <c r="E85" s="19"/>
      <c r="F85" s="19"/>
      <c r="G85" s="19"/>
      <c r="H85" s="19"/>
      <c r="I85" s="19"/>
      <c r="AB85" s="4"/>
      <c r="AC85" s="20"/>
      <c r="AD85" s="21"/>
    </row>
    <row r="86" spans="1:30" x14ac:dyDescent="0.25">
      <c r="C86" s="27"/>
      <c r="D86" s="19"/>
      <c r="E86" s="19"/>
      <c r="F86" s="19"/>
      <c r="G86" s="19"/>
      <c r="H86" s="19"/>
      <c r="I86" s="19"/>
      <c r="AB86" s="4"/>
      <c r="AC86" s="20"/>
      <c r="AD86" s="21"/>
    </row>
    <row r="87" spans="1:30" x14ac:dyDescent="0.25">
      <c r="C87" s="27"/>
      <c r="D87" s="19"/>
      <c r="E87" s="19"/>
      <c r="F87" s="19"/>
      <c r="G87" s="19"/>
      <c r="H87" s="19"/>
      <c r="I87" s="19"/>
      <c r="AB87" s="4"/>
      <c r="AC87" s="20"/>
      <c r="AD87" s="21"/>
    </row>
    <row r="88" spans="1:30" x14ac:dyDescent="0.25">
      <c r="C88" s="27"/>
      <c r="D88" s="19"/>
      <c r="E88" s="19"/>
      <c r="F88" s="19"/>
      <c r="G88" s="19"/>
      <c r="H88" s="19"/>
      <c r="I88" s="19"/>
      <c r="AB88" s="4"/>
      <c r="AC88" s="20"/>
      <c r="AD88" s="21"/>
    </row>
    <row r="89" spans="1:30" x14ac:dyDescent="0.25">
      <c r="C89" s="27"/>
      <c r="D89" s="19"/>
      <c r="E89" s="19"/>
      <c r="F89" s="19"/>
      <c r="G89" s="19"/>
      <c r="H89" s="19"/>
      <c r="I89" s="19"/>
      <c r="AB89" s="4"/>
      <c r="AD89" s="21"/>
    </row>
    <row r="90" spans="1:30" x14ac:dyDescent="0.25">
      <c r="C90" s="11"/>
      <c r="D90" s="39"/>
      <c r="E90" s="39"/>
      <c r="F90" s="39"/>
      <c r="G90" s="19"/>
      <c r="H90" s="19"/>
      <c r="I90" s="19"/>
      <c r="AD90" s="21"/>
    </row>
    <row r="91" spans="1:30" x14ac:dyDescent="0.25">
      <c r="C91" s="27"/>
      <c r="D91" s="39"/>
      <c r="E91" s="39"/>
      <c r="F91" s="39"/>
      <c r="G91" s="39"/>
      <c r="H91" s="39"/>
      <c r="I91" s="39"/>
    </row>
    <row r="92" spans="1:30" x14ac:dyDescent="0.25">
      <c r="C92" s="11"/>
      <c r="D92" s="39"/>
      <c r="E92" s="39"/>
      <c r="F92" s="39"/>
      <c r="G92" s="39"/>
      <c r="H92" s="39"/>
      <c r="I92" s="39"/>
    </row>
    <row r="93" spans="1:30" x14ac:dyDescent="0.25">
      <c r="C93" s="11"/>
      <c r="D93" s="39"/>
      <c r="E93" s="39"/>
      <c r="F93" s="39"/>
      <c r="G93" s="39"/>
      <c r="H93" s="39"/>
      <c r="I93" s="39"/>
    </row>
    <row r="94" spans="1:30" x14ac:dyDescent="0.25">
      <c r="C94" s="27"/>
      <c r="D94" s="38"/>
      <c r="E94" s="38"/>
      <c r="F94" s="38"/>
      <c r="G94" s="38"/>
      <c r="H94" s="38"/>
      <c r="I94" s="38"/>
    </row>
  </sheetData>
  <mergeCells count="10">
    <mergeCell ref="AC60:AD60"/>
    <mergeCell ref="D61:F61"/>
    <mergeCell ref="AC76:AD76"/>
    <mergeCell ref="D79:F79"/>
    <mergeCell ref="B2:I2"/>
    <mergeCell ref="D4:I4"/>
    <mergeCell ref="D5:F5"/>
    <mergeCell ref="G5:I5"/>
    <mergeCell ref="AC6:AD6"/>
    <mergeCell ref="AC23:AD23"/>
  </mergeCells>
  <pageMargins left="0.7" right="0.7" top="0.75" bottom="0.75" header="0.3" footer="0.3"/>
  <pageSetup scale="57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26</vt:i4>
      </vt:variant>
      <vt:variant>
        <vt:lpstr>Rangos con nombre</vt:lpstr>
      </vt:variant>
      <vt:variant>
        <vt:i4>19</vt:i4>
      </vt:variant>
    </vt:vector>
  </HeadingPairs>
  <TitlesOfParts>
    <vt:vector size="45" baseType="lpstr">
      <vt:lpstr>G1</vt:lpstr>
      <vt:lpstr>G2</vt:lpstr>
      <vt:lpstr>G3</vt:lpstr>
      <vt:lpstr>G4</vt:lpstr>
      <vt:lpstr>G5</vt:lpstr>
      <vt:lpstr>G6</vt:lpstr>
      <vt:lpstr>G7</vt:lpstr>
      <vt:lpstr>G8</vt:lpstr>
      <vt:lpstr>G9</vt:lpstr>
      <vt:lpstr>G10</vt:lpstr>
      <vt:lpstr>G11</vt:lpstr>
      <vt:lpstr>G12</vt:lpstr>
      <vt:lpstr>G13</vt:lpstr>
      <vt:lpstr>G14</vt:lpstr>
      <vt:lpstr>G15</vt:lpstr>
      <vt:lpstr>G16</vt:lpstr>
      <vt:lpstr>G17</vt:lpstr>
      <vt:lpstr>G18</vt:lpstr>
      <vt:lpstr>G19</vt:lpstr>
      <vt:lpstr>Cuadro 1</vt:lpstr>
      <vt:lpstr>G20A</vt:lpstr>
      <vt:lpstr>G20B</vt:lpstr>
      <vt:lpstr>G20C</vt:lpstr>
      <vt:lpstr>G7A</vt:lpstr>
      <vt:lpstr>G7B</vt:lpstr>
      <vt:lpstr>G7C</vt:lpstr>
      <vt:lpstr>'G1'!Área_de_impresión</vt:lpstr>
      <vt:lpstr>'G10'!Área_de_impresión</vt:lpstr>
      <vt:lpstr>'G11'!Área_de_impresión</vt:lpstr>
      <vt:lpstr>'G12'!Área_de_impresión</vt:lpstr>
      <vt:lpstr>'G13'!Área_de_impresión</vt:lpstr>
      <vt:lpstr>'G14'!Área_de_impresión</vt:lpstr>
      <vt:lpstr>'G15'!Área_de_impresión</vt:lpstr>
      <vt:lpstr>'G16'!Área_de_impresión</vt:lpstr>
      <vt:lpstr>'G2'!Área_de_impresión</vt:lpstr>
      <vt:lpstr>'G3'!Área_de_impresión</vt:lpstr>
      <vt:lpstr>'G4'!Área_de_impresión</vt:lpstr>
      <vt:lpstr>'G5'!Área_de_impresión</vt:lpstr>
      <vt:lpstr>'G6'!Área_de_impresión</vt:lpstr>
      <vt:lpstr>'G7'!Área_de_impresión</vt:lpstr>
      <vt:lpstr>G7A!Área_de_impresión</vt:lpstr>
      <vt:lpstr>G7B!Área_de_impresión</vt:lpstr>
      <vt:lpstr>G7C!Área_de_impresión</vt:lpstr>
      <vt:lpstr>'G8'!Área_de_impresión</vt:lpstr>
      <vt:lpstr>'G9'!Área_de_impresión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Castaño Lavado Jessica Fernanda</dc:creator>
  <cp:lastModifiedBy>USR_PracticanteGT19</cp:lastModifiedBy>
  <cp:lastPrinted>2017-10-30T14:52:30Z</cp:lastPrinted>
  <dcterms:created xsi:type="dcterms:W3CDTF">2012-12-26T13:53:08Z</dcterms:created>
  <dcterms:modified xsi:type="dcterms:W3CDTF">2018-03-06T16:53:25Z</dcterms:modified>
</cp:coreProperties>
</file>