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603\Historicos No Vigiladas\"/>
    </mc:Choice>
  </mc:AlternateContent>
  <xr:revisionPtr revIDLastSave="0" documentId="13_ncr:1_{5F2507A2-CA26-4A53-A4D6-B574603211EF}" xr6:coauthVersionLast="47" xr6:coauthVersionMax="47" xr10:uidLastSave="{00000000-0000-0000-0000-000000000000}"/>
  <bookViews>
    <workbookView xWindow="-120" yWindow="-120" windowWidth="29040" windowHeight="15720" activeTab="4" xr2:uid="{D76185CC-C186-403A-A38D-D5C5A53BBADE}"/>
  </bookViews>
  <sheets>
    <sheet name="GS1.A" sheetId="3" r:id="rId1"/>
    <sheet name="GS1.B" sheetId="2" r:id="rId2"/>
    <sheet name="GS.2" sheetId="5" r:id="rId3"/>
    <sheet name="GS.3" sheetId="6" state="hidden" r:id="rId4"/>
    <sheet name="GS3.A" sheetId="1" r:id="rId5"/>
    <sheet name="GS3.B" sheetId="7" r:id="rId6"/>
    <sheet name="GS4" sheetId="8" r:id="rId7"/>
    <sheet name="GS.5" sheetId="9" r:id="rId8"/>
    <sheet name="GS.6" sheetId="11" r:id="rId9"/>
    <sheet name="P.Registro" sheetId="13" r:id="rId10"/>
    <sheet name="Ignorar" sheetId="14" state="hidden" r:id="rId11"/>
  </sheets>
  <definedNames>
    <definedName name="_xlnm._FilterDatabase" localSheetId="2" hidden="1">GS.2!$A$16:$O$22</definedName>
    <definedName name="_xlnm._FilterDatabase" localSheetId="3" hidden="1">GS.3!$A$3:$O$14</definedName>
    <definedName name="_xlnm._FilterDatabase" localSheetId="8" hidden="1">GS.6!$L$29:$M$34</definedName>
    <definedName name="_xlnm._FilterDatabase" localSheetId="0" hidden="1">'GS1.A'!$A$3:$O$11</definedName>
    <definedName name="_xlnm._FilterDatabase" localSheetId="1" hidden="1">'GS1.B'!$A$3:$O$11</definedName>
    <definedName name="_xlnm._FilterDatabase" localSheetId="4" hidden="1">'GS3.A'!$A$2:$R$2</definedName>
    <definedName name="_xlnm._FilterDatabase" localSheetId="5" hidden="1">'GS3.B'!$A$3:$O$11</definedName>
    <definedName name="_xlnm._FilterDatabase" localSheetId="6" hidden="1">'GS4'!$A$101:$E$107</definedName>
    <definedName name="_xlnm._FilterDatabase" localSheetId="9" hidden="1">P.Registro!$A$2:$O$67</definedName>
    <definedName name="_xlnm.Print_Area" localSheetId="2">GS.2!$A$23:$F$46</definedName>
    <definedName name="_xlnm.Print_Area" localSheetId="3">GS.3!$C$13:$S$36</definedName>
    <definedName name="_xlnm.Print_Area" localSheetId="7">GS.5!$E$71:$L$89</definedName>
    <definedName name="_xlnm.Print_Area" localSheetId="8">GS.6!$A$22:$L$47</definedName>
    <definedName name="_xlnm.Print_Area" localSheetId="0">'GS1.A'!$Q$4:$Y$25</definedName>
    <definedName name="_xlnm.Print_Area" localSheetId="1">'GS1.B'!$Q$4:$Y$23</definedName>
    <definedName name="_xlnm.Print_Area" localSheetId="4">'GS3.A'!$Q$6:$Z$28</definedName>
    <definedName name="_xlnm.Print_Area" localSheetId="5">'GS3.B'!$R$13:$AD$36</definedName>
    <definedName name="_xlnm.Print_Area" localSheetId="6">'GS4'!$F$2:$O$23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8" l="1"/>
  <c r="F102" i="8"/>
  <c r="F103" i="8"/>
  <c r="F107" i="8"/>
  <c r="F105" i="8"/>
  <c r="F104" i="8"/>
  <c r="Q54" i="13"/>
  <c r="F86" i="8" l="1"/>
  <c r="F87" i="8"/>
  <c r="F88" i="8"/>
  <c r="F89" i="8"/>
  <c r="F90" i="8"/>
  <c r="F85" i="8"/>
  <c r="R21" i="11" l="1"/>
  <c r="S21" i="11"/>
  <c r="T21" i="11"/>
  <c r="U21" i="11"/>
  <c r="Q21" i="11"/>
</calcChain>
</file>

<file path=xl/sharedStrings.xml><?xml version="1.0" encoding="utf-8"?>
<sst xmlns="http://schemas.openxmlformats.org/spreadsheetml/2006/main" count="474" uniqueCount="207">
  <si>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</si>
  <si>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</si>
  <si>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</si>
  <si>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</si>
  <si>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</si>
  <si>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</si>
  <si>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</si>
  <si>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</si>
  <si>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</si>
  <si>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</si>
  <si>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</si>
  <si>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</si>
  <si>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</si>
  <si>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</si>
  <si>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</si>
  <si>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</si>
  <si>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</si>
  <si>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</si>
  <si>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</si>
  <si>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</si>
  <si>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</si>
  <si>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</si>
  <si>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</si>
  <si>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</si>
  <si>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</si>
  <si>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</si>
  <si>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</si>
  <si>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</si>
  <si>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</si>
  <si>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</si>
  <si>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</si>
  <si>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</si>
  <si>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</si>
  <si>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</si>
  <si>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</si>
  <si>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</si>
  <si>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</si>
  <si>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</si>
  <si>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</si>
  <si>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</si>
  <si>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</si>
  <si>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</si>
  <si>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</si>
  <si>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</si>
  <si>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</si>
  <si>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</si>
  <si>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</si>
  <si>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</si>
  <si>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</si>
  <si>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</si>
  <si>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</si>
  <si>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</si>
  <si>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</si>
  <si>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</si>
  <si>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</si>
  <si>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</si>
  <si>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</si>
  <si>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</si>
  <si>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</si>
  <si>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</si>
  <si>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</si>
  <si>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</si>
  <si>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</si>
  <si>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</si>
  <si>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</si>
  <si>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</si>
  <si>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</si>
  <si>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</si>
  <si>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</si>
  <si>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</si>
  <si>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</si>
  <si>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</si>
  <si>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</si>
  <si>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</si>
  <si>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</si>
  <si>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</si>
  <si>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</si>
  <si>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</si>
  <si>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</si>
  <si>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</si>
  <si>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</si>
  <si>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</si>
  <si>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</si>
  <si>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</si>
  <si>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</si>
  <si>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</si>
  <si>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</si>
  <si>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</si>
  <si>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Actuar Atlántico</t>
  </si>
  <si>
    <t>Actuar Quindío</t>
  </si>
  <si>
    <t>Actuar Tolima</t>
  </si>
  <si>
    <t>Comerciacoop</t>
  </si>
  <si>
    <t>Cooperativa de Ahorro y Crédito Congente</t>
  </si>
  <si>
    <t>Cooperativa de Ahorro y Crédito Crearcoop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</si>
  <si>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</si>
  <si>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</si>
  <si>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</si>
  <si>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</si>
  <si>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</si>
  <si>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</si>
  <si>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</si>
  <si>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</si>
  <si>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</si>
  <si>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Fundesmag</t>
  </si>
  <si>
    <t>Interactuar</t>
  </si>
  <si>
    <t>Microempresas de Colombia</t>
  </si>
  <si>
    <t xml:space="preserve"> 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</si>
  <si>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</si>
  <si>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</si>
  <si>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</si>
  <si>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</si>
  <si>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</si>
  <si>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</si>
  <si>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</si>
  <si>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</si>
  <si>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</si>
  <si>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</si>
  <si>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</si>
  <si>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</si>
  <si>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</si>
  <si>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</si>
  <si>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</si>
  <si>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</si>
  <si>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</si>
  <si>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</si>
  <si>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</si>
  <si>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</si>
  <si>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</si>
  <si>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</si>
  <si>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</si>
  <si>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</si>
  <si>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</si>
  <si>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</si>
  <si>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</si>
  <si>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</si>
  <si>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</si>
  <si>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</si>
  <si>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</si>
  <si>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</si>
  <si>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</si>
  <si>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</si>
  <si>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</si>
  <si>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Cofincafé</t>
  </si>
  <si>
    <t>Coomuldesa</t>
  </si>
  <si>
    <t>Coomultagro</t>
  </si>
  <si>
    <t>BR138</t>
  </si>
  <si>
    <t>BR130</t>
  </si>
  <si>
    <t>MP141</t>
  </si>
  <si>
    <t>MP160</t>
  </si>
  <si>
    <t>MP110</t>
  </si>
  <si>
    <t>MP163</t>
  </si>
  <si>
    <t>BR169</t>
  </si>
  <si>
    <t>RA187</t>
  </si>
  <si>
    <t>Cooperativa Minuto de Dios</t>
  </si>
  <si>
    <t>Corporación Industrial Minuto de Dios</t>
  </si>
  <si>
    <t>Revisar que dijo las entidades en otras</t>
  </si>
  <si>
    <t>Este es el dato para la torta</t>
  </si>
  <si>
    <t>CrÃ©dito popular productivo rural</t>
  </si>
  <si>
    <t>CrÃ©dito popular productivo urbano</t>
  </si>
  <si>
    <t>CrÃ©dito productivo rural</t>
  </si>
  <si>
    <t>CrÃ©dito productivo urbano</t>
  </si>
  <si>
    <t>Total</t>
  </si>
  <si>
    <t>Participacion</t>
  </si>
  <si>
    <t>Credito popular productivo rural</t>
  </si>
  <si>
    <t>Credito popular productivo urbano</t>
  </si>
  <si>
    <t>Credito productivo rural</t>
  </si>
  <si>
    <t>Credito productivo urbano</t>
  </si>
  <si>
    <t>Credito productivo de mayor monto</t>
  </si>
  <si>
    <t>Diferencias</t>
  </si>
  <si>
    <t>Ultrahuilca</t>
  </si>
  <si>
    <t>Coofisam</t>
  </si>
  <si>
    <t>Cobelen</t>
  </si>
  <si>
    <t>Cofinal Ltda</t>
  </si>
  <si>
    <t>Coprocenva</t>
  </si>
  <si>
    <t>Coopservivelez Ltda.</t>
  </si>
  <si>
    <t>Coogranada</t>
  </si>
  <si>
    <t>Servimcoop</t>
  </si>
  <si>
    <t>Financiera Coagrosur</t>
  </si>
  <si>
    <t>Fincomercio</t>
  </si>
  <si>
    <t>Prosperando</t>
  </si>
  <si>
    <t>Cootep Ltda</t>
  </si>
  <si>
    <t>Cootracerrejon</t>
  </si>
  <si>
    <t>Coofinanciar</t>
  </si>
  <si>
    <t>Coopeaipe</t>
  </si>
  <si>
    <t>Cooperativa Avp</t>
  </si>
  <si>
    <t>Avancop</t>
  </si>
  <si>
    <t>Coopvalle</t>
  </si>
  <si>
    <t>Coompau</t>
  </si>
  <si>
    <t>Cootraim</t>
  </si>
  <si>
    <t>Coonfie Ltda</t>
  </si>
  <si>
    <t>Coopigon</t>
  </si>
  <si>
    <t>Union Cooperativa</t>
  </si>
  <si>
    <t>Cesca</t>
  </si>
  <si>
    <t>Coopsanfrancisco</t>
  </si>
  <si>
    <t>Cooservunal</t>
  </si>
  <si>
    <t>Coopsuya</t>
  </si>
  <si>
    <t>Cooperativa Nacional De Ahorro Y Credito Avanza</t>
  </si>
  <si>
    <t>Coopetrol</t>
  </si>
  <si>
    <t>Comulseb</t>
  </si>
  <si>
    <t>Cooperativa De Ahorro Y Credito Pio Xii De Cocorna</t>
  </si>
  <si>
    <t>Cooperativa Multiactiva San Simon</t>
  </si>
  <si>
    <t>Multicoop</t>
  </si>
  <si>
    <t>Coopsocial</t>
  </si>
  <si>
    <t>Cooplarosa</t>
  </si>
  <si>
    <t>Cooperativa de la Guajira Confiamos</t>
  </si>
  <si>
    <t>Copvillanueva</t>
  </si>
  <si>
    <r>
      <t>Gráfico PC1</t>
    </r>
    <r>
      <rPr>
        <sz val="12"/>
        <color theme="1"/>
        <rFont val="Times New Roman"/>
        <family val="1"/>
      </rPr>
      <t>. Distribución de los desembolsos trimestrales de cartera microcrediticia por subsegmento - Marzo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</si>
</sst>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ZapfHumnst BT"/>
      <family val="2"/>
    </font>
    <font>
      <sz val="12"/>
      <color theme="0" tint="-0.499984740745262"/>
      <name val="Times New Roman"/>
      <family val="1"/>
    </font>
    <font>
      <sz val="10"/>
      <color rgb="FFFF0000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5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5" fontId="11" fillId="0" borderId="0" xfId="0" applyNumberFormat="1" applyFont="1"/>
    <xf numFmtId="165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5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5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5" fontId="3" fillId="0" borderId="0" xfId="1" applyNumberFormat="1" applyFont="1" applyBorder="1"/>
    <xf numFmtId="165" fontId="6" fillId="0" borderId="0" xfId="0" applyNumberFormat="1" applyFont="1"/>
    <xf numFmtId="165" fontId="3" fillId="0" borderId="2" xfId="0" applyNumberFormat="1" applyFont="1" applyBorder="1"/>
    <xf numFmtId="166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20" fillId="0" borderId="0" xfId="0" applyFont="1"/>
    <xf numFmtId="0" fontId="3" fillId="4" borderId="3" xfId="0" applyFont="1" applyFill="1" applyBorder="1"/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0" fontId="21" fillId="0" borderId="2" xfId="0" applyFont="1" applyBorder="1"/>
    <xf numFmtId="9" fontId="3" fillId="0" borderId="0" xfId="1" applyFont="1" applyBorder="1"/>
    <xf numFmtId="0" fontId="3" fillId="2" borderId="0" xfId="0" applyFont="1" applyFill="1"/>
    <xf numFmtId="9" fontId="6" fillId="0" borderId="0" xfId="0" applyNumberFormat="1" applyFont="1"/>
    <xf numFmtId="9" fontId="3" fillId="0" borderId="2" xfId="1" applyFont="1" applyBorder="1"/>
    <xf numFmtId="9" fontId="3" fillId="0" borderId="2" xfId="0" applyNumberFormat="1" applyFont="1" applyBorder="1"/>
    <xf numFmtId="9" fontId="3" fillId="0" borderId="0" xfId="0" applyNumberFormat="1" applyFont="1"/>
    <xf numFmtId="17" fontId="5" fillId="3" borderId="0" xfId="0" applyNumberFormat="1" applyFont="1" applyFill="1"/>
    <xf numFmtId="9" fontId="25" fillId="0" borderId="0" xfId="0" applyNumberFormat="1" applyFont="1"/>
    <xf numFmtId="9" fontId="0" fillId="0" borderId="0" xfId="1" applyFont="1"/>
    <xf numFmtId="165" fontId="0" fillId="0" borderId="0" xfId="1" applyNumberFormat="1" applyFont="1" applyBorder="1"/>
    <xf numFmtId="0" fontId="26" fillId="0" borderId="0" xfId="0" applyFont="1"/>
    <xf numFmtId="9" fontId="0" fillId="0" borderId="0" xfId="1" applyFont="1" applyBorder="1"/>
    <xf numFmtId="0" fontId="10" fillId="3" borderId="0" xfId="0" applyFont="1" applyFill="1"/>
    <xf numFmtId="9" fontId="6" fillId="0" borderId="0" xfId="1" applyFont="1" applyBorder="1"/>
    <xf numFmtId="166" fontId="0" fillId="0" borderId="0" xfId="1" applyNumberFormat="1" applyFont="1"/>
    <xf numFmtId="1" fontId="0" fillId="0" borderId="0" xfId="0" applyNumberFormat="1"/>
    <xf numFmtId="165" fontId="22" fillId="0" borderId="0" xfId="1" applyNumberFormat="1" applyFont="1" applyFill="1" applyBorder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17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/>
    </xf>
    <xf numFmtId="17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0" xfId="3" applyFont="1"/>
    <xf numFmtId="0" fontId="27" fillId="0" borderId="2" xfId="0" applyFont="1" applyBorder="1"/>
    <xf numFmtId="165" fontId="20" fillId="0" borderId="0" xfId="1" applyNumberFormat="1" applyFont="1"/>
    <xf numFmtId="165" fontId="3" fillId="0" borderId="0" xfId="0" applyNumberFormat="1" applyFont="1"/>
    <xf numFmtId="0" fontId="20" fillId="0" borderId="9" xfId="0" applyFont="1" applyBorder="1"/>
    <xf numFmtId="0" fontId="20" fillId="6" borderId="9" xfId="0" applyFont="1" applyFill="1" applyBorder="1"/>
    <xf numFmtId="0" fontId="27" fillId="6" borderId="9" xfId="0" applyFont="1" applyFill="1" applyBorder="1"/>
    <xf numFmtId="17" fontId="17" fillId="0" borderId="5" xfId="0" applyNumberFormat="1" applyFont="1" applyBorder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Millares" xfId="3" builtinId="3"/>
    <cellStyle name="Millares 2" xfId="2" xr:uid="{2C0696B0-50AF-460D-8FC4-A340A412E9CA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27340332458443"/>
          <c:y val="0.15740737670949026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Construcción</c:v>
                </c:pt>
                <c:pt idx="1">
                  <c:v> Otro</c:v>
                </c:pt>
                <c:pt idx="2">
                  <c:v> Comunica-
ciones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'GS1.A'!$N$4:$N$11</c:f>
              <c:numCache>
                <c:formatCode>0%</c:formatCode>
                <c:ptCount val="8"/>
                <c:pt idx="0">
                  <c:v>-0.30555555555555558</c:v>
                </c:pt>
                <c:pt idx="1">
                  <c:v>-0.17241379310344829</c:v>
                </c:pt>
                <c:pt idx="2">
                  <c:v>-0.3611111111111111</c:v>
                </c:pt>
                <c:pt idx="3">
                  <c:v>0.22222222222222221</c:v>
                </c:pt>
                <c:pt idx="4">
                  <c:v>0.55555555555555558</c:v>
                </c:pt>
                <c:pt idx="5">
                  <c:v>0.52777777777777779</c:v>
                </c:pt>
                <c:pt idx="6">
                  <c:v>0.61111111111111116</c:v>
                </c:pt>
                <c:pt idx="7">
                  <c:v>0.91666666666666663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'GS1.A'!$O$3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1.9444444444444445E-2"/>
                  <c:y val="4.2105263157894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7-4F8F-AF02-31601A531109}"/>
                </c:ext>
              </c:extLst>
            </c:dLbl>
            <c:dLbl>
              <c:idx val="4"/>
              <c:layout>
                <c:manualLayout>
                  <c:x val="1.1111111111111009E-2"/>
                  <c:y val="4.2105263157894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7-4F8F-AF02-31601A531109}"/>
                </c:ext>
              </c:extLst>
            </c:dLbl>
            <c:dLbl>
              <c:idx val="5"/>
              <c:layout>
                <c:manualLayout>
                  <c:x val="1.1111111111111009E-2"/>
                  <c:y val="-3.859604536326060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B7-4F8F-AF02-31601A531109}"/>
                </c:ext>
              </c:extLst>
            </c:dLbl>
            <c:dLbl>
              <c:idx val="6"/>
              <c:layout>
                <c:manualLayout>
                  <c:x val="1.38888888888887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7-4F8F-AF02-31601A531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Construcción</c:v>
                </c:pt>
                <c:pt idx="1">
                  <c:v> Otro</c:v>
                </c:pt>
                <c:pt idx="2">
                  <c:v> Comunica-
ciones</c:v>
                </c:pt>
                <c:pt idx="3">
                  <c:v> Industria</c:v>
                </c:pt>
                <c:pt idx="4">
                  <c:v> Personas
naturales</c:v>
                </c:pt>
                <c:pt idx="5">
                  <c:v> Agropecuario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'GS1.A'!$O$4:$O$11</c:f>
              <c:numCache>
                <c:formatCode>0%</c:formatCode>
                <c:ptCount val="8"/>
                <c:pt idx="0">
                  <c:v>-0.47619047619047616</c:v>
                </c:pt>
                <c:pt idx="1">
                  <c:v>-0.47368421052631576</c:v>
                </c:pt>
                <c:pt idx="2">
                  <c:v>-0.40909090909090912</c:v>
                </c:pt>
                <c:pt idx="3">
                  <c:v>0.22727272727272727</c:v>
                </c:pt>
                <c:pt idx="4">
                  <c:v>0.5</c:v>
                </c:pt>
                <c:pt idx="5">
                  <c:v>0.54545454545454541</c:v>
                </c:pt>
                <c:pt idx="6">
                  <c:v>0.59090909090909094</c:v>
                </c:pt>
                <c:pt idx="7">
                  <c:v>0.72727272727272729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16833070866141733"/>
          <c:h val="5.5599513475449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GS.6!$Q$8:$U$8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GS.6!$Q$17:$U$17</c:f>
              <c:numCache>
                <c:formatCode>0.0</c:formatCode>
                <c:ptCount val="5"/>
                <c:pt idx="0">
                  <c:v>9.6171611320594366</c:v>
                </c:pt>
                <c:pt idx="1">
                  <c:v>16.00531317327215</c:v>
                </c:pt>
                <c:pt idx="2">
                  <c:v>23.085464105837772</c:v>
                </c:pt>
                <c:pt idx="3">
                  <c:v>26.658851971530378</c:v>
                </c:pt>
                <c:pt idx="4">
                  <c:v>24.63320961730026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0148656205234E-2"/>
          <c:y val="8.9787087364258944E-2"/>
          <c:w val="0.91063194853397122"/>
          <c:h val="0.73474515434314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43118096951056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A-4B71-89DE-CDBCC2615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Comunicaciones</c:v>
                </c:pt>
                <c:pt idx="1">
                  <c:v> Construcción</c:v>
                </c:pt>
                <c:pt idx="2">
                  <c:v> Agropecuario</c:v>
                </c:pt>
                <c:pt idx="3">
                  <c:v> Otro</c:v>
                </c:pt>
                <c:pt idx="4">
                  <c:v> Personas
naturales</c:v>
                </c:pt>
                <c:pt idx="5">
                  <c:v> Industria</c:v>
                </c:pt>
                <c:pt idx="6">
                  <c:v> Comercio</c:v>
                </c:pt>
                <c:pt idx="7">
                  <c:v> Servicios</c:v>
                </c:pt>
              </c:strCache>
            </c:strRef>
          </c:cat>
          <c:val>
            <c:numRef>
              <c:f>'GS1.B'!$N$4:$N$11</c:f>
              <c:numCache>
                <c:formatCode>0%</c:formatCode>
                <c:ptCount val="8"/>
                <c:pt idx="0">
                  <c:v>-0.20689655172413793</c:v>
                </c:pt>
                <c:pt idx="1">
                  <c:v>-0.1</c:v>
                </c:pt>
                <c:pt idx="2">
                  <c:v>0.42424242424242425</c:v>
                </c:pt>
                <c:pt idx="3">
                  <c:v>5.2631578947368418E-2</c:v>
                </c:pt>
                <c:pt idx="4">
                  <c:v>0.48484848484848486</c:v>
                </c:pt>
                <c:pt idx="5">
                  <c:v>-0.26666666666666666</c:v>
                </c:pt>
                <c:pt idx="6">
                  <c:v>0.51428571428571423</c:v>
                </c:pt>
                <c:pt idx="7">
                  <c:v>0.3235294117647059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'GS1.B'!$O$3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4311809695105508E-3"/>
                  <c:y val="8.29083924632621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A-4B71-89DE-CDBCC2615037}"/>
                </c:ext>
              </c:extLst>
            </c:dLbl>
            <c:dLbl>
              <c:idx val="6"/>
              <c:layout>
                <c:manualLayout>
                  <c:x val="2.35779524237781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A-4B71-89DE-CDBCC2615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Comunicaciones</c:v>
                </c:pt>
                <c:pt idx="1">
                  <c:v> Construcción</c:v>
                </c:pt>
                <c:pt idx="2">
                  <c:v> Agropecuario</c:v>
                </c:pt>
                <c:pt idx="3">
                  <c:v> Otro</c:v>
                </c:pt>
                <c:pt idx="4">
                  <c:v> Personas
naturales</c:v>
                </c:pt>
                <c:pt idx="5">
                  <c:v> Industria</c:v>
                </c:pt>
                <c:pt idx="6">
                  <c:v> Comercio</c:v>
                </c:pt>
                <c:pt idx="7">
                  <c:v> Servicios</c:v>
                </c:pt>
              </c:strCache>
            </c:strRef>
          </c:cat>
          <c:val>
            <c:numRef>
              <c:f>'GS1.B'!$O$4:$O$11</c:f>
              <c:numCache>
                <c:formatCode>0%</c:formatCode>
                <c:ptCount val="8"/>
                <c:pt idx="0">
                  <c:v>-0.18181818181818182</c:v>
                </c:pt>
                <c:pt idx="1">
                  <c:v>0</c:v>
                </c:pt>
                <c:pt idx="2">
                  <c:v>0.21052631578947367</c:v>
                </c:pt>
                <c:pt idx="3">
                  <c:v>0.22222222222222221</c:v>
                </c:pt>
                <c:pt idx="4">
                  <c:v>0.25</c:v>
                </c:pt>
                <c:pt idx="5">
                  <c:v>0.3125</c:v>
                </c:pt>
                <c:pt idx="6">
                  <c:v>0.55000000000000004</c:v>
                </c:pt>
                <c:pt idx="7">
                  <c:v>0.58823529411764708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800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77070868270163"/>
          <c:y val="0.91683545277407441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GS.2!$N$5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GS.2!$N$7:$N$11</c:f>
              <c:numCache>
                <c:formatCode>0.0%</c:formatCode>
                <c:ptCount val="5"/>
                <c:pt idx="0">
                  <c:v>0.15576259489302965</c:v>
                </c:pt>
                <c:pt idx="1">
                  <c:v>0.13454106280193237</c:v>
                </c:pt>
                <c:pt idx="2">
                  <c:v>0.20300207039337476</c:v>
                </c:pt>
                <c:pt idx="3">
                  <c:v>0.2328502415458937</c:v>
                </c:pt>
                <c:pt idx="4">
                  <c:v>0.27384403036576954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GS.2!$O$5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GS.2!$O$7:$O$11</c:f>
              <c:numCache>
                <c:formatCode>0.0%</c:formatCode>
                <c:ptCount val="5"/>
                <c:pt idx="0">
                  <c:v>0.14039821776663883</c:v>
                </c:pt>
                <c:pt idx="1">
                  <c:v>0.17750932887774995</c:v>
                </c:pt>
                <c:pt idx="2">
                  <c:v>0.20879643553327765</c:v>
                </c:pt>
                <c:pt idx="3">
                  <c:v>0.23512169312169309</c:v>
                </c:pt>
                <c:pt idx="4">
                  <c:v>0.23817432470064046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GS.2!$N$5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GS.2!$B$18:$B$22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GS.2!$N$18:$N$22</c:f>
              <c:numCache>
                <c:formatCode>0%</c:formatCode>
                <c:ptCount val="5"/>
                <c:pt idx="0">
                  <c:v>0.16846100759144236</c:v>
                </c:pt>
                <c:pt idx="1">
                  <c:v>0.13454106280193237</c:v>
                </c:pt>
                <c:pt idx="2">
                  <c:v>0.19030365769496205</c:v>
                </c:pt>
                <c:pt idx="3">
                  <c:v>0.28178053830227745</c:v>
                </c:pt>
                <c:pt idx="4">
                  <c:v>0.22491373360938577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GS.2!$O$5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GS.2!$B$18:$B$22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GS.2!$O$18:$O$22</c:f>
              <c:numCache>
                <c:formatCode>0%</c:formatCode>
                <c:ptCount val="5"/>
                <c:pt idx="0">
                  <c:v>0.13825006961849068</c:v>
                </c:pt>
                <c:pt idx="1">
                  <c:v>0.17301197438039545</c:v>
                </c:pt>
                <c:pt idx="2">
                  <c:v>0.20216875522138683</c:v>
                </c:pt>
                <c:pt idx="3">
                  <c:v>0.24220941241993874</c:v>
                </c:pt>
                <c:pt idx="4">
                  <c:v>0.24435978835978836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Otra</c:v>
                </c:pt>
                <c:pt idx="1">
                  <c:v>El sector productivo del cliente</c:v>
                </c:pt>
                <c:pt idx="2">
                  <c:v>Poco tiempo de creada la microempresa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Mala historia crediticia</c:v>
                </c:pt>
                <c:pt idx="6">
                  <c:v>Sobrendeudamiento del cliente</c:v>
                </c:pt>
              </c:strCache>
            </c:strRef>
          </c:cat>
          <c:val>
            <c:numRef>
              <c:f>GS.3!$M$6:$M$12</c:f>
              <c:numCache>
                <c:formatCode>0.0%</c:formatCode>
                <c:ptCount val="7"/>
                <c:pt idx="0">
                  <c:v>3.5714285714285712E-2</c:v>
                </c:pt>
                <c:pt idx="1">
                  <c:v>0</c:v>
                </c:pt>
                <c:pt idx="2">
                  <c:v>0</c:v>
                </c:pt>
                <c:pt idx="3">
                  <c:v>9.1036414565826326E-2</c:v>
                </c:pt>
                <c:pt idx="4">
                  <c:v>0.23389355742296919</c:v>
                </c:pt>
                <c:pt idx="5">
                  <c:v>0.27941176470588236</c:v>
                </c:pt>
                <c:pt idx="6">
                  <c:v>0.2612044817927171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Otra</c:v>
                </c:pt>
                <c:pt idx="1">
                  <c:v>El sector productivo del cliente</c:v>
                </c:pt>
                <c:pt idx="2">
                  <c:v>Poco tiempo de creada la microempresa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Mala historia crediticia</c:v>
                </c:pt>
                <c:pt idx="6">
                  <c:v>Sobrendeudamiento del cliente</c:v>
                </c:pt>
              </c:strCache>
            </c:strRef>
          </c:cat>
          <c:val>
            <c:numRef>
              <c:f>GS.3!$N$6:$N$12</c:f>
              <c:numCache>
                <c:formatCode>0.0%</c:formatCode>
                <c:ptCount val="7"/>
                <c:pt idx="0">
                  <c:v>3.7698412698412696E-2</c:v>
                </c:pt>
                <c:pt idx="1">
                  <c:v>5.1587301587301584E-2</c:v>
                </c:pt>
                <c:pt idx="2">
                  <c:v>5.5555555555555552E-2</c:v>
                </c:pt>
                <c:pt idx="3">
                  <c:v>7.9365079365079361E-2</c:v>
                </c:pt>
                <c:pt idx="4">
                  <c:v>0.1607142857142857</c:v>
                </c:pt>
                <c:pt idx="5">
                  <c:v>0.2361111111111111</c:v>
                </c:pt>
                <c:pt idx="6">
                  <c:v>0.32341269841269843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92232332487679"/>
          <c:y val="4.4227419480452876E-2"/>
          <c:w val="0.66445937246912035"/>
          <c:h val="0.776074272239383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'GS3.A'!$N$2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7.0982582640570268E-17"/>
                  <c:y val="3.9101671427115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5-4302-956B-558CA314776A}"/>
                </c:ext>
              </c:extLst>
            </c:dLbl>
            <c:dLbl>
              <c:idx val="2"/>
              <c:layout>
                <c:manualLayout>
                  <c:x val="-7.0982582640570268E-17"/>
                  <c:y val="3.9101671427115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5-4302-956B-558CA314776A}"/>
                </c:ext>
              </c:extLst>
            </c:dLbl>
            <c:dLbl>
              <c:idx val="8"/>
              <c:layout>
                <c:manualLayout>
                  <c:x val="-1.9359109810206032E-3"/>
                  <c:y val="1.17305014281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5-4302-956B-558CA3147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'GS3.A'!$B$6:$B$15</c:f>
              <c:strCache>
                <c:ptCount val="10"/>
                <c:pt idx="0">
                  <c:v> Falta de interés en el
cumplimiento de sus obligaciones</c:v>
                </c:pt>
                <c:pt idx="1">
                  <c:v> Actividad económica del cliente</c:v>
                </c:pt>
                <c:pt idx="2">
                  <c:v> Reestructuración de préstamos</c:v>
                </c:pt>
                <c:pt idx="3">
                  <c:v> Destino del crédito</c:v>
                </c:pt>
                <c:pt idx="4">
                  <c:v> Falta de información financiera</c:v>
                </c:pt>
                <c:pt idx="5">
                  <c:v> Poca experiencia en su actividad económica</c:v>
                </c:pt>
                <c:pt idx="6">
                  <c:v> Deudas con más de tres entidades</c:v>
                </c:pt>
                <c:pt idx="7">
                  <c:v> Historial crediticio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'GS3.A'!$N$6:$N$15</c:f>
              <c:numCache>
                <c:formatCode>0.0%</c:formatCode>
                <c:ptCount val="10"/>
                <c:pt idx="0">
                  <c:v>4.7619047619047615E-3</c:v>
                </c:pt>
                <c:pt idx="1">
                  <c:v>3.1819941576039137E-2</c:v>
                </c:pt>
                <c:pt idx="2">
                  <c:v>2.9725829725829725E-2</c:v>
                </c:pt>
                <c:pt idx="3">
                  <c:v>4.7619047619047615E-3</c:v>
                </c:pt>
                <c:pt idx="4">
                  <c:v>3.7159046915144475E-2</c:v>
                </c:pt>
                <c:pt idx="5">
                  <c:v>5.6206665962763525E-2</c:v>
                </c:pt>
                <c:pt idx="6">
                  <c:v>0.14005560834829128</c:v>
                </c:pt>
                <c:pt idx="7">
                  <c:v>0.12042374969204236</c:v>
                </c:pt>
                <c:pt idx="8">
                  <c:v>0.19150036954915003</c:v>
                </c:pt>
                <c:pt idx="9">
                  <c:v>0.30659909196494567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'GS3.A'!$O$2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7.0982582640570268E-17"/>
                  <c:y val="-7.8203342854231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2-42BE-9A62-18DA1766E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'GS3.A'!$B$6:$B$15</c:f>
              <c:strCache>
                <c:ptCount val="10"/>
                <c:pt idx="0">
                  <c:v> Falta de interés en el
cumplimiento de sus obligaciones</c:v>
                </c:pt>
                <c:pt idx="1">
                  <c:v> Actividad económica del cliente</c:v>
                </c:pt>
                <c:pt idx="2">
                  <c:v> Reestructuración de préstamos</c:v>
                </c:pt>
                <c:pt idx="3">
                  <c:v> Destino del crédito</c:v>
                </c:pt>
                <c:pt idx="4">
                  <c:v> Falta de información financiera</c:v>
                </c:pt>
                <c:pt idx="5">
                  <c:v> Poca experiencia en su actividad económica</c:v>
                </c:pt>
                <c:pt idx="6">
                  <c:v> Deudas con más de tres entidades</c:v>
                </c:pt>
                <c:pt idx="7">
                  <c:v> Historial crediticio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'GS3.A'!$O$6:$O$15</c:f>
              <c:numCache>
                <c:formatCode>0.0%</c:formatCode>
                <c:ptCount val="10"/>
                <c:pt idx="0">
                  <c:v>1.7543859649122806E-2</c:v>
                </c:pt>
                <c:pt idx="1">
                  <c:v>1.7543859649122806E-2</c:v>
                </c:pt>
                <c:pt idx="2">
                  <c:v>1.7857142857142856E-2</c:v>
                </c:pt>
                <c:pt idx="3">
                  <c:v>2.6315789473684209E-2</c:v>
                </c:pt>
                <c:pt idx="4">
                  <c:v>4.3859649122807015E-2</c:v>
                </c:pt>
                <c:pt idx="5">
                  <c:v>5.2631578947368418E-2</c:v>
                </c:pt>
                <c:pt idx="6">
                  <c:v>0.1156015037593985</c:v>
                </c:pt>
                <c:pt idx="7">
                  <c:v>0.15037593984962405</c:v>
                </c:pt>
                <c:pt idx="8">
                  <c:v>0.20332080200501254</c:v>
                </c:pt>
                <c:pt idx="9">
                  <c:v>0.33740601503759399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45"/>
          <c:min val="0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796499985454839"/>
          <c:y val="4.1308653408865775E-2"/>
          <c:w val="0.6565582938032184"/>
          <c:h val="0.7758930150231027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'GS3.B'!$O$3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'GS3.B'!$B$5:$B$11</c:f>
              <c:strCache>
                <c:ptCount val="7"/>
                <c:pt idx="0">
                  <c:v>El crecimiento de las ventas del negocio</c:v>
                </c:pt>
                <c:pt idx="1">
                  <c:v>Que el cliente o asociado cuente con codeudor(es)</c:v>
                </c:pt>
                <c:pt idx="2">
                  <c:v>La actividad económica del cliente o asociado</c:v>
                </c:pt>
                <c:pt idx="3">
                  <c:v>La existencia y la cantidad de garantías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'GS3.B'!$O$5:$O$11</c:f>
              <c:numCache>
                <c:formatCode>0%</c:formatCode>
                <c:ptCount val="7"/>
                <c:pt idx="0">
                  <c:v>6.6666666666666666E-2</c:v>
                </c:pt>
                <c:pt idx="1">
                  <c:v>8.8461538461538453E-2</c:v>
                </c:pt>
                <c:pt idx="2">
                  <c:v>9.6794871794871784E-2</c:v>
                </c:pt>
                <c:pt idx="3">
                  <c:v>0.12179487179487181</c:v>
                </c:pt>
                <c:pt idx="4">
                  <c:v>0.12692307692307692</c:v>
                </c:pt>
                <c:pt idx="5">
                  <c:v>0.21474358974358973</c:v>
                </c:pt>
                <c:pt idx="6">
                  <c:v>0.2846153846153846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'GS3.B'!$N$3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'GS3.B'!$B$5:$B$11</c:f>
              <c:strCache>
                <c:ptCount val="7"/>
                <c:pt idx="0">
                  <c:v>El crecimiento de las ventas del negocio</c:v>
                </c:pt>
                <c:pt idx="1">
                  <c:v>Que el cliente o asociado cuente con codeudor(es)</c:v>
                </c:pt>
                <c:pt idx="2">
                  <c:v>La actividad económica del cliente o asociado</c:v>
                </c:pt>
                <c:pt idx="3">
                  <c:v>La existencia y la cantidad de garantías</c:v>
                </c:pt>
                <c:pt idx="4">
                  <c:v>Los ingresos recientes de la empresa o persona natural</c:v>
                </c:pt>
                <c:pt idx="5">
                  <c:v>Conocimiento sobre su negocio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'GS3.B'!$N$5:$N$11</c:f>
              <c:numCache>
                <c:formatCode>0%</c:formatCode>
                <c:ptCount val="7"/>
                <c:pt idx="0">
                  <c:v>6.5476190476190466E-2</c:v>
                </c:pt>
                <c:pt idx="1">
                  <c:v>4.1666666666666664E-2</c:v>
                </c:pt>
                <c:pt idx="2">
                  <c:v>0.11706349206349206</c:v>
                </c:pt>
                <c:pt idx="3">
                  <c:v>0.1607142857142857</c:v>
                </c:pt>
                <c:pt idx="4">
                  <c:v>0.10912698412698413</c:v>
                </c:pt>
                <c:pt idx="5">
                  <c:v>0.27777777777777779</c:v>
                </c:pt>
                <c:pt idx="6">
                  <c:v>0.22817460317460317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'GS4'!$D$3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'GS4'!$C$102:$C$107</c:f>
              <c:strCache>
                <c:ptCount val="6"/>
                <c:pt idx="0">
                  <c:v>Riesgo cibernético</c:v>
                </c:pt>
                <c:pt idx="1">
                  <c:v>Riesgo de fondeo</c:v>
                </c:pt>
                <c:pt idx="2">
                  <c:v>Sobrendeudamiento</c:v>
                </c:pt>
                <c:pt idx="3">
                  <c:v>Riesgo de liquidez</c:v>
                </c:pt>
                <c:pt idx="4">
                  <c:v>Riesgo de crédito</c:v>
                </c:pt>
                <c:pt idx="5">
                  <c:v>Riesgo de tasa de interés</c:v>
                </c:pt>
              </c:strCache>
            </c:strRef>
          </c:cat>
          <c:val>
            <c:numRef>
              <c:f>'GS4'!$D$102:$D$107</c:f>
              <c:numCache>
                <c:formatCode>0%</c:formatCode>
                <c:ptCount val="6"/>
                <c:pt idx="0">
                  <c:v>0.85</c:v>
                </c:pt>
                <c:pt idx="1">
                  <c:v>0.83333333333333337</c:v>
                </c:pt>
                <c:pt idx="2">
                  <c:v>0.80952380952380953</c:v>
                </c:pt>
                <c:pt idx="3">
                  <c:v>0.78947368421052633</c:v>
                </c:pt>
                <c:pt idx="4">
                  <c:v>0.77272727272727271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'GS4'!$E$3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'GS4'!$C$102:$C$107</c:f>
              <c:strCache>
                <c:ptCount val="6"/>
                <c:pt idx="0">
                  <c:v>Riesgo cibernético</c:v>
                </c:pt>
                <c:pt idx="1">
                  <c:v>Riesgo de fondeo</c:v>
                </c:pt>
                <c:pt idx="2">
                  <c:v>Sobrendeudamiento</c:v>
                </c:pt>
                <c:pt idx="3">
                  <c:v>Riesgo de liquidez</c:v>
                </c:pt>
                <c:pt idx="4">
                  <c:v>Riesgo de crédito</c:v>
                </c:pt>
                <c:pt idx="5">
                  <c:v>Riesgo de tasa de interés</c:v>
                </c:pt>
              </c:strCache>
            </c:strRef>
          </c:cat>
          <c:val>
            <c:numRef>
              <c:f>'GS4'!$E$102:$E$107</c:f>
              <c:numCache>
                <c:formatCode>0%</c:formatCode>
                <c:ptCount val="6"/>
                <c:pt idx="0">
                  <c:v>0.15</c:v>
                </c:pt>
                <c:pt idx="1">
                  <c:v>0.16666666666666666</c:v>
                </c:pt>
                <c:pt idx="2">
                  <c:v>0.19047619047618999</c:v>
                </c:pt>
                <c:pt idx="3">
                  <c:v>0.21052631578947367</c:v>
                </c:pt>
                <c:pt idx="4">
                  <c:v>0.22727272727272727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0.12003269762618114"/>
          <c:w val="0.84332174103237101"/>
          <c:h val="0.71080786183452416"/>
        </c:manualLayout>
      </c:layout>
      <c:lineChart>
        <c:grouping val="standard"/>
        <c:varyColors val="0"/>
        <c:ser>
          <c:idx val="0"/>
          <c:order val="0"/>
          <c:tx>
            <c:strRef>
              <c:f>GS.5!$B$1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22"/>
              <c:layout>
                <c:manualLayout>
                  <c:x val="-2.5401351392054295E-3"/>
                  <c:y val="4.612772422448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B-490D-9B69-78CD763D1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GS.5!$A$2:$A$124</c:f>
              <c:numCache>
                <c:formatCode>mmm\-yy</c:formatCode>
                <c:ptCount val="12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</c:numCache>
            </c:numRef>
          </c:cat>
          <c:val>
            <c:numRef>
              <c:f>GS.5!$B$2:$B$124</c:f>
              <c:numCache>
                <c:formatCode>0.0%</c:formatCode>
                <c:ptCount val="123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  <c:pt idx="105">
                  <c:v>8.7630645054582609E-2</c:v>
                </c:pt>
                <c:pt idx="106">
                  <c:v>8.9026886602421557E-2</c:v>
                </c:pt>
                <c:pt idx="107">
                  <c:v>7.3166197828993154E-2</c:v>
                </c:pt>
                <c:pt idx="108">
                  <c:v>8.8665287859267583E-2</c:v>
                </c:pt>
                <c:pt idx="109">
                  <c:v>9.1376443166698448E-2</c:v>
                </c:pt>
                <c:pt idx="110">
                  <c:v>7.4571069538509782E-2</c:v>
                </c:pt>
                <c:pt idx="111">
                  <c:v>6.7178637822386186E-2</c:v>
                </c:pt>
                <c:pt idx="112">
                  <c:v>6.5190081117475068E-2</c:v>
                </c:pt>
                <c:pt idx="113">
                  <c:v>6.5459674000069759E-2</c:v>
                </c:pt>
                <c:pt idx="114">
                  <c:v>6.2405684688705353E-2</c:v>
                </c:pt>
                <c:pt idx="115">
                  <c:v>6.0004575782263099E-2</c:v>
                </c:pt>
                <c:pt idx="116">
                  <c:v>5.7927857443740793E-2</c:v>
                </c:pt>
                <c:pt idx="117">
                  <c:v>4.997584768018612E-2</c:v>
                </c:pt>
                <c:pt idx="118">
                  <c:v>4.973120103827821E-2</c:v>
                </c:pt>
                <c:pt idx="119">
                  <c:v>4.8434297341515491E-2</c:v>
                </c:pt>
                <c:pt idx="120">
                  <c:v>5.1518351180061754E-2</c:v>
                </c:pt>
                <c:pt idx="121">
                  <c:v>5.0607977989217762E-2</c:v>
                </c:pt>
                <c:pt idx="122">
                  <c:v>4.8516633188843729E-2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316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305908</xdr:colOff>
      <xdr:row>6</xdr:row>
      <xdr:rowOff>137346</xdr:rowOff>
    </xdr:from>
    <xdr:to>
      <xdr:col>23</xdr:col>
      <xdr:colOff>305908</xdr:colOff>
      <xdr:row>21</xdr:row>
      <xdr:rowOff>23046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242887</xdr:colOff>
      <xdr:row>5</xdr:row>
      <xdr:rowOff>109537</xdr:rowOff>
    </xdr:from>
    <xdr:to>
      <xdr:col>23</xdr:col>
      <xdr:colOff>295275</xdr:colOff>
      <xdr:row>20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25</xdr:row>
      <xdr:rowOff>168260</xdr:rowOff>
    </xdr:from>
    <xdr:to>
      <xdr:col>4</xdr:col>
      <xdr:colOff>916780</xdr:colOff>
      <xdr:row>44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23</xdr:row>
      <xdr:rowOff>185738</xdr:rowOff>
    </xdr:from>
    <xdr:to>
      <xdr:col>15</xdr:col>
      <xdr:colOff>411956</xdr:colOff>
      <xdr:row>41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12</xdr:row>
      <xdr:rowOff>132290</xdr:rowOff>
    </xdr:from>
    <xdr:to>
      <xdr:col>17</xdr:col>
      <xdr:colOff>10583</xdr:colOff>
      <xdr:row>32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742949</xdr:colOff>
      <xdr:row>8</xdr:row>
      <xdr:rowOff>77786</xdr:rowOff>
    </xdr:from>
    <xdr:to>
      <xdr:col>25</xdr:col>
      <xdr:colOff>445168</xdr:colOff>
      <xdr:row>25</xdr:row>
      <xdr:rowOff>195179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315237</xdr:colOff>
      <xdr:row>12</xdr:row>
      <xdr:rowOff>189775</xdr:rowOff>
    </xdr:from>
    <xdr:to>
      <xdr:col>28</xdr:col>
      <xdr:colOff>389659</xdr:colOff>
      <xdr:row>31</xdr:row>
      <xdr:rowOff>71195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743228</xdr:colOff>
      <xdr:row>3</xdr:row>
      <xdr:rowOff>78441</xdr:rowOff>
    </xdr:from>
    <xdr:to>
      <xdr:col>14</xdr:col>
      <xdr:colOff>100853</xdr:colOff>
      <xdr:row>20</xdr:row>
      <xdr:rowOff>145676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697967</xdr:colOff>
      <xdr:row>26</xdr:row>
      <xdr:rowOff>109657</xdr:rowOff>
    </xdr:from>
    <xdr:to>
      <xdr:col>7</xdr:col>
      <xdr:colOff>885346</xdr:colOff>
      <xdr:row>41</xdr:row>
      <xdr:rowOff>112739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00B050"/>
  </sheetPr>
  <dimension ref="A1:R23"/>
  <sheetViews>
    <sheetView view="pageBreakPreview" topLeftCell="P1" zoomScaleNormal="93" zoomScaleSheetLayoutView="100" workbookViewId="0">
      <selection activeCell="W6" sqref="W6"/>
    </sheetView>
  </sheetViews>
  <sheetFormatPr baseColWidth="10" defaultRowHeight="15"/>
  <cols>
    <col min="1" max="1" width="6.28515625" customWidth="1"/>
    <col min="2" max="2" width="13.42578125" customWidth="1"/>
  </cols>
  <sheetData>
    <row r="1" spans="1:18" ht="18.75">
      <c r="A1" s="65" t="s">
        <v>36</v>
      </c>
    </row>
    <row r="2" spans="1:18" ht="18.75">
      <c r="A2" s="65"/>
    </row>
    <row r="3" spans="1:18">
      <c r="A3" s="8" t="s">
        <v>37</v>
      </c>
      <c r="C3" s="9">
        <v>44986</v>
      </c>
      <c r="D3" s="9">
        <v>45078</v>
      </c>
      <c r="E3" s="9">
        <v>45170</v>
      </c>
      <c r="F3" s="38">
        <v>45261</v>
      </c>
      <c r="G3" s="9">
        <v>45352</v>
      </c>
      <c r="H3" s="9">
        <v>45444</v>
      </c>
      <c r="I3" s="38">
        <v>45536</v>
      </c>
      <c r="J3" s="9">
        <v>45627</v>
      </c>
      <c r="K3" s="9">
        <v>45717</v>
      </c>
      <c r="L3" s="9">
        <v>45809</v>
      </c>
      <c r="M3" s="9">
        <v>45901</v>
      </c>
      <c r="N3" s="9">
        <v>45992</v>
      </c>
      <c r="O3" s="9">
        <v>46082</v>
      </c>
    </row>
    <row r="4" spans="1:18">
      <c r="A4" s="1" t="s">
        <v>6</v>
      </c>
      <c r="B4" t="s">
        <v>31</v>
      </c>
      <c r="C4" s="10">
        <v>-0.41666666666666669</v>
      </c>
      <c r="D4" s="10">
        <v>-0.5</v>
      </c>
      <c r="E4" s="39">
        <v>-0.41666666666666669</v>
      </c>
      <c r="F4" s="39">
        <v>-0.8</v>
      </c>
      <c r="G4" s="39">
        <v>-0.55555555555555558</v>
      </c>
      <c r="H4" s="39">
        <v>-0.46666666666666667</v>
      </c>
      <c r="I4" s="55">
        <v>-0.41666666666666669</v>
      </c>
      <c r="J4" s="55">
        <v>-0.5</v>
      </c>
      <c r="K4" s="55">
        <v>-0.54545454545454541</v>
      </c>
      <c r="L4" s="55">
        <v>-6.6666666666666666E-2</v>
      </c>
      <c r="M4" s="55">
        <v>-0.35714285714285715</v>
      </c>
      <c r="N4" s="55">
        <v>-0.30555555555555558</v>
      </c>
      <c r="O4" s="55">
        <v>-0.47619047619047616</v>
      </c>
    </row>
    <row r="5" spans="1:18" ht="15.75">
      <c r="A5" s="2" t="s">
        <v>11</v>
      </c>
      <c r="B5" t="s">
        <v>34</v>
      </c>
      <c r="C5" s="10">
        <v>-0.8</v>
      </c>
      <c r="D5" s="10">
        <v>-0.4</v>
      </c>
      <c r="E5" s="39">
        <v>-0.25</v>
      </c>
      <c r="F5" s="39">
        <v>-0.16666666666666666</v>
      </c>
      <c r="G5" s="39">
        <v>0</v>
      </c>
      <c r="H5" s="39">
        <v>-0.18181818181818182</v>
      </c>
      <c r="I5" s="55">
        <v>-0.14285714285714285</v>
      </c>
      <c r="J5" s="55">
        <v>0</v>
      </c>
      <c r="K5" s="55">
        <v>-0.2857142857142857</v>
      </c>
      <c r="L5" s="55">
        <v>0.23076923076923078</v>
      </c>
      <c r="M5" s="55">
        <v>-8.3333333333333329E-2</v>
      </c>
      <c r="N5" s="55">
        <v>-0.17241379310344829</v>
      </c>
      <c r="O5" s="55">
        <v>-0.47368421052631576</v>
      </c>
      <c r="R5" s="31" t="s">
        <v>131</v>
      </c>
    </row>
    <row r="6" spans="1:18" ht="30">
      <c r="A6" s="2" t="s">
        <v>8</v>
      </c>
      <c r="B6" s="35" t="s">
        <v>80</v>
      </c>
      <c r="C6" s="10">
        <v>-0.16666666666666666</v>
      </c>
      <c r="D6" s="10">
        <v>-0.21428571428571427</v>
      </c>
      <c r="E6" s="39">
        <v>-8.3333333333333329E-2</v>
      </c>
      <c r="F6" s="39">
        <v>-0.6</v>
      </c>
      <c r="G6" s="39">
        <v>-0.44444444444444442</v>
      </c>
      <c r="H6" s="39">
        <v>-0.33333333333333331</v>
      </c>
      <c r="I6" s="55">
        <v>-0.33333333333333331</v>
      </c>
      <c r="J6" s="55">
        <v>-0.3</v>
      </c>
      <c r="K6" s="55">
        <v>-0.45454545454545453</v>
      </c>
      <c r="L6" s="55">
        <v>6.6666666666666666E-2</v>
      </c>
      <c r="M6" s="55">
        <v>-0.13333333333333333</v>
      </c>
      <c r="N6" s="55">
        <v>-0.3611111111111111</v>
      </c>
      <c r="O6" s="55">
        <v>-0.40909090909090912</v>
      </c>
      <c r="R6" t="s">
        <v>130</v>
      </c>
    </row>
    <row r="7" spans="1:18">
      <c r="A7" s="2" t="s">
        <v>1</v>
      </c>
      <c r="B7" t="s">
        <v>28</v>
      </c>
      <c r="C7" s="10">
        <v>0.33333333333333331</v>
      </c>
      <c r="D7" s="10">
        <v>0.14285714285714285</v>
      </c>
      <c r="E7" s="39">
        <v>0.25</v>
      </c>
      <c r="F7" s="39">
        <v>-0.1</v>
      </c>
      <c r="G7" s="39">
        <v>0.22222222222222221</v>
      </c>
      <c r="H7" s="39">
        <v>0</v>
      </c>
      <c r="I7" s="55">
        <v>0.16666666666666666</v>
      </c>
      <c r="J7" s="55">
        <v>0.3</v>
      </c>
      <c r="K7" s="55">
        <v>-9.0909090909090912E-2</v>
      </c>
      <c r="L7" s="55">
        <v>0.5625</v>
      </c>
      <c r="M7" s="55">
        <v>0.33333333333333331</v>
      </c>
      <c r="N7" s="55">
        <v>0.22222222222222221</v>
      </c>
      <c r="O7" s="55">
        <v>0.22727272727272727</v>
      </c>
    </row>
    <row r="8" spans="1:18" ht="30">
      <c r="A8" s="2" t="s">
        <v>9</v>
      </c>
      <c r="B8" s="35" t="s">
        <v>81</v>
      </c>
      <c r="C8" s="10">
        <v>0</v>
      </c>
      <c r="D8" s="10">
        <v>0.35714285714285715</v>
      </c>
      <c r="E8" s="39">
        <v>0.58333333333333337</v>
      </c>
      <c r="F8" s="39">
        <v>0.4</v>
      </c>
      <c r="G8" s="39">
        <v>0.55555555555555558</v>
      </c>
      <c r="H8" s="39">
        <v>0.53333333333333333</v>
      </c>
      <c r="I8" s="55">
        <v>0.58333333333333337</v>
      </c>
      <c r="J8" s="55">
        <v>0.1</v>
      </c>
      <c r="K8" s="55">
        <v>9.0909090909090912E-2</v>
      </c>
      <c r="L8" s="55">
        <v>0.6875</v>
      </c>
      <c r="M8" s="55">
        <v>0.6</v>
      </c>
      <c r="N8" s="55">
        <v>0.55555555555555558</v>
      </c>
      <c r="O8" s="55">
        <v>0.5</v>
      </c>
    </row>
    <row r="9" spans="1:18">
      <c r="A9" s="2" t="s">
        <v>7</v>
      </c>
      <c r="B9" t="s">
        <v>32</v>
      </c>
      <c r="C9" s="10">
        <v>0.61538461538461542</v>
      </c>
      <c r="D9" s="10">
        <v>0.7142857142857143</v>
      </c>
      <c r="E9" s="39">
        <v>0.75</v>
      </c>
      <c r="F9" s="39">
        <v>0.4</v>
      </c>
      <c r="G9" s="39">
        <v>0.44444444444444442</v>
      </c>
      <c r="H9" s="39">
        <v>0.46666666666666667</v>
      </c>
      <c r="I9" s="55">
        <v>0.5</v>
      </c>
      <c r="J9" s="55">
        <v>0.4</v>
      </c>
      <c r="K9" s="55">
        <v>0.27272727272727271</v>
      </c>
      <c r="L9" s="55">
        <v>0.625</v>
      </c>
      <c r="M9" s="55">
        <v>0.46666666666666667</v>
      </c>
      <c r="N9" s="55">
        <v>0.52777777777777779</v>
      </c>
      <c r="O9" s="55">
        <v>0.54545454545454541</v>
      </c>
    </row>
    <row r="10" spans="1:18">
      <c r="A10" s="2" t="s">
        <v>3</v>
      </c>
      <c r="B10" t="s">
        <v>29</v>
      </c>
      <c r="C10" s="10">
        <v>0.61538461538461542</v>
      </c>
      <c r="D10" s="10">
        <v>0.7142857142857143</v>
      </c>
      <c r="E10" s="39">
        <v>0.83333333333333337</v>
      </c>
      <c r="F10" s="39">
        <v>0.7</v>
      </c>
      <c r="G10" s="39">
        <v>0.88888888888888884</v>
      </c>
      <c r="H10" s="39">
        <v>0.46666666666666667</v>
      </c>
      <c r="I10" s="55">
        <v>0.25</v>
      </c>
      <c r="J10" s="55">
        <v>0.6</v>
      </c>
      <c r="K10" s="55">
        <v>0.36363636363636365</v>
      </c>
      <c r="L10" s="55">
        <v>0.75</v>
      </c>
      <c r="M10" s="55">
        <v>0.8</v>
      </c>
      <c r="N10" s="55">
        <v>0.61111111111111116</v>
      </c>
      <c r="O10" s="55">
        <v>0.59090909090909094</v>
      </c>
    </row>
    <row r="11" spans="1:18">
      <c r="A11" s="3" t="s">
        <v>5</v>
      </c>
      <c r="B11" t="s">
        <v>30</v>
      </c>
      <c r="C11" s="10">
        <v>0.76923076923076927</v>
      </c>
      <c r="D11" s="10">
        <v>0.7142857142857143</v>
      </c>
      <c r="E11" s="39">
        <v>0.83333333333333337</v>
      </c>
      <c r="F11" s="39">
        <v>1</v>
      </c>
      <c r="G11" s="39">
        <v>1</v>
      </c>
      <c r="H11" s="39">
        <v>0.73333333333333328</v>
      </c>
      <c r="I11" s="55">
        <v>0.83333333333333337</v>
      </c>
      <c r="J11" s="55">
        <v>0.8</v>
      </c>
      <c r="K11" s="55">
        <v>0.54545454545454541</v>
      </c>
      <c r="L11" s="55">
        <v>0.8125</v>
      </c>
      <c r="M11" s="55">
        <v>0.93333333333333335</v>
      </c>
      <c r="N11" s="55">
        <v>0.91666666666666663</v>
      </c>
      <c r="O11" s="55">
        <v>0.72727272727272729</v>
      </c>
    </row>
    <row r="13" spans="1:18">
      <c r="A13" s="56" t="s">
        <v>145</v>
      </c>
    </row>
    <row r="23" spans="18:18" ht="15.75">
      <c r="R23" s="32" t="s">
        <v>132</v>
      </c>
    </row>
  </sheetData>
  <autoFilter ref="A3:O11" xr:uid="{47BC3F58-EC5A-48DC-BEF4-CB0EBBC14CB9}">
    <sortState xmlns:xlrd2="http://schemas.microsoft.com/office/spreadsheetml/2017/richdata2" ref="A4:O11">
      <sortCondition ref="O3:O11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00B050"/>
  </sheetPr>
  <dimension ref="A2:Q67"/>
  <sheetViews>
    <sheetView showGridLines="0" zoomScale="70" zoomScaleNormal="70" workbookViewId="0">
      <selection activeCell="T14" sqref="T14"/>
    </sheetView>
  </sheetViews>
  <sheetFormatPr baseColWidth="10" defaultColWidth="11.42578125" defaultRowHeight="15"/>
  <cols>
    <col min="1" max="1" width="11.42578125" style="49"/>
    <col min="2" max="2" width="59.28515625" style="49" bestFit="1" customWidth="1"/>
    <col min="3" max="6" width="11.42578125" style="49" hidden="1" customWidth="1"/>
    <col min="7" max="12" width="11.42578125" style="49" customWidth="1"/>
    <col min="13" max="16384" width="11.42578125" style="49"/>
  </cols>
  <sheetData>
    <row r="2" spans="1:15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45">
        <v>45536</v>
      </c>
      <c r="J2" s="45">
        <v>45627</v>
      </c>
      <c r="K2" s="45">
        <v>45717</v>
      </c>
      <c r="L2" s="45">
        <v>45809</v>
      </c>
      <c r="M2" s="45">
        <v>45901</v>
      </c>
      <c r="N2" s="45">
        <v>45992</v>
      </c>
      <c r="O2" s="85">
        <v>46082</v>
      </c>
    </row>
    <row r="3" spans="1:15">
      <c r="A3" s="49" t="s">
        <v>110</v>
      </c>
      <c r="B3" s="44" t="s">
        <v>107</v>
      </c>
      <c r="C3" s="48"/>
      <c r="D3" s="48"/>
      <c r="E3" s="45"/>
      <c r="F3" s="45"/>
      <c r="G3" s="45"/>
      <c r="H3" s="52"/>
      <c r="I3" s="52"/>
      <c r="J3" s="52"/>
      <c r="K3" s="52"/>
      <c r="L3" s="52"/>
      <c r="M3" s="52"/>
      <c r="N3" s="82"/>
      <c r="O3" s="52"/>
    </row>
    <row r="4" spans="1:15" ht="15" customHeight="1">
      <c r="B4" s="44" t="s">
        <v>88</v>
      </c>
      <c r="C4" s="47"/>
      <c r="D4" s="47"/>
      <c r="E4" s="47"/>
      <c r="F4" s="47"/>
      <c r="G4" s="47"/>
      <c r="H4" s="53"/>
      <c r="I4" s="53"/>
      <c r="J4" s="53"/>
      <c r="K4" s="53"/>
      <c r="L4" s="53"/>
      <c r="M4" s="53"/>
      <c r="N4" s="83"/>
      <c r="O4" s="53"/>
    </row>
    <row r="5" spans="1:15" ht="15" customHeight="1">
      <c r="B5" s="44" t="s">
        <v>89</v>
      </c>
      <c r="C5" s="47"/>
      <c r="D5" s="47"/>
      <c r="E5" s="47"/>
      <c r="F5" s="47"/>
      <c r="G5" s="47"/>
      <c r="H5" s="53"/>
      <c r="I5" s="53"/>
      <c r="J5" s="53"/>
      <c r="K5" s="53"/>
      <c r="L5" s="53"/>
      <c r="M5" s="53"/>
      <c r="N5" s="83"/>
      <c r="O5" s="53"/>
    </row>
    <row r="6" spans="1:15" ht="15.75" customHeight="1">
      <c r="B6" s="44" t="s">
        <v>90</v>
      </c>
      <c r="C6" s="47"/>
      <c r="D6" s="47"/>
      <c r="E6" s="47"/>
      <c r="F6" s="47"/>
      <c r="G6" s="46"/>
      <c r="H6" s="51"/>
      <c r="I6" s="54"/>
      <c r="J6" s="54"/>
      <c r="K6" s="51"/>
      <c r="L6" s="53"/>
      <c r="M6" s="53"/>
      <c r="N6" s="83"/>
      <c r="O6" s="52"/>
    </row>
    <row r="7" spans="1:15" ht="15" customHeight="1">
      <c r="B7" s="44" t="s">
        <v>91</v>
      </c>
      <c r="C7" s="47"/>
      <c r="D7" s="47"/>
      <c r="E7" s="46"/>
      <c r="F7" s="46"/>
      <c r="G7" s="47"/>
      <c r="H7" s="53"/>
      <c r="I7" s="53"/>
      <c r="J7" s="53"/>
      <c r="K7" s="52"/>
      <c r="L7" s="53"/>
      <c r="M7" s="53"/>
      <c r="N7" s="83"/>
      <c r="O7" s="52"/>
    </row>
    <row r="8" spans="1:15" ht="15" customHeight="1">
      <c r="B8" s="44" t="s">
        <v>92</v>
      </c>
      <c r="C8" s="46"/>
      <c r="D8" s="46"/>
      <c r="E8" s="46"/>
      <c r="F8" s="46"/>
      <c r="G8" s="46"/>
      <c r="H8" s="52"/>
      <c r="I8" s="52"/>
      <c r="J8" s="52"/>
      <c r="K8" s="52"/>
      <c r="L8" s="52"/>
      <c r="M8" s="52"/>
      <c r="N8" s="83"/>
      <c r="O8" s="52"/>
    </row>
    <row r="9" spans="1:15" ht="15" customHeight="1">
      <c r="B9" s="44" t="s">
        <v>93</v>
      </c>
      <c r="C9" s="46"/>
      <c r="D9" s="46"/>
      <c r="E9" s="46"/>
      <c r="F9" s="46"/>
      <c r="G9" s="46"/>
      <c r="H9" s="53"/>
      <c r="I9" s="52"/>
      <c r="J9" s="52"/>
      <c r="K9" s="52"/>
      <c r="L9" s="53"/>
      <c r="M9" s="52"/>
      <c r="N9" s="83"/>
      <c r="O9" s="53"/>
    </row>
    <row r="10" spans="1:15" ht="15" customHeight="1">
      <c r="B10" s="44" t="s">
        <v>153</v>
      </c>
      <c r="C10" s="46"/>
      <c r="D10" s="46" t="s">
        <v>106</v>
      </c>
      <c r="E10" s="46"/>
      <c r="F10" s="46"/>
      <c r="G10" s="46"/>
      <c r="H10" s="52"/>
      <c r="I10" s="52"/>
      <c r="J10" s="52"/>
      <c r="K10" s="53"/>
      <c r="L10" s="52"/>
      <c r="M10" s="53"/>
      <c r="N10" s="82"/>
      <c r="O10" s="52"/>
    </row>
    <row r="11" spans="1:15" ht="15.75" customHeight="1">
      <c r="B11" s="44" t="s">
        <v>154</v>
      </c>
      <c r="C11" s="46"/>
      <c r="D11" s="46"/>
      <c r="E11" s="46"/>
      <c r="F11" s="46"/>
      <c r="G11" s="46"/>
      <c r="H11" s="52"/>
      <c r="I11" s="52"/>
      <c r="J11" s="52"/>
      <c r="K11" s="53"/>
      <c r="L11" s="52"/>
      <c r="M11" s="52"/>
      <c r="N11" s="82"/>
      <c r="O11" s="52"/>
    </row>
    <row r="12" spans="1:15">
      <c r="A12" s="49" t="s">
        <v>110</v>
      </c>
      <c r="B12" s="44" t="s">
        <v>94</v>
      </c>
      <c r="C12" s="46"/>
      <c r="D12" s="46"/>
      <c r="E12" s="46"/>
      <c r="F12" s="47"/>
      <c r="G12" s="46"/>
      <c r="H12" s="53"/>
      <c r="I12" s="52"/>
      <c r="J12" s="53"/>
      <c r="K12" s="53"/>
      <c r="L12" s="53"/>
      <c r="M12" s="53"/>
      <c r="N12" s="83"/>
      <c r="O12" s="53"/>
    </row>
    <row r="13" spans="1:15" ht="15" customHeight="1">
      <c r="B13" s="44" t="s">
        <v>95</v>
      </c>
      <c r="C13" s="46"/>
      <c r="D13" s="46"/>
      <c r="E13" s="46"/>
      <c r="F13" s="46"/>
      <c r="G13" s="47"/>
      <c r="H13" s="52"/>
      <c r="I13" s="53"/>
      <c r="J13" s="52"/>
      <c r="K13" s="52"/>
      <c r="L13" s="53"/>
      <c r="M13" s="52"/>
      <c r="N13" s="83"/>
      <c r="O13" s="53"/>
    </row>
    <row r="14" spans="1:15" ht="15.75" customHeight="1">
      <c r="B14" s="44" t="s">
        <v>96</v>
      </c>
      <c r="C14" s="46"/>
      <c r="D14" s="46"/>
      <c r="E14" s="46"/>
      <c r="F14" s="46"/>
      <c r="G14" s="46"/>
      <c r="H14" s="52"/>
      <c r="I14" s="52"/>
      <c r="J14" s="52"/>
      <c r="K14" s="52"/>
      <c r="L14" s="52"/>
      <c r="M14" s="52"/>
      <c r="N14" s="82"/>
      <c r="O14" s="52"/>
    </row>
    <row r="15" spans="1:15" ht="15" customHeight="1">
      <c r="B15" s="44" t="s">
        <v>109</v>
      </c>
      <c r="C15" s="47"/>
      <c r="D15" s="47"/>
      <c r="E15" s="47"/>
      <c r="F15" s="47"/>
      <c r="G15" s="47"/>
      <c r="H15" s="53"/>
      <c r="I15" s="53"/>
      <c r="J15" s="53"/>
      <c r="K15" s="52"/>
      <c r="L15" s="53"/>
      <c r="M15" s="53"/>
      <c r="N15" s="83"/>
      <c r="O15" s="53"/>
    </row>
    <row r="16" spans="1:15" ht="15" customHeight="1">
      <c r="B16" s="44" t="s">
        <v>97</v>
      </c>
      <c r="C16" s="46"/>
      <c r="D16" s="47"/>
      <c r="E16" s="47"/>
      <c r="F16" s="47"/>
      <c r="G16" s="47"/>
      <c r="H16" s="53"/>
      <c r="I16" s="53"/>
      <c r="J16" s="53"/>
      <c r="K16" s="53"/>
      <c r="L16" s="53"/>
      <c r="M16" s="53"/>
      <c r="N16" s="82"/>
      <c r="O16" s="53"/>
    </row>
    <row r="17" spans="1:15" ht="15.75" customHeight="1">
      <c r="B17" s="44" t="s">
        <v>98</v>
      </c>
      <c r="C17" s="46"/>
      <c r="D17" s="46"/>
      <c r="E17" s="47"/>
      <c r="F17" s="46"/>
      <c r="G17" s="47"/>
      <c r="H17" s="52"/>
      <c r="I17" s="53"/>
      <c r="J17" s="52"/>
      <c r="K17" s="52"/>
      <c r="L17" s="52"/>
      <c r="M17" s="52"/>
      <c r="N17" s="82"/>
      <c r="O17" s="52"/>
    </row>
    <row r="18" spans="1:15" ht="15" customHeight="1">
      <c r="B18" s="44" t="s">
        <v>99</v>
      </c>
      <c r="C18" s="46"/>
      <c r="D18" s="46"/>
      <c r="E18" s="46"/>
      <c r="F18" s="46"/>
      <c r="G18" s="46"/>
      <c r="H18" s="52"/>
      <c r="I18" s="52"/>
      <c r="J18" s="52"/>
      <c r="K18" s="52"/>
      <c r="L18" s="52"/>
      <c r="M18" s="52"/>
      <c r="N18" s="82"/>
      <c r="O18" s="52"/>
    </row>
    <row r="19" spans="1:15" ht="15.75" customHeight="1">
      <c r="B19" s="44" t="s">
        <v>100</v>
      </c>
      <c r="C19" s="46"/>
      <c r="D19" s="47"/>
      <c r="E19" s="46"/>
      <c r="F19" s="46"/>
      <c r="G19" s="46"/>
      <c r="H19" s="52"/>
      <c r="I19" s="52"/>
      <c r="J19" s="52"/>
      <c r="K19" s="52"/>
      <c r="L19" s="52"/>
      <c r="M19" s="52"/>
      <c r="N19" s="82"/>
      <c r="O19" s="52"/>
    </row>
    <row r="20" spans="1:15" ht="15" customHeight="1">
      <c r="B20" s="44" t="s">
        <v>101</v>
      </c>
      <c r="C20" s="46"/>
      <c r="D20" s="46"/>
      <c r="E20" s="46"/>
      <c r="F20" s="46"/>
      <c r="G20" s="46"/>
      <c r="H20" s="52"/>
      <c r="I20" s="52"/>
      <c r="J20" s="52"/>
      <c r="K20" s="52"/>
      <c r="L20" s="52"/>
      <c r="M20" s="52"/>
      <c r="N20" s="82"/>
      <c r="O20" s="52"/>
    </row>
    <row r="21" spans="1:15" ht="15" customHeight="1">
      <c r="B21" s="44" t="s">
        <v>112</v>
      </c>
      <c r="C21" s="47"/>
      <c r="D21" s="47"/>
      <c r="E21" s="47"/>
      <c r="F21" s="47"/>
      <c r="G21" s="51"/>
      <c r="H21" s="53"/>
      <c r="I21" s="53"/>
      <c r="J21" s="53"/>
      <c r="K21" s="53"/>
      <c r="L21" s="53"/>
      <c r="M21" s="53"/>
      <c r="N21" s="83"/>
      <c r="O21" s="53"/>
    </row>
    <row r="22" spans="1:15" ht="15.75" customHeight="1">
      <c r="B22" s="44" t="s">
        <v>102</v>
      </c>
      <c r="C22" s="47"/>
      <c r="D22" s="47"/>
      <c r="E22" s="47"/>
      <c r="F22" s="46"/>
      <c r="G22" s="46"/>
      <c r="H22" s="53"/>
      <c r="I22" s="52"/>
      <c r="J22" s="52"/>
      <c r="K22" s="52"/>
      <c r="L22" s="53"/>
      <c r="M22" s="53"/>
      <c r="N22" s="83"/>
      <c r="O22" s="53"/>
    </row>
    <row r="23" spans="1:15">
      <c r="B23" s="44" t="s">
        <v>103</v>
      </c>
      <c r="C23" s="47"/>
      <c r="D23" s="46"/>
      <c r="E23" s="46"/>
      <c r="F23" s="46"/>
      <c r="G23" s="46"/>
      <c r="H23" s="52"/>
      <c r="I23" s="52"/>
      <c r="J23" s="52"/>
      <c r="K23" s="52"/>
      <c r="L23" s="53"/>
      <c r="M23" s="53"/>
      <c r="N23" s="82"/>
      <c r="O23" s="53"/>
    </row>
    <row r="24" spans="1:15" ht="15" customHeight="1">
      <c r="B24" s="44" t="s">
        <v>104</v>
      </c>
      <c r="C24" s="47"/>
      <c r="D24" s="47"/>
      <c r="E24" s="47"/>
      <c r="F24" s="47"/>
      <c r="G24" s="47"/>
      <c r="H24" s="52"/>
      <c r="I24" s="52"/>
      <c r="J24" s="52"/>
      <c r="K24" s="52"/>
      <c r="L24" s="53"/>
      <c r="M24" s="53"/>
      <c r="N24" s="83"/>
      <c r="O24" s="53"/>
    </row>
    <row r="25" spans="1:15" ht="15" customHeight="1">
      <c r="A25" s="49" t="s">
        <v>110</v>
      </c>
      <c r="B25" s="44" t="s">
        <v>105</v>
      </c>
      <c r="C25" s="47"/>
      <c r="D25" s="47"/>
      <c r="E25" s="47"/>
      <c r="F25" s="47"/>
      <c r="G25" s="47"/>
      <c r="H25" s="53"/>
      <c r="I25" s="53"/>
      <c r="J25" s="53"/>
      <c r="K25" s="53"/>
      <c r="L25" s="53"/>
      <c r="M25" s="53"/>
      <c r="N25" s="83"/>
      <c r="O25" s="53"/>
    </row>
    <row r="26" spans="1:15" ht="15.75" customHeight="1">
      <c r="B26" s="44" t="s">
        <v>111</v>
      </c>
      <c r="C26" s="47"/>
      <c r="D26" s="46"/>
      <c r="E26" s="46"/>
      <c r="F26" s="46"/>
      <c r="G26" s="46"/>
      <c r="H26" s="52"/>
      <c r="I26" s="52"/>
      <c r="J26" s="52"/>
      <c r="K26" s="52"/>
      <c r="L26" s="52"/>
      <c r="M26" s="52"/>
      <c r="N26" s="83"/>
      <c r="O26" s="53"/>
    </row>
    <row r="27" spans="1:15" ht="15" customHeight="1">
      <c r="B27" s="44" t="s">
        <v>108</v>
      </c>
      <c r="C27" s="46"/>
      <c r="D27" s="47"/>
      <c r="E27" s="47"/>
      <c r="F27" s="47"/>
      <c r="G27" s="47"/>
      <c r="H27" s="53"/>
      <c r="I27" s="53"/>
      <c r="J27" s="53"/>
      <c r="K27" s="53"/>
      <c r="L27" s="53"/>
      <c r="M27" s="53"/>
      <c r="N27" s="83"/>
      <c r="O27" s="53"/>
    </row>
    <row r="28" spans="1:15" ht="15.75" customHeight="1">
      <c r="B28" s="44" t="s">
        <v>205</v>
      </c>
      <c r="C28" s="46"/>
      <c r="D28" s="46"/>
      <c r="E28" s="46"/>
      <c r="F28" s="46"/>
      <c r="G28" s="46"/>
      <c r="H28" s="53"/>
      <c r="I28" s="53"/>
      <c r="J28" s="53"/>
      <c r="K28" s="53"/>
      <c r="L28" s="53"/>
      <c r="M28" s="53"/>
      <c r="N28" s="83"/>
      <c r="O28" s="53"/>
    </row>
    <row r="29" spans="1:15">
      <c r="B29" s="44" t="s">
        <v>142</v>
      </c>
      <c r="C29" s="46"/>
      <c r="D29" s="46"/>
      <c r="E29" s="46"/>
      <c r="F29" s="46"/>
      <c r="G29" s="46"/>
      <c r="H29" s="53"/>
      <c r="I29" s="52"/>
      <c r="J29" s="52"/>
      <c r="K29" s="52"/>
      <c r="L29" s="52"/>
      <c r="M29" s="52"/>
      <c r="N29" s="83"/>
      <c r="O29" s="53"/>
    </row>
    <row r="30" spans="1:15">
      <c r="B30" s="44" t="s">
        <v>143</v>
      </c>
      <c r="C30" s="46"/>
      <c r="D30" s="46"/>
      <c r="E30" s="46"/>
      <c r="F30" s="46"/>
      <c r="G30" s="46"/>
      <c r="H30" s="52"/>
      <c r="I30" s="53"/>
      <c r="J30" s="52"/>
      <c r="K30" s="52"/>
      <c r="L30" s="52"/>
      <c r="M30" s="52"/>
      <c r="N30" s="83"/>
      <c r="O30" s="53"/>
    </row>
    <row r="31" spans="1:15">
      <c r="B31" s="44" t="s">
        <v>169</v>
      </c>
      <c r="C31" s="46"/>
      <c r="D31" s="46"/>
      <c r="E31" s="46"/>
      <c r="F31" s="46"/>
      <c r="G31" s="46"/>
      <c r="H31" s="52"/>
      <c r="I31" s="52"/>
      <c r="J31" s="52"/>
      <c r="K31" s="52"/>
      <c r="L31" s="52"/>
      <c r="M31" s="52"/>
      <c r="N31" s="83"/>
      <c r="O31" s="52"/>
    </row>
    <row r="32" spans="1:15">
      <c r="B32" s="44" t="s">
        <v>170</v>
      </c>
      <c r="C32" s="46"/>
      <c r="D32" s="46"/>
      <c r="E32" s="46"/>
      <c r="F32" s="46"/>
      <c r="G32" s="46"/>
      <c r="H32" s="52"/>
      <c r="I32" s="52"/>
      <c r="J32" s="52"/>
      <c r="K32" s="52"/>
      <c r="L32" s="52"/>
      <c r="M32" s="79"/>
      <c r="N32" s="84"/>
      <c r="O32" s="52"/>
    </row>
    <row r="33" spans="2:15" ht="15" customHeight="1">
      <c r="B33" s="44" t="s">
        <v>171</v>
      </c>
      <c r="C33" s="46"/>
      <c r="D33" s="46"/>
      <c r="E33" s="46"/>
      <c r="F33" s="46"/>
      <c r="G33" s="46"/>
      <c r="H33" s="52"/>
      <c r="I33" s="52"/>
      <c r="J33" s="52"/>
      <c r="K33" s="52"/>
      <c r="L33" s="52"/>
      <c r="M33" s="52"/>
      <c r="N33" s="82"/>
      <c r="O33" s="52"/>
    </row>
    <row r="34" spans="2:15" ht="15" customHeight="1">
      <c r="B34" s="44" t="s">
        <v>172</v>
      </c>
      <c r="C34" s="46"/>
      <c r="D34" s="46"/>
      <c r="E34" s="46"/>
      <c r="F34" s="46"/>
      <c r="G34" s="46"/>
      <c r="H34" s="52"/>
      <c r="I34" s="52"/>
      <c r="J34" s="52"/>
      <c r="K34" s="52"/>
      <c r="L34" s="52"/>
      <c r="M34" s="52"/>
      <c r="N34" s="82"/>
      <c r="O34" s="52"/>
    </row>
    <row r="35" spans="2:15" ht="15.75" customHeight="1">
      <c r="B35" s="44" t="s">
        <v>173</v>
      </c>
      <c r="C35" s="46"/>
      <c r="D35" s="46"/>
      <c r="E35" s="46"/>
      <c r="F35" s="46"/>
      <c r="G35" s="46"/>
      <c r="H35" s="52"/>
      <c r="I35" s="52"/>
      <c r="J35" s="52"/>
      <c r="K35" s="52"/>
      <c r="L35" s="52"/>
      <c r="M35" s="52"/>
      <c r="N35" s="82"/>
      <c r="O35" s="52"/>
    </row>
    <row r="36" spans="2:15" ht="15" customHeight="1">
      <c r="B36" s="44" t="s">
        <v>174</v>
      </c>
      <c r="C36" s="46"/>
      <c r="D36" s="46"/>
      <c r="E36" s="46"/>
      <c r="F36" s="46"/>
      <c r="G36" s="46"/>
      <c r="H36" s="52"/>
      <c r="I36" s="52"/>
      <c r="J36" s="52"/>
      <c r="K36" s="52"/>
      <c r="L36" s="52"/>
      <c r="M36" s="52"/>
      <c r="N36" s="83"/>
      <c r="O36" s="52"/>
    </row>
    <row r="37" spans="2:15" ht="15" customHeight="1">
      <c r="B37" s="44" t="s">
        <v>175</v>
      </c>
      <c r="C37" s="46"/>
      <c r="D37" s="46"/>
      <c r="E37" s="46"/>
      <c r="F37" s="46"/>
      <c r="G37" s="46"/>
      <c r="H37" s="52"/>
      <c r="I37" s="52"/>
      <c r="J37" s="52"/>
      <c r="K37" s="52"/>
      <c r="L37" s="52"/>
      <c r="M37" s="52"/>
      <c r="N37" s="82"/>
      <c r="O37" s="52"/>
    </row>
    <row r="38" spans="2:15" ht="15" customHeight="1">
      <c r="B38" s="44" t="s">
        <v>176</v>
      </c>
      <c r="C38" s="46"/>
      <c r="D38" s="46"/>
      <c r="E38" s="46"/>
      <c r="F38" s="46"/>
      <c r="G38" s="46"/>
      <c r="H38" s="52"/>
      <c r="I38" s="52"/>
      <c r="J38" s="52"/>
      <c r="K38" s="52"/>
      <c r="L38" s="52"/>
      <c r="M38" s="52"/>
      <c r="N38" s="83"/>
      <c r="O38" s="52"/>
    </row>
    <row r="39" spans="2:15" ht="15" customHeight="1">
      <c r="B39" s="44" t="s">
        <v>177</v>
      </c>
      <c r="C39" s="46"/>
      <c r="D39" s="46"/>
      <c r="E39" s="46"/>
      <c r="F39" s="46"/>
      <c r="G39" s="46"/>
      <c r="H39" s="52"/>
      <c r="I39" s="52"/>
      <c r="J39" s="52"/>
      <c r="K39" s="52"/>
      <c r="L39" s="52"/>
      <c r="M39" s="52"/>
      <c r="N39" s="83"/>
      <c r="O39" s="52"/>
    </row>
    <row r="40" spans="2:15" ht="15.75" customHeight="1">
      <c r="B40" s="44" t="s">
        <v>178</v>
      </c>
      <c r="C40" s="46"/>
      <c r="D40" s="46"/>
      <c r="E40" s="46"/>
      <c r="F40" s="46"/>
      <c r="G40" s="46"/>
      <c r="H40" s="52"/>
      <c r="I40" s="52"/>
      <c r="J40" s="52"/>
      <c r="K40" s="52"/>
      <c r="L40" s="52"/>
      <c r="M40" s="52"/>
      <c r="N40" s="83"/>
      <c r="O40" s="52"/>
    </row>
    <row r="41" spans="2:15">
      <c r="B41" s="44" t="s">
        <v>179</v>
      </c>
      <c r="C41" s="46"/>
      <c r="D41" s="46"/>
      <c r="E41" s="46"/>
      <c r="F41" s="46"/>
      <c r="G41" s="46"/>
      <c r="H41" s="52"/>
      <c r="I41" s="52"/>
      <c r="J41" s="52"/>
      <c r="K41" s="52"/>
      <c r="L41" s="52"/>
      <c r="M41" s="52"/>
      <c r="N41" s="82"/>
      <c r="O41" s="52"/>
    </row>
    <row r="42" spans="2:15" ht="15" customHeight="1">
      <c r="B42" s="44" t="s">
        <v>180</v>
      </c>
      <c r="C42" s="46"/>
      <c r="D42" s="46"/>
      <c r="E42" s="46"/>
      <c r="F42" s="46"/>
      <c r="G42" s="46"/>
      <c r="H42" s="52"/>
      <c r="I42" s="52"/>
      <c r="J42" s="52"/>
      <c r="K42" s="52"/>
      <c r="L42" s="52"/>
      <c r="M42" s="52"/>
      <c r="N42" s="83"/>
      <c r="O42" s="52"/>
    </row>
    <row r="43" spans="2:15" ht="15" customHeight="1">
      <c r="B43" s="44" t="s">
        <v>144</v>
      </c>
      <c r="C43" s="46"/>
      <c r="D43" s="46"/>
      <c r="E43" s="46"/>
      <c r="F43" s="46"/>
      <c r="G43" s="46"/>
      <c r="H43" s="52"/>
      <c r="I43" s="52"/>
      <c r="J43" s="52"/>
      <c r="K43" s="52"/>
      <c r="L43" s="52"/>
      <c r="M43" s="52"/>
      <c r="N43" s="82"/>
      <c r="O43" s="52"/>
    </row>
    <row r="44" spans="2:15" ht="15.75" customHeight="1">
      <c r="B44" s="44" t="s">
        <v>181</v>
      </c>
      <c r="C44" s="46"/>
      <c r="D44" s="46"/>
      <c r="E44" s="46"/>
      <c r="F44" s="46"/>
      <c r="G44" s="46"/>
      <c r="H44" s="52"/>
      <c r="I44" s="52"/>
      <c r="J44" s="52"/>
      <c r="K44" s="52"/>
      <c r="L44" s="52"/>
      <c r="M44" s="52"/>
      <c r="N44" s="83"/>
      <c r="O44" s="52"/>
    </row>
    <row r="45" spans="2:15">
      <c r="B45" s="44" t="s">
        <v>182</v>
      </c>
      <c r="C45" s="46"/>
      <c r="D45" s="46"/>
      <c r="E45" s="46"/>
      <c r="F45" s="46"/>
      <c r="G45" s="46"/>
      <c r="H45" s="52"/>
      <c r="I45" s="52"/>
      <c r="J45" s="52"/>
      <c r="K45" s="52"/>
      <c r="L45" s="52"/>
      <c r="M45" s="52"/>
      <c r="N45" s="83"/>
      <c r="O45" s="52"/>
    </row>
    <row r="46" spans="2:15" ht="15" customHeight="1">
      <c r="B46" s="44" t="s">
        <v>183</v>
      </c>
      <c r="C46" s="46"/>
      <c r="D46" s="46"/>
      <c r="E46" s="46"/>
      <c r="F46" s="46"/>
      <c r="G46" s="46"/>
      <c r="H46" s="52"/>
      <c r="I46" s="52"/>
      <c r="J46" s="52"/>
      <c r="K46" s="52"/>
      <c r="L46" s="52"/>
      <c r="M46" s="52"/>
      <c r="N46" s="82"/>
      <c r="O46" s="52"/>
    </row>
    <row r="47" spans="2:15" ht="15" customHeight="1">
      <c r="B47" s="44" t="s">
        <v>184</v>
      </c>
      <c r="C47" s="46"/>
      <c r="D47" s="46"/>
      <c r="E47" s="46"/>
      <c r="F47" s="46"/>
      <c r="G47" s="46"/>
      <c r="H47" s="52"/>
      <c r="I47" s="52"/>
      <c r="J47" s="52"/>
      <c r="K47" s="52"/>
      <c r="L47" s="52"/>
      <c r="M47" s="52"/>
      <c r="N47" s="82"/>
      <c r="O47" s="52"/>
    </row>
    <row r="48" spans="2:15" ht="15.75" customHeight="1">
      <c r="B48" s="44" t="s">
        <v>185</v>
      </c>
      <c r="C48" s="46"/>
      <c r="D48" s="46"/>
      <c r="E48" s="46"/>
      <c r="F48" s="46"/>
      <c r="G48" s="46"/>
      <c r="H48" s="52"/>
      <c r="I48" s="52"/>
      <c r="J48" s="52"/>
      <c r="K48" s="52"/>
      <c r="L48" s="52"/>
      <c r="M48" s="52"/>
      <c r="N48" s="82"/>
      <c r="O48" s="52"/>
    </row>
    <row r="49" spans="2:17">
      <c r="B49" s="44" t="s">
        <v>186</v>
      </c>
      <c r="C49" s="46"/>
      <c r="D49" s="46"/>
      <c r="E49" s="46"/>
      <c r="F49" s="46"/>
      <c r="G49" s="46"/>
      <c r="H49" s="52"/>
      <c r="I49" s="52"/>
      <c r="J49" s="52"/>
      <c r="K49" s="52"/>
      <c r="L49" s="52"/>
      <c r="M49" s="52"/>
      <c r="N49" s="82"/>
      <c r="O49" s="52"/>
    </row>
    <row r="50" spans="2:17">
      <c r="B50" s="44" t="s">
        <v>187</v>
      </c>
      <c r="C50" s="46"/>
      <c r="D50" s="46"/>
      <c r="E50" s="46"/>
      <c r="F50" s="46"/>
      <c r="G50" s="46"/>
      <c r="H50" s="52"/>
      <c r="I50" s="52"/>
      <c r="J50" s="52"/>
      <c r="K50" s="52"/>
      <c r="L50" s="52"/>
      <c r="M50" s="52"/>
      <c r="N50" s="83"/>
      <c r="O50" s="52"/>
    </row>
    <row r="51" spans="2:17">
      <c r="B51" s="44" t="s">
        <v>188</v>
      </c>
      <c r="C51" s="46"/>
      <c r="D51" s="46"/>
      <c r="E51" s="46"/>
      <c r="F51" s="46"/>
      <c r="G51" s="46"/>
      <c r="H51" s="52"/>
      <c r="I51" s="52"/>
      <c r="J51" s="52"/>
      <c r="K51" s="52"/>
      <c r="L51" s="52"/>
      <c r="M51" s="52"/>
      <c r="N51" s="82"/>
      <c r="O51" s="52"/>
    </row>
    <row r="52" spans="2:17">
      <c r="B52" s="44" t="s">
        <v>189</v>
      </c>
      <c r="C52" s="46"/>
      <c r="D52" s="46"/>
      <c r="E52" s="46"/>
      <c r="F52" s="46"/>
      <c r="G52" s="46"/>
      <c r="H52" s="52"/>
      <c r="I52" s="52"/>
      <c r="J52" s="52"/>
      <c r="K52" s="52"/>
      <c r="L52" s="52"/>
      <c r="M52" s="52"/>
      <c r="N52" s="83"/>
      <c r="O52" s="52"/>
    </row>
    <row r="53" spans="2:17">
      <c r="B53" s="44" t="s">
        <v>190</v>
      </c>
      <c r="C53" s="46"/>
      <c r="D53" s="46"/>
      <c r="E53" s="46"/>
      <c r="F53" s="46"/>
      <c r="G53" s="46"/>
      <c r="H53" s="52"/>
      <c r="I53" s="52"/>
      <c r="J53" s="52"/>
      <c r="K53" s="52"/>
      <c r="L53" s="52"/>
      <c r="M53" s="52"/>
      <c r="N53" s="82"/>
      <c r="O53" s="52"/>
    </row>
    <row r="54" spans="2:17">
      <c r="B54" s="44" t="s">
        <v>191</v>
      </c>
      <c r="C54" s="46"/>
      <c r="D54" s="46"/>
      <c r="E54" s="46"/>
      <c r="F54" s="46"/>
      <c r="G54" s="46"/>
      <c r="H54" s="52"/>
      <c r="I54" s="52"/>
      <c r="J54" s="52"/>
      <c r="K54" s="52"/>
      <c r="L54" s="52"/>
      <c r="M54" s="52"/>
      <c r="N54" s="83"/>
      <c r="O54" s="53"/>
      <c r="Q54" s="80">
        <f>23/65</f>
        <v>0.35384615384615387</v>
      </c>
    </row>
    <row r="55" spans="2:17">
      <c r="B55" s="44" t="s">
        <v>192</v>
      </c>
      <c r="C55" s="46"/>
      <c r="D55" s="46"/>
      <c r="E55" s="46"/>
      <c r="F55" s="46"/>
      <c r="G55" s="46"/>
      <c r="H55" s="52"/>
      <c r="I55" s="52"/>
      <c r="J55" s="52"/>
      <c r="K55" s="52"/>
      <c r="L55" s="52"/>
      <c r="M55" s="52"/>
      <c r="N55" s="82"/>
      <c r="O55" s="52"/>
    </row>
    <row r="56" spans="2:17">
      <c r="B56" s="44" t="s">
        <v>193</v>
      </c>
      <c r="C56" s="46"/>
      <c r="D56" s="46"/>
      <c r="E56" s="46"/>
      <c r="F56" s="46"/>
      <c r="G56" s="46"/>
      <c r="H56" s="52"/>
      <c r="I56" s="52"/>
      <c r="J56" s="52"/>
      <c r="K56" s="52"/>
      <c r="L56" s="52"/>
      <c r="M56" s="52"/>
      <c r="N56" s="83"/>
      <c r="O56" s="53"/>
    </row>
    <row r="57" spans="2:17">
      <c r="B57" s="44" t="s">
        <v>194</v>
      </c>
      <c r="C57" s="46"/>
      <c r="D57" s="46"/>
      <c r="E57" s="46"/>
      <c r="F57" s="46"/>
      <c r="G57" s="46"/>
      <c r="H57" s="52"/>
      <c r="I57" s="52"/>
      <c r="J57" s="52"/>
      <c r="K57" s="52"/>
      <c r="L57" s="52"/>
      <c r="M57" s="52"/>
      <c r="N57" s="82"/>
      <c r="O57" s="52"/>
    </row>
    <row r="58" spans="2:17">
      <c r="B58" s="44" t="s">
        <v>204</v>
      </c>
      <c r="C58" s="46"/>
      <c r="D58" s="46"/>
      <c r="E58" s="46"/>
      <c r="F58" s="46"/>
      <c r="G58" s="46"/>
      <c r="H58" s="52"/>
      <c r="I58" s="52"/>
      <c r="J58" s="52"/>
      <c r="K58" s="52"/>
      <c r="L58" s="52"/>
      <c r="M58" s="52"/>
      <c r="N58" s="83"/>
      <c r="O58" s="53"/>
    </row>
    <row r="59" spans="2:17">
      <c r="B59" s="44" t="s">
        <v>195</v>
      </c>
      <c r="C59" s="46"/>
      <c r="D59" s="46"/>
      <c r="E59" s="46"/>
      <c r="F59" s="46"/>
      <c r="G59" s="46"/>
      <c r="H59" s="52"/>
      <c r="I59" s="52"/>
      <c r="J59" s="52"/>
      <c r="K59" s="52"/>
      <c r="L59" s="52"/>
      <c r="M59" s="52"/>
      <c r="N59" s="83"/>
      <c r="O59" s="53"/>
    </row>
    <row r="60" spans="2:17">
      <c r="B60" s="44" t="s">
        <v>196</v>
      </c>
      <c r="C60" s="46"/>
      <c r="D60" s="46"/>
      <c r="E60" s="46"/>
      <c r="F60" s="46"/>
      <c r="G60" s="46"/>
      <c r="H60" s="52"/>
      <c r="I60" s="52"/>
      <c r="J60" s="52"/>
      <c r="K60" s="52"/>
      <c r="L60" s="52"/>
      <c r="M60" s="52"/>
      <c r="N60" s="83"/>
      <c r="O60" s="53"/>
    </row>
    <row r="61" spans="2:17">
      <c r="B61" s="44" t="s">
        <v>197</v>
      </c>
      <c r="C61" s="46"/>
      <c r="D61" s="46"/>
      <c r="E61" s="46"/>
      <c r="F61" s="46"/>
      <c r="G61" s="46"/>
      <c r="H61" s="52"/>
      <c r="I61" s="52"/>
      <c r="J61" s="52"/>
      <c r="K61" s="52"/>
      <c r="L61" s="52"/>
      <c r="M61" s="52"/>
      <c r="N61" s="82"/>
      <c r="O61" s="52"/>
    </row>
    <row r="62" spans="2:17">
      <c r="B62" s="44" t="s">
        <v>198</v>
      </c>
      <c r="C62" s="46"/>
      <c r="D62" s="46"/>
      <c r="E62" s="46"/>
      <c r="F62" s="46"/>
      <c r="G62" s="46"/>
      <c r="H62" s="52"/>
      <c r="I62" s="52"/>
      <c r="J62" s="52"/>
      <c r="K62" s="52"/>
      <c r="L62" s="52"/>
      <c r="M62" s="52"/>
      <c r="N62" s="83"/>
      <c r="O62" s="52"/>
    </row>
    <row r="63" spans="2:17">
      <c r="B63" s="44" t="s">
        <v>199</v>
      </c>
      <c r="C63" s="46"/>
      <c r="D63" s="46"/>
      <c r="E63" s="46"/>
      <c r="F63" s="46"/>
      <c r="G63" s="46"/>
      <c r="H63" s="52"/>
      <c r="I63" s="52"/>
      <c r="J63" s="52"/>
      <c r="K63" s="52"/>
      <c r="L63" s="52"/>
      <c r="M63" s="52"/>
      <c r="N63" s="82"/>
      <c r="O63" s="52"/>
    </row>
    <row r="64" spans="2:17">
      <c r="B64" s="44" t="s">
        <v>200</v>
      </c>
      <c r="C64" s="46"/>
      <c r="D64" s="46"/>
      <c r="E64" s="46"/>
      <c r="F64" s="46"/>
      <c r="G64" s="46"/>
      <c r="H64" s="52"/>
      <c r="I64" s="52"/>
      <c r="J64" s="52"/>
      <c r="K64" s="52"/>
      <c r="L64" s="52"/>
      <c r="M64" s="52"/>
      <c r="N64" s="83"/>
      <c r="O64" s="53"/>
    </row>
    <row r="65" spans="2:15">
      <c r="B65" s="44" t="s">
        <v>201</v>
      </c>
      <c r="C65" s="46"/>
      <c r="D65" s="46"/>
      <c r="E65" s="46"/>
      <c r="F65" s="46"/>
      <c r="G65" s="46"/>
      <c r="H65" s="52"/>
      <c r="I65" s="52"/>
      <c r="J65" s="52"/>
      <c r="K65" s="52"/>
      <c r="L65" s="52"/>
      <c r="M65" s="52"/>
      <c r="N65" s="82"/>
      <c r="O65" s="52"/>
    </row>
    <row r="66" spans="2:15">
      <c r="B66" s="44" t="s">
        <v>202</v>
      </c>
      <c r="C66" s="46"/>
      <c r="D66" s="46"/>
      <c r="E66" s="46"/>
      <c r="F66" s="46"/>
      <c r="G66" s="46"/>
      <c r="H66" s="52"/>
      <c r="I66" s="52"/>
      <c r="J66" s="52"/>
      <c r="K66" s="52"/>
      <c r="L66" s="52"/>
      <c r="M66" s="52"/>
      <c r="N66" s="82"/>
      <c r="O66" s="52"/>
    </row>
    <row r="67" spans="2:15">
      <c r="B67" s="44" t="s">
        <v>203</v>
      </c>
      <c r="C67" s="46"/>
      <c r="D67" s="46"/>
      <c r="E67" s="46"/>
      <c r="F67" s="46"/>
      <c r="G67" s="46"/>
      <c r="H67" s="52"/>
      <c r="I67" s="52"/>
      <c r="J67" s="52"/>
      <c r="K67" s="52"/>
      <c r="L67" s="52"/>
      <c r="M67" s="52"/>
      <c r="N67" s="82"/>
      <c r="O67" s="52"/>
    </row>
  </sheetData>
  <autoFilter ref="A2:O67" xr:uid="{A4320FA6-6C54-4AFB-88CC-8D176CEAE43B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117</v>
      </c>
      <c r="G3" t="s">
        <v>118</v>
      </c>
      <c r="H3" t="s">
        <v>119</v>
      </c>
    </row>
    <row r="4" spans="2:8">
      <c r="F4" t="s">
        <v>120</v>
      </c>
      <c r="G4" t="s">
        <v>121</v>
      </c>
      <c r="H4" t="s">
        <v>119</v>
      </c>
    </row>
    <row r="5" spans="2:8">
      <c r="C5" t="s">
        <v>113</v>
      </c>
      <c r="D5" t="s">
        <v>122</v>
      </c>
      <c r="E5" t="s">
        <v>123</v>
      </c>
      <c r="F5" t="s">
        <v>124</v>
      </c>
      <c r="G5" t="s">
        <v>125</v>
      </c>
      <c r="H5" t="s">
        <v>119</v>
      </c>
    </row>
    <row r="6" spans="2:8">
      <c r="B6" t="s">
        <v>114</v>
      </c>
      <c r="C6">
        <v>1.19</v>
      </c>
      <c r="D6">
        <v>0.88</v>
      </c>
      <c r="E6">
        <v>0</v>
      </c>
      <c r="G6" t="s">
        <v>126</v>
      </c>
      <c r="H6" t="s">
        <v>127</v>
      </c>
    </row>
    <row r="7" spans="2:8">
      <c r="B7" t="s">
        <v>115</v>
      </c>
      <c r="C7">
        <v>49.975000000000001</v>
      </c>
      <c r="D7">
        <v>62.647500000000001</v>
      </c>
      <c r="E7">
        <v>16.25</v>
      </c>
      <c r="F7" t="s">
        <v>128</v>
      </c>
      <c r="G7" t="s">
        <v>129</v>
      </c>
      <c r="H7" t="s">
        <v>119</v>
      </c>
    </row>
    <row r="8" spans="2:8">
      <c r="B8" t="s">
        <v>116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00B050"/>
  </sheetPr>
  <dimension ref="A1:R21"/>
  <sheetViews>
    <sheetView view="pageBreakPreview" topLeftCell="P1" zoomScaleNormal="100" zoomScaleSheetLayoutView="100" workbookViewId="0">
      <selection activeCell="X17" sqref="X17"/>
    </sheetView>
  </sheetViews>
  <sheetFormatPr baseColWidth="10" defaultRowHeight="15"/>
  <sheetData>
    <row r="1" spans="1:18" ht="18.75">
      <c r="A1" s="65" t="s">
        <v>35</v>
      </c>
    </row>
    <row r="2" spans="1:18" ht="18.75">
      <c r="A2" s="65"/>
    </row>
    <row r="3" spans="1:18">
      <c r="B3" s="6" t="s">
        <v>27</v>
      </c>
      <c r="C3" s="7">
        <v>44986</v>
      </c>
      <c r="D3" s="7">
        <v>45078</v>
      </c>
      <c r="E3" s="7">
        <v>45170</v>
      </c>
      <c r="F3" s="7">
        <v>45261</v>
      </c>
      <c r="G3" s="7">
        <v>45352</v>
      </c>
      <c r="H3" s="7">
        <v>45444</v>
      </c>
      <c r="I3" s="7">
        <v>45536</v>
      </c>
      <c r="J3" s="7">
        <v>45627</v>
      </c>
      <c r="K3" s="7">
        <v>45717</v>
      </c>
      <c r="L3" s="61">
        <v>45809</v>
      </c>
      <c r="M3" s="61">
        <v>45901</v>
      </c>
      <c r="N3" s="61">
        <v>45992</v>
      </c>
      <c r="O3" s="61">
        <v>46082</v>
      </c>
      <c r="P3" s="61"/>
    </row>
    <row r="4" spans="1:18" ht="15.75">
      <c r="A4" s="2" t="s">
        <v>8</v>
      </c>
      <c r="B4" s="2" t="s">
        <v>33</v>
      </c>
      <c r="C4" s="37">
        <v>0</v>
      </c>
      <c r="D4" s="37">
        <v>-0.44444444444444442</v>
      </c>
      <c r="E4" s="40">
        <v>-0.5</v>
      </c>
      <c r="F4" s="40">
        <v>-0.75</v>
      </c>
      <c r="G4" s="40">
        <v>-0.625</v>
      </c>
      <c r="H4" s="40">
        <v>-0.54545454545454541</v>
      </c>
      <c r="I4" s="57">
        <v>-0.75</v>
      </c>
      <c r="J4" s="57">
        <v>-0.16666666666666666</v>
      </c>
      <c r="K4" s="57">
        <v>-0.625</v>
      </c>
      <c r="L4" s="57">
        <v>-9.0909090909090912E-2</v>
      </c>
      <c r="M4" s="57">
        <v>-0.18181818181818182</v>
      </c>
      <c r="N4" s="57">
        <v>-0.20689655172413793</v>
      </c>
      <c r="O4" s="57">
        <v>-0.18181818181818182</v>
      </c>
      <c r="P4" s="57"/>
      <c r="R4" s="31"/>
    </row>
    <row r="5" spans="1:18">
      <c r="A5" s="2" t="s">
        <v>6</v>
      </c>
      <c r="B5" s="2" t="s">
        <v>31</v>
      </c>
      <c r="C5" s="37">
        <v>0</v>
      </c>
      <c r="D5" s="37">
        <v>-0.45454545454545453</v>
      </c>
      <c r="E5" s="40">
        <v>-0.5</v>
      </c>
      <c r="F5" s="40">
        <v>-0.66666666666666663</v>
      </c>
      <c r="G5" s="40">
        <v>-0.66666666666666663</v>
      </c>
      <c r="H5" s="40">
        <v>-0.5</v>
      </c>
      <c r="I5" s="57">
        <v>-0.33333333333333331</v>
      </c>
      <c r="J5" s="57">
        <v>-0.16666666666666666</v>
      </c>
      <c r="K5" s="57">
        <v>-0.75</v>
      </c>
      <c r="L5" s="57">
        <v>-0.41666666666666669</v>
      </c>
      <c r="M5" s="57">
        <v>-0.30769230769230771</v>
      </c>
      <c r="N5" s="57">
        <v>-0.1</v>
      </c>
      <c r="O5" s="57">
        <v>0</v>
      </c>
      <c r="P5" s="57"/>
      <c r="R5" t="s">
        <v>133</v>
      </c>
    </row>
    <row r="6" spans="1:18">
      <c r="A6" s="2" t="s">
        <v>7</v>
      </c>
      <c r="B6" s="2" t="s">
        <v>32</v>
      </c>
      <c r="C6" s="37">
        <v>8.3333333333333329E-2</v>
      </c>
      <c r="D6" s="37">
        <v>7.6923076923076927E-2</v>
      </c>
      <c r="E6" s="40">
        <v>8.3333333333333329E-2</v>
      </c>
      <c r="F6" s="40">
        <v>-0.55555555555555558</v>
      </c>
      <c r="G6" s="40">
        <v>-0.1</v>
      </c>
      <c r="H6" s="40">
        <v>0.14285714285714285</v>
      </c>
      <c r="I6" s="57">
        <v>-0.27272727272727271</v>
      </c>
      <c r="J6" s="57">
        <v>-0.2</v>
      </c>
      <c r="K6" s="57">
        <v>0</v>
      </c>
      <c r="L6" s="57">
        <v>0.5</v>
      </c>
      <c r="M6" s="57">
        <v>0.42857142857142855</v>
      </c>
      <c r="N6" s="57">
        <v>0.42424242424242425</v>
      </c>
      <c r="O6" s="57">
        <v>0.21052631578947367</v>
      </c>
      <c r="P6" s="57"/>
    </row>
    <row r="7" spans="1:18">
      <c r="A7" s="2" t="s">
        <v>11</v>
      </c>
      <c r="B7" s="50" t="s">
        <v>34</v>
      </c>
      <c r="C7" s="37">
        <v>0.25</v>
      </c>
      <c r="D7" s="37">
        <v>0</v>
      </c>
      <c r="E7" s="40">
        <v>-0.5</v>
      </c>
      <c r="F7" s="40">
        <v>-0.5</v>
      </c>
      <c r="G7" s="40">
        <v>-0.33333333333333331</v>
      </c>
      <c r="H7" s="40">
        <v>-0.4</v>
      </c>
      <c r="I7" s="57">
        <v>-0.4</v>
      </c>
      <c r="J7" s="57">
        <v>-0.16666666666666666</v>
      </c>
      <c r="K7" s="57">
        <v>-0.6</v>
      </c>
      <c r="L7" s="62">
        <v>0</v>
      </c>
      <c r="M7" s="57">
        <v>0.5</v>
      </c>
      <c r="N7" s="57">
        <v>5.2631578947368418E-2</v>
      </c>
      <c r="O7" s="57">
        <v>0.22222222222222221</v>
      </c>
      <c r="P7" s="57"/>
    </row>
    <row r="8" spans="1:18" ht="26.25">
      <c r="A8" s="2" t="s">
        <v>9</v>
      </c>
      <c r="B8" s="36" t="s">
        <v>81</v>
      </c>
      <c r="C8" s="37">
        <v>-9.0909090909090912E-2</v>
      </c>
      <c r="D8" s="37">
        <v>9.0909090909090912E-2</v>
      </c>
      <c r="E8" s="40">
        <v>-0.3</v>
      </c>
      <c r="F8" s="40">
        <v>-0.5</v>
      </c>
      <c r="G8" s="40">
        <v>-0.1111111111111111</v>
      </c>
      <c r="H8" s="40">
        <v>8.3333333333333329E-2</v>
      </c>
      <c r="I8" s="57">
        <v>-9.0909090909090912E-2</v>
      </c>
      <c r="J8" s="57">
        <v>0.375</v>
      </c>
      <c r="K8" s="57">
        <v>-0.27272727272727271</v>
      </c>
      <c r="L8" s="57">
        <v>0.30769230769230771</v>
      </c>
      <c r="M8" s="57">
        <v>0.61538461538461542</v>
      </c>
      <c r="N8" s="57">
        <v>0.48484848484848486</v>
      </c>
      <c r="O8" s="57">
        <v>0.25</v>
      </c>
      <c r="P8" s="57"/>
    </row>
    <row r="9" spans="1:18">
      <c r="A9" s="2" t="s">
        <v>1</v>
      </c>
      <c r="B9" s="2" t="s">
        <v>28</v>
      </c>
      <c r="C9" s="37">
        <v>0</v>
      </c>
      <c r="D9" s="37">
        <v>-0.27272727272727271</v>
      </c>
      <c r="E9" s="40">
        <v>-0.4</v>
      </c>
      <c r="F9" s="40">
        <v>-0.88888888888888884</v>
      </c>
      <c r="G9" s="40">
        <v>-0.44444444444444442</v>
      </c>
      <c r="H9" s="40">
        <v>-0.63636363636363635</v>
      </c>
      <c r="I9" s="57">
        <v>-0.1</v>
      </c>
      <c r="J9" s="57">
        <v>-0.42857142857142855</v>
      </c>
      <c r="K9" s="57">
        <v>-0.55555555555555558</v>
      </c>
      <c r="L9" s="57">
        <v>6.6666666666666666E-2</v>
      </c>
      <c r="M9" s="57">
        <v>0.14285714285714285</v>
      </c>
      <c r="N9" s="57">
        <v>-0.26666666666666666</v>
      </c>
      <c r="O9" s="57">
        <v>0.3125</v>
      </c>
      <c r="P9" s="57"/>
    </row>
    <row r="10" spans="1:18">
      <c r="A10" s="2" t="s">
        <v>5</v>
      </c>
      <c r="B10" s="2" t="s">
        <v>30</v>
      </c>
      <c r="C10" s="37">
        <v>0.15384615384615385</v>
      </c>
      <c r="D10" s="37">
        <v>0</v>
      </c>
      <c r="E10" s="40">
        <v>0.16666666666666666</v>
      </c>
      <c r="F10" s="40">
        <v>-0.4</v>
      </c>
      <c r="G10" s="40">
        <v>-0.1</v>
      </c>
      <c r="H10" s="40">
        <v>0</v>
      </c>
      <c r="I10" s="57">
        <v>-0.16666666666666666</v>
      </c>
      <c r="J10" s="57">
        <v>-0.1</v>
      </c>
      <c r="K10" s="57">
        <v>0.18181818181818182</v>
      </c>
      <c r="L10" s="57">
        <v>0.5625</v>
      </c>
      <c r="M10" s="57">
        <v>0.9285714285714286</v>
      </c>
      <c r="N10" s="57">
        <v>0.51428571428571423</v>
      </c>
      <c r="O10" s="57">
        <v>0.55000000000000004</v>
      </c>
      <c r="P10" s="57"/>
    </row>
    <row r="11" spans="1:18">
      <c r="A11" s="3" t="s">
        <v>3</v>
      </c>
      <c r="B11" s="3" t="s">
        <v>29</v>
      </c>
      <c r="C11" s="37">
        <v>-0.15384615384615385</v>
      </c>
      <c r="D11" s="37">
        <v>-7.1428571428571425E-2</v>
      </c>
      <c r="E11" s="40">
        <v>-8.3333333333333329E-2</v>
      </c>
      <c r="F11" s="40">
        <v>-0.55555555555555558</v>
      </c>
      <c r="G11" s="40">
        <v>0</v>
      </c>
      <c r="H11" s="40">
        <v>-0.15384615384615385</v>
      </c>
      <c r="I11" s="57">
        <v>-0.54545454545454541</v>
      </c>
      <c r="J11" s="57">
        <v>-0.22222222222222221</v>
      </c>
      <c r="K11" s="57">
        <v>-0.5</v>
      </c>
      <c r="L11" s="57">
        <v>0.5625</v>
      </c>
      <c r="M11" s="57">
        <v>0.5714285714285714</v>
      </c>
      <c r="N11" s="57">
        <v>0.3235294117647059</v>
      </c>
      <c r="O11" s="57">
        <v>0.58823529411764708</v>
      </c>
      <c r="P11" s="57"/>
    </row>
    <row r="13" spans="1:18">
      <c r="A13" s="56" t="s">
        <v>146</v>
      </c>
    </row>
    <row r="21" spans="18:18" ht="15.75">
      <c r="R21" s="32" t="s">
        <v>132</v>
      </c>
    </row>
  </sheetData>
  <autoFilter ref="A3:O11" xr:uid="{A19A7818-5CCF-47E0-8CEB-7C9E294F2018}">
    <sortState xmlns:xlrd2="http://schemas.microsoft.com/office/spreadsheetml/2017/richdata2" ref="A4:O11">
      <sortCondition ref="O3:O11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00B050"/>
  </sheetPr>
  <dimension ref="A1:O45"/>
  <sheetViews>
    <sheetView showGridLines="0" view="pageBreakPreview" zoomScale="70" zoomScaleNormal="80" zoomScaleSheetLayoutView="70" workbookViewId="0">
      <selection activeCell="R19" sqref="R19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7" bestFit="1" customWidth="1"/>
    <col min="5" max="5" width="17.7109375" bestFit="1" customWidth="1"/>
    <col min="6" max="6" width="17.28515625" bestFit="1" customWidth="1"/>
    <col min="7" max="7" width="17.7109375" bestFit="1" customWidth="1"/>
    <col min="8" max="8" width="17" bestFit="1" customWidth="1"/>
    <col min="9" max="9" width="17.7109375" bestFit="1" customWidth="1"/>
    <col min="10" max="10" width="11.28515625" bestFit="1" customWidth="1"/>
    <col min="11" max="11" width="12.28515625" bestFit="1" customWidth="1"/>
    <col min="12" max="12" width="11.5703125" bestFit="1" customWidth="1"/>
    <col min="13" max="13" width="9.28515625" bestFit="1" customWidth="1"/>
  </cols>
  <sheetData>
    <row r="1" spans="1:15" ht="18">
      <c r="A1" s="11" t="s">
        <v>147</v>
      </c>
    </row>
    <row r="2" spans="1:15">
      <c r="A2" s="12" t="s">
        <v>38</v>
      </c>
    </row>
    <row r="3" spans="1:15" ht="15.75">
      <c r="A3" s="13" t="s">
        <v>39</v>
      </c>
    </row>
    <row r="4" spans="1:15" ht="15.75">
      <c r="A4" s="13"/>
    </row>
    <row r="5" spans="1:15">
      <c r="A5" s="14" t="s">
        <v>40</v>
      </c>
      <c r="B5" s="14"/>
      <c r="C5" s="19">
        <v>44986</v>
      </c>
      <c r="D5" s="19">
        <v>45078</v>
      </c>
      <c r="E5" s="19">
        <v>45170</v>
      </c>
      <c r="F5" s="19">
        <v>45261</v>
      </c>
      <c r="G5" s="19">
        <v>45352</v>
      </c>
      <c r="H5" s="19">
        <v>45444</v>
      </c>
      <c r="I5" s="19">
        <v>45536</v>
      </c>
      <c r="J5" s="19">
        <v>45627</v>
      </c>
      <c r="K5" s="19">
        <v>45717</v>
      </c>
      <c r="L5" s="19">
        <v>45809</v>
      </c>
      <c r="M5" s="19">
        <v>45901</v>
      </c>
      <c r="N5" s="19">
        <v>45992</v>
      </c>
      <c r="O5" s="19">
        <v>46082</v>
      </c>
    </row>
    <row r="6" spans="1:15">
      <c r="A6" s="1" t="s">
        <v>45</v>
      </c>
      <c r="B6" s="1" t="s">
        <v>47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58">
        <v>0</v>
      </c>
      <c r="J6" s="58">
        <v>0</v>
      </c>
      <c r="K6" s="58">
        <v>0</v>
      </c>
      <c r="L6" s="63">
        <v>0</v>
      </c>
      <c r="M6" s="63">
        <v>0</v>
      </c>
      <c r="N6" s="28">
        <v>0</v>
      </c>
      <c r="O6" s="28">
        <v>0</v>
      </c>
    </row>
    <row r="7" spans="1:15">
      <c r="A7" s="2" t="s">
        <v>3</v>
      </c>
      <c r="B7" s="2" t="s">
        <v>42</v>
      </c>
      <c r="C7" s="10">
        <v>0.11282051282051282</v>
      </c>
      <c r="D7" s="10">
        <v>0.13333333333333333</v>
      </c>
      <c r="E7" s="10">
        <v>0.12354312354312355</v>
      </c>
      <c r="F7" s="10">
        <v>0.12592592592592594</v>
      </c>
      <c r="G7" s="10">
        <v>0.12592592592592594</v>
      </c>
      <c r="H7" s="10">
        <v>0.13579831932773109</v>
      </c>
      <c r="I7" s="58">
        <v>0.13457653457653457</v>
      </c>
      <c r="J7" s="58">
        <v>0.1</v>
      </c>
      <c r="K7" s="58">
        <v>0.12272727272727271</v>
      </c>
      <c r="L7" s="63">
        <v>0.12998120300751878</v>
      </c>
      <c r="M7" s="63">
        <v>0.11141456582633052</v>
      </c>
      <c r="N7" s="28">
        <v>0.15576259489302965</v>
      </c>
      <c r="O7" s="28">
        <v>0.14039821776663883</v>
      </c>
    </row>
    <row r="8" spans="1:15">
      <c r="A8" s="2" t="s">
        <v>7</v>
      </c>
      <c r="B8" s="2" t="s">
        <v>46</v>
      </c>
      <c r="C8" s="10">
        <v>0.14358974358974358</v>
      </c>
      <c r="D8" s="10">
        <v>0.14761904761904759</v>
      </c>
      <c r="E8" s="10">
        <v>0.16254856254856254</v>
      </c>
      <c r="F8" s="10">
        <v>0.16444444444444442</v>
      </c>
      <c r="G8" s="10">
        <v>0.17777777777777778</v>
      </c>
      <c r="H8" s="10">
        <v>0.19103641456582635</v>
      </c>
      <c r="I8" s="58">
        <v>0.15672105672105671</v>
      </c>
      <c r="J8" s="58">
        <v>0.2</v>
      </c>
      <c r="K8" s="58">
        <v>0.13060606060606061</v>
      </c>
      <c r="L8" s="63">
        <v>0.12387218045112783</v>
      </c>
      <c r="M8" s="63">
        <v>0.1873249299719888</v>
      </c>
      <c r="N8" s="28">
        <v>0.13454106280193237</v>
      </c>
      <c r="O8" s="28">
        <v>0.17750932887774995</v>
      </c>
    </row>
    <row r="9" spans="1:15">
      <c r="A9" s="2" t="s">
        <v>6</v>
      </c>
      <c r="B9" s="2" t="s">
        <v>44</v>
      </c>
      <c r="C9" s="10">
        <v>0.22564102564102564</v>
      </c>
      <c r="D9" s="10">
        <v>0.19999999999999998</v>
      </c>
      <c r="E9" s="10">
        <v>0.19063714063714063</v>
      </c>
      <c r="F9" s="10">
        <v>0.15814814814814815</v>
      </c>
      <c r="G9" s="10">
        <v>0.14814814814814817</v>
      </c>
      <c r="H9" s="10">
        <v>0.18690943043884223</v>
      </c>
      <c r="I9" s="58">
        <v>0.15699300699300697</v>
      </c>
      <c r="J9" s="58">
        <v>0.18000000000000002</v>
      </c>
      <c r="K9" s="58">
        <v>0.17696969696969697</v>
      </c>
      <c r="L9" s="63">
        <v>0.17100041771094401</v>
      </c>
      <c r="M9" s="63">
        <v>0.17643557422969189</v>
      </c>
      <c r="N9" s="28">
        <v>0.20300207039337476</v>
      </c>
      <c r="O9" s="28">
        <v>0.20879643553327765</v>
      </c>
    </row>
    <row r="10" spans="1:15">
      <c r="A10" s="2" t="s">
        <v>1</v>
      </c>
      <c r="B10" s="2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  <c r="H10" s="10">
        <v>0.25727357609710549</v>
      </c>
      <c r="I10" s="58">
        <v>0.32094017094017091</v>
      </c>
      <c r="J10" s="58">
        <v>0.26666666666666666</v>
      </c>
      <c r="K10" s="58">
        <v>0.3</v>
      </c>
      <c r="L10" s="63">
        <v>0.30007309941520466</v>
      </c>
      <c r="M10" s="63">
        <v>0.29128151260504198</v>
      </c>
      <c r="N10" s="28">
        <v>0.2328502415458937</v>
      </c>
      <c r="O10" s="28">
        <v>0.23512169312169309</v>
      </c>
    </row>
    <row r="11" spans="1:15">
      <c r="A11" s="3" t="s">
        <v>5</v>
      </c>
      <c r="B11" s="3" t="s">
        <v>43</v>
      </c>
      <c r="C11" s="10">
        <v>0.21025641025641023</v>
      </c>
      <c r="D11" s="10">
        <v>0.23333333333333336</v>
      </c>
      <c r="E11" s="10">
        <v>0.20559440559440562</v>
      </c>
      <c r="F11" s="10">
        <v>0.26</v>
      </c>
      <c r="G11" s="10">
        <v>0.24444444444444444</v>
      </c>
      <c r="H11" s="10">
        <v>0.22898225957049484</v>
      </c>
      <c r="I11" s="58">
        <v>0.23076923076923078</v>
      </c>
      <c r="J11" s="58">
        <v>0.25333333333333335</v>
      </c>
      <c r="K11" s="58">
        <v>0.26969696969696971</v>
      </c>
      <c r="L11" s="63">
        <v>0.27507309941520469</v>
      </c>
      <c r="M11" s="63">
        <v>0.23354341736694678</v>
      </c>
      <c r="N11" s="28">
        <v>0.27384403036576954</v>
      </c>
      <c r="O11" s="28">
        <v>0.23817432470064046</v>
      </c>
    </row>
    <row r="12" spans="1:15">
      <c r="A12" s="15"/>
      <c r="B12" s="15"/>
      <c r="C12" s="17"/>
    </row>
    <row r="13" spans="1:15">
      <c r="C13" s="18"/>
    </row>
    <row r="14" spans="1:15" ht="15.75">
      <c r="A14" s="13" t="s">
        <v>41</v>
      </c>
      <c r="B14" s="13"/>
      <c r="C14" s="18"/>
    </row>
    <row r="15" spans="1:15" ht="15.75">
      <c r="A15" s="13"/>
      <c r="B15" s="13"/>
      <c r="C15" s="18"/>
    </row>
    <row r="16" spans="1:15">
      <c r="A16" s="14" t="s">
        <v>40</v>
      </c>
      <c r="B16" s="14"/>
      <c r="C16" s="19">
        <v>44986</v>
      </c>
      <c r="D16" s="19">
        <v>45078</v>
      </c>
      <c r="E16" s="19">
        <v>45170</v>
      </c>
      <c r="F16" s="19">
        <v>45261</v>
      </c>
      <c r="G16" s="19">
        <v>45352</v>
      </c>
      <c r="H16" s="19">
        <v>45444</v>
      </c>
      <c r="I16" s="19">
        <v>45536</v>
      </c>
      <c r="J16" s="19">
        <v>45627</v>
      </c>
      <c r="K16" s="19">
        <v>45717</v>
      </c>
      <c r="L16" s="19">
        <v>45809</v>
      </c>
      <c r="M16" s="19">
        <v>45901</v>
      </c>
      <c r="N16" s="19">
        <v>45992</v>
      </c>
      <c r="O16" s="19">
        <v>46082</v>
      </c>
    </row>
    <row r="17" spans="1:15">
      <c r="A17" s="1" t="s">
        <v>45</v>
      </c>
      <c r="B17" s="1" t="s">
        <v>47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63">
        <v>0</v>
      </c>
      <c r="M17" s="63">
        <v>0</v>
      </c>
      <c r="N17" s="63">
        <v>0</v>
      </c>
      <c r="O17" s="63">
        <v>0</v>
      </c>
    </row>
    <row r="18" spans="1:15">
      <c r="A18" s="2" t="s">
        <v>3</v>
      </c>
      <c r="B18" s="2" t="s">
        <v>42</v>
      </c>
      <c r="C18" s="10">
        <v>0.11282051282051282</v>
      </c>
      <c r="D18" s="10">
        <v>0.1380952380952381</v>
      </c>
      <c r="E18" s="10">
        <v>0.1334920634920635</v>
      </c>
      <c r="F18" s="10">
        <v>0.12592592592592594</v>
      </c>
      <c r="G18" s="10">
        <v>0.12592592592592594</v>
      </c>
      <c r="H18" s="10">
        <v>0.13675070028011205</v>
      </c>
      <c r="I18" s="10">
        <v>0.11662781662781663</v>
      </c>
      <c r="J18" s="10">
        <v>0.1</v>
      </c>
      <c r="K18" s="10">
        <v>0.12272727272727271</v>
      </c>
      <c r="L18" s="63">
        <v>0.13412698412698412</v>
      </c>
      <c r="M18" s="63">
        <v>0.11879699248120301</v>
      </c>
      <c r="N18" s="63">
        <v>0.16846100759144236</v>
      </c>
      <c r="O18" s="63">
        <v>0.13825006961849068</v>
      </c>
    </row>
    <row r="19" spans="1:15">
      <c r="A19" s="2" t="s">
        <v>7</v>
      </c>
      <c r="B19" s="2" t="s">
        <v>46</v>
      </c>
      <c r="C19" s="10">
        <v>0.14358974358974358</v>
      </c>
      <c r="D19" s="10">
        <v>0.14285714285714285</v>
      </c>
      <c r="E19" s="10">
        <v>0.15603174603174605</v>
      </c>
      <c r="F19" s="10">
        <v>0.16444444444444442</v>
      </c>
      <c r="G19" s="10">
        <v>0.14814814814814817</v>
      </c>
      <c r="H19" s="10">
        <v>0.18183006535947713</v>
      </c>
      <c r="I19" s="10">
        <v>0.16860916860916861</v>
      </c>
      <c r="J19" s="10">
        <v>0.2</v>
      </c>
      <c r="K19" s="10">
        <v>0.13060606060606061</v>
      </c>
      <c r="L19" s="63">
        <v>0.1153968253968254</v>
      </c>
      <c r="M19" s="63">
        <v>0.17794486215538846</v>
      </c>
      <c r="N19" s="63">
        <v>0.13454106280193237</v>
      </c>
      <c r="O19" s="63">
        <v>0.17301197438039545</v>
      </c>
    </row>
    <row r="20" spans="1:15">
      <c r="A20" s="2" t="s">
        <v>6</v>
      </c>
      <c r="B20" s="2" t="s">
        <v>44</v>
      </c>
      <c r="C20" s="10">
        <v>0.22564102564102564</v>
      </c>
      <c r="D20" s="10">
        <v>0.19999999999999998</v>
      </c>
      <c r="E20" s="10">
        <v>0.1926984126984127</v>
      </c>
      <c r="F20" s="10">
        <v>0.15814814814814815</v>
      </c>
      <c r="G20" s="10">
        <v>0.17777777777777778</v>
      </c>
      <c r="H20" s="10">
        <v>0.19992530345471521</v>
      </c>
      <c r="I20" s="10">
        <v>0.15194250194250195</v>
      </c>
      <c r="J20" s="10">
        <v>0.18000000000000002</v>
      </c>
      <c r="K20" s="10">
        <v>0.17696969696969697</v>
      </c>
      <c r="L20" s="63">
        <v>0.18111111111111111</v>
      </c>
      <c r="M20" s="63">
        <v>0.17769423558897243</v>
      </c>
      <c r="N20" s="63">
        <v>0.19030365769496205</v>
      </c>
      <c r="O20" s="63">
        <v>0.20216875522138683</v>
      </c>
    </row>
    <row r="21" spans="1:15">
      <c r="A21" s="2" t="s">
        <v>5</v>
      </c>
      <c r="B21" s="2" t="s">
        <v>43</v>
      </c>
      <c r="C21" s="10">
        <v>0.21025641025641023</v>
      </c>
      <c r="D21" s="10">
        <v>0.23333333333333336</v>
      </c>
      <c r="E21" s="10">
        <v>0.20761904761904765</v>
      </c>
      <c r="F21" s="10">
        <v>0.26</v>
      </c>
      <c r="G21" s="10">
        <v>0.24444444444444444</v>
      </c>
      <c r="H21" s="10">
        <v>0.23906629318394024</v>
      </c>
      <c r="I21" s="10">
        <v>0.24188034188034185</v>
      </c>
      <c r="J21" s="10">
        <v>0.25333333333333335</v>
      </c>
      <c r="K21" s="10">
        <v>0.26969696969696971</v>
      </c>
      <c r="L21" s="63">
        <v>0.28206349206349202</v>
      </c>
      <c r="M21" s="63">
        <v>0.23308270676691728</v>
      </c>
      <c r="N21" s="63">
        <v>0.28178053830227745</v>
      </c>
      <c r="O21" s="63">
        <v>0.24220941241993874</v>
      </c>
    </row>
    <row r="22" spans="1:15">
      <c r="A22" s="3" t="s">
        <v>1</v>
      </c>
      <c r="B22" s="3" t="s">
        <v>48</v>
      </c>
      <c r="C22" s="10">
        <v>0.30769230769230771</v>
      </c>
      <c r="D22" s="10">
        <v>0.2857142857142857</v>
      </c>
      <c r="E22" s="10">
        <v>0.31015873015873008</v>
      </c>
      <c r="F22" s="10">
        <v>0.29148148148148145</v>
      </c>
      <c r="G22" s="10">
        <v>0.3037037037037037</v>
      </c>
      <c r="H22" s="10">
        <v>0.24242763772175532</v>
      </c>
      <c r="I22" s="10">
        <v>0.32094017094017091</v>
      </c>
      <c r="J22" s="10">
        <v>0.26666666666666666</v>
      </c>
      <c r="K22" s="10">
        <v>0.3</v>
      </c>
      <c r="L22" s="63">
        <v>0.28730158730158728</v>
      </c>
      <c r="M22" s="63">
        <v>0.29248120300751879</v>
      </c>
      <c r="N22" s="63">
        <v>0.22491373360938577</v>
      </c>
      <c r="O22" s="63">
        <v>0.24435978835978836</v>
      </c>
    </row>
    <row r="23" spans="1:15">
      <c r="A23" s="15"/>
      <c r="B23" s="15"/>
      <c r="C23" s="16"/>
    </row>
    <row r="24" spans="1:15">
      <c r="A24" s="15"/>
      <c r="B24" s="15"/>
      <c r="C24" s="15"/>
    </row>
    <row r="25" spans="1:15" ht="15.75">
      <c r="B25" s="31" t="s">
        <v>76</v>
      </c>
    </row>
    <row r="43" spans="1:2">
      <c r="A43" s="33"/>
      <c r="B43" s="33"/>
    </row>
    <row r="44" spans="1:2">
      <c r="A44" s="34"/>
      <c r="B44" s="34"/>
    </row>
    <row r="45" spans="1:2" ht="15.75">
      <c r="B45" s="32" t="s">
        <v>132</v>
      </c>
    </row>
  </sheetData>
  <autoFilter ref="A16:O22" xr:uid="{FCD881A4-B9C7-4868-9080-D71F241C1E9E}">
    <sortState xmlns:xlrd2="http://schemas.microsoft.com/office/spreadsheetml/2017/richdata2" ref="A17:O22">
      <sortCondition ref="O16:O22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O34"/>
  <sheetViews>
    <sheetView showGridLines="0" view="pageBreakPreview" topLeftCell="D2" zoomScale="55" zoomScaleNormal="90" zoomScaleSheetLayoutView="55" workbookViewId="0">
      <selection activeCell="U29" sqref="U29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  <col min="12" max="12" width="11.85546875" bestFit="1" customWidth="1"/>
    <col min="13" max="13" width="12" bestFit="1" customWidth="1"/>
    <col min="14" max="14" width="12" customWidth="1"/>
  </cols>
  <sheetData>
    <row r="1" spans="1:15">
      <c r="A1" s="20" t="s">
        <v>49</v>
      </c>
    </row>
    <row r="2" spans="1:15">
      <c r="A2" s="20"/>
    </row>
    <row r="3" spans="1:15">
      <c r="A3" s="21" t="s">
        <v>50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23">
        <v>45901</v>
      </c>
      <c r="N3" s="23">
        <v>45992</v>
      </c>
    </row>
    <row r="4" spans="1:15">
      <c r="A4" s="2" t="s">
        <v>6</v>
      </c>
      <c r="B4" s="2" t="s">
        <v>58</v>
      </c>
      <c r="C4" s="10">
        <v>2.564102564102564E-2</v>
      </c>
      <c r="D4" s="10">
        <v>1.1904761904761904E-2</v>
      </c>
      <c r="E4" s="10">
        <v>4.1666666666666664E-2</v>
      </c>
      <c r="F4" s="10">
        <v>3.7037037037037035E-2</v>
      </c>
      <c r="G4" s="10">
        <v>0</v>
      </c>
      <c r="H4" s="10">
        <v>1.1904761904761904E-2</v>
      </c>
      <c r="I4" s="58">
        <v>2.7777777777777776E-2</v>
      </c>
      <c r="J4" s="58">
        <v>6.6666666666666666E-2</v>
      </c>
      <c r="K4" s="10">
        <v>3.3333333333333333E-2</v>
      </c>
      <c r="L4" s="28">
        <v>3.125E-2</v>
      </c>
      <c r="M4" s="28">
        <v>3.3613445378151259E-2</v>
      </c>
      <c r="N4" s="28">
        <v>2.7777777777777776E-2</v>
      </c>
    </row>
    <row r="5" spans="1:15" ht="26.25">
      <c r="A5" s="2" t="s">
        <v>9</v>
      </c>
      <c r="B5" s="36" t="s">
        <v>84</v>
      </c>
      <c r="C5" s="10">
        <v>0.12820512820512822</v>
      </c>
      <c r="D5" s="10">
        <v>3.5714285714285712E-2</v>
      </c>
      <c r="E5" s="10">
        <v>4.1666666666666664E-2</v>
      </c>
      <c r="F5" s="10">
        <v>1.8518518518518517E-2</v>
      </c>
      <c r="G5" s="10">
        <v>5.5555555555555552E-2</v>
      </c>
      <c r="H5" s="10">
        <v>5.9523809523809521E-2</v>
      </c>
      <c r="I5" s="58">
        <v>1.3888888888888888E-2</v>
      </c>
      <c r="J5" s="58">
        <v>8.3333333333333343E-2</v>
      </c>
      <c r="K5" s="58">
        <v>0</v>
      </c>
      <c r="L5" s="63">
        <v>4.1666666666666664E-2</v>
      </c>
      <c r="M5" s="28">
        <v>6.5126050420168058E-2</v>
      </c>
      <c r="N5" s="28">
        <v>2.7777777777777776E-2</v>
      </c>
    </row>
    <row r="6" spans="1:15">
      <c r="A6" s="2" t="s">
        <v>13</v>
      </c>
      <c r="B6" s="2" t="s">
        <v>51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58">
        <v>0</v>
      </c>
      <c r="J6" s="58">
        <v>0</v>
      </c>
      <c r="K6" s="10">
        <v>0</v>
      </c>
      <c r="L6" s="28">
        <v>0</v>
      </c>
      <c r="M6" s="28">
        <v>3.5714285714285712E-2</v>
      </c>
      <c r="N6" s="28">
        <v>3.7698412698412696E-2</v>
      </c>
      <c r="O6" t="s">
        <v>155</v>
      </c>
    </row>
    <row r="7" spans="1:15">
      <c r="A7" s="2" t="s">
        <v>8</v>
      </c>
      <c r="B7" s="2" t="s">
        <v>57</v>
      </c>
      <c r="C7" s="10">
        <v>0</v>
      </c>
      <c r="D7" s="10">
        <v>1.1904761904761904E-2</v>
      </c>
      <c r="E7" s="10">
        <v>1.3888888888888888E-2</v>
      </c>
      <c r="F7" s="10">
        <v>1.8518518518518517E-2</v>
      </c>
      <c r="G7" s="10">
        <v>3.7037037037037035E-2</v>
      </c>
      <c r="H7" s="10">
        <v>0</v>
      </c>
      <c r="I7" s="58">
        <v>0</v>
      </c>
      <c r="J7" s="58">
        <v>0</v>
      </c>
      <c r="K7" s="10">
        <v>0</v>
      </c>
      <c r="L7" s="28">
        <v>0</v>
      </c>
      <c r="M7" s="28">
        <v>0</v>
      </c>
      <c r="N7" s="28">
        <v>5.1587301587301584E-2</v>
      </c>
    </row>
    <row r="8" spans="1:15">
      <c r="A8" s="2" t="s">
        <v>7</v>
      </c>
      <c r="B8" s="2" t="s">
        <v>53</v>
      </c>
      <c r="C8" s="10">
        <v>1.282051282051282E-2</v>
      </c>
      <c r="D8" s="10">
        <v>0</v>
      </c>
      <c r="E8" s="10">
        <v>6.9444444444444448E-2</v>
      </c>
      <c r="F8" s="10">
        <v>6.0185185185185182E-2</v>
      </c>
      <c r="G8" s="10">
        <v>5.5555555555555552E-2</v>
      </c>
      <c r="H8" s="10">
        <v>3.3333333333333333E-2</v>
      </c>
      <c r="I8" s="58">
        <v>4.1666666666666664E-2</v>
      </c>
      <c r="J8" s="58">
        <v>0</v>
      </c>
      <c r="K8" s="58">
        <v>1.6666666666666666E-2</v>
      </c>
      <c r="L8" s="66">
        <v>0</v>
      </c>
      <c r="M8" s="28">
        <v>0</v>
      </c>
      <c r="N8" s="28">
        <v>5.5555555555555552E-2</v>
      </c>
    </row>
    <row r="9" spans="1:15">
      <c r="A9" s="2" t="s">
        <v>3</v>
      </c>
      <c r="B9" s="2" t="s">
        <v>55</v>
      </c>
      <c r="C9" s="10">
        <v>2.564102564102564E-2</v>
      </c>
      <c r="D9" s="10">
        <v>3.5714285714285712E-2</v>
      </c>
      <c r="E9" s="10">
        <v>4.1666666666666664E-2</v>
      </c>
      <c r="F9" s="10">
        <v>9.722222222222221E-2</v>
      </c>
      <c r="G9" s="10">
        <v>3.7037037037037035E-2</v>
      </c>
      <c r="H9" s="10">
        <v>1.1904761904761904E-2</v>
      </c>
      <c r="I9" s="58">
        <v>0</v>
      </c>
      <c r="J9" s="58">
        <v>6.6666666666666666E-2</v>
      </c>
      <c r="K9" s="58">
        <v>0</v>
      </c>
      <c r="L9" s="63">
        <v>3.125E-2</v>
      </c>
      <c r="M9" s="28">
        <v>9.1036414565826326E-2</v>
      </c>
      <c r="N9" s="28">
        <v>7.9365079365079361E-2</v>
      </c>
    </row>
    <row r="10" spans="1:15">
      <c r="A10" s="2" t="s">
        <v>11</v>
      </c>
      <c r="B10" s="2" t="s">
        <v>52</v>
      </c>
      <c r="C10" s="10">
        <v>0.35897435897435903</v>
      </c>
      <c r="D10" s="10">
        <v>0.32142857142857145</v>
      </c>
      <c r="E10" s="10">
        <v>0.27777777777777779</v>
      </c>
      <c r="F10" s="10">
        <v>0.34722222222222221</v>
      </c>
      <c r="G10" s="10">
        <v>0.29629629629629628</v>
      </c>
      <c r="H10" s="10">
        <v>0.31666666666666665</v>
      </c>
      <c r="I10" s="58">
        <v>0.375</v>
      </c>
      <c r="J10" s="58">
        <v>0.18333333333333335</v>
      </c>
      <c r="K10" s="58">
        <v>0.2962121212121212</v>
      </c>
      <c r="L10" s="63">
        <v>0.33333333333333331</v>
      </c>
      <c r="M10" s="28">
        <v>0.23389355742296919</v>
      </c>
      <c r="N10" s="28">
        <v>0.1607142857142857</v>
      </c>
    </row>
    <row r="11" spans="1:15">
      <c r="A11" s="2" t="s">
        <v>5</v>
      </c>
      <c r="B11" s="2" t="s">
        <v>54</v>
      </c>
      <c r="C11" s="10">
        <v>0.17948717948717949</v>
      </c>
      <c r="D11" s="10">
        <v>0.22619047619047616</v>
      </c>
      <c r="E11" s="10">
        <v>0.27777777777777779</v>
      </c>
      <c r="F11" s="10">
        <v>0.19444444444444442</v>
      </c>
      <c r="G11" s="10">
        <v>0.24074074074074073</v>
      </c>
      <c r="H11" s="10">
        <v>0.29761904761904762</v>
      </c>
      <c r="I11" s="58">
        <v>0.23611111111111108</v>
      </c>
      <c r="J11" s="58">
        <v>0.31666666666666665</v>
      </c>
      <c r="K11" s="58">
        <v>0.26818181818181813</v>
      </c>
      <c r="L11" s="63">
        <v>0.30208333333333337</v>
      </c>
      <c r="M11" s="28">
        <v>0.27941176470588236</v>
      </c>
      <c r="N11" s="28">
        <v>0.2361111111111111</v>
      </c>
    </row>
    <row r="12" spans="1:15">
      <c r="A12" s="3" t="s">
        <v>1</v>
      </c>
      <c r="B12" s="3" t="s">
        <v>56</v>
      </c>
      <c r="C12" s="10">
        <v>0.26923076923076922</v>
      </c>
      <c r="D12" s="10">
        <v>0.3571428571428571</v>
      </c>
      <c r="E12" s="10">
        <v>0.2361111111111111</v>
      </c>
      <c r="F12" s="10">
        <v>0.22685185185185183</v>
      </c>
      <c r="G12" s="10">
        <v>0.27777777777777779</v>
      </c>
      <c r="H12" s="10">
        <v>0.26904761904761904</v>
      </c>
      <c r="I12" s="58">
        <v>0.30555555555555552</v>
      </c>
      <c r="J12" s="58">
        <v>0.28333333333333333</v>
      </c>
      <c r="K12" s="58">
        <v>0.38560606060606062</v>
      </c>
      <c r="L12" s="63">
        <v>0.26041666666666663</v>
      </c>
      <c r="M12" s="28">
        <v>0.2612044817927171</v>
      </c>
      <c r="N12" s="28">
        <v>0.32341269841269843</v>
      </c>
    </row>
    <row r="13" spans="1:15">
      <c r="A13" s="56" t="s">
        <v>148</v>
      </c>
    </row>
    <row r="14" spans="1:15" ht="15.75">
      <c r="F14" s="31" t="s">
        <v>77</v>
      </c>
    </row>
    <row r="30" spans="6:6" ht="15.75">
      <c r="F30" s="32"/>
    </row>
    <row r="34" spans="6:6" ht="15.75">
      <c r="F34" s="32" t="s">
        <v>132</v>
      </c>
    </row>
  </sheetData>
  <autoFilter ref="A3:O14" xr:uid="{A65F167D-A448-4E20-9B62-CD72EF54E009}">
    <sortState xmlns:xlrd2="http://schemas.microsoft.com/office/spreadsheetml/2017/richdata2" ref="A4:O14">
      <sortCondition ref="N3:N14"/>
    </sortState>
  </autoFilter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00B050"/>
  </sheetPr>
  <dimension ref="A1:R30"/>
  <sheetViews>
    <sheetView tabSelected="1" view="pageBreakPreview" topLeftCell="Q1" zoomScaleNormal="115" zoomScaleSheetLayoutView="100" workbookViewId="0">
      <selection activeCell="Q4" sqref="Q4"/>
    </sheetView>
  </sheetViews>
  <sheetFormatPr baseColWidth="10" defaultRowHeight="15"/>
  <cols>
    <col min="1" max="1" width="8.28515625" customWidth="1"/>
    <col min="2" max="2" width="23.42578125" customWidth="1"/>
  </cols>
  <sheetData>
    <row r="1" spans="1:18">
      <c r="A1" s="5" t="s">
        <v>24</v>
      </c>
    </row>
    <row r="2" spans="1:18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>
        <v>45627</v>
      </c>
      <c r="K2" s="4">
        <v>45717</v>
      </c>
      <c r="L2" s="4">
        <v>45809</v>
      </c>
      <c r="M2" s="4">
        <v>45901</v>
      </c>
      <c r="N2" s="4">
        <v>45992</v>
      </c>
      <c r="O2" s="4">
        <v>46082</v>
      </c>
    </row>
    <row r="3" spans="1:18" ht="15" customHeight="1">
      <c r="A3" s="1" t="s">
        <v>9</v>
      </c>
      <c r="B3" s="1" t="s">
        <v>10</v>
      </c>
      <c r="C3" s="41">
        <v>4.5454545454545456E-2</v>
      </c>
      <c r="D3" s="41">
        <v>1.3888888888888888E-2</v>
      </c>
      <c r="E3" s="41">
        <v>4.1666666666666664E-2</v>
      </c>
      <c r="F3" s="41">
        <v>1.8518518518518517E-2</v>
      </c>
      <c r="G3" s="41">
        <v>0</v>
      </c>
      <c r="H3" s="41">
        <v>0</v>
      </c>
      <c r="I3" s="59">
        <v>0</v>
      </c>
      <c r="J3" s="59">
        <v>2.0833333333333332E-2</v>
      </c>
      <c r="K3" s="59">
        <v>0</v>
      </c>
      <c r="L3" s="60">
        <v>0</v>
      </c>
      <c r="M3" s="60">
        <v>0</v>
      </c>
      <c r="N3" s="81">
        <v>1.4862914862914862E-2</v>
      </c>
      <c r="O3" s="81">
        <v>0</v>
      </c>
    </row>
    <row r="4" spans="1:18">
      <c r="A4" s="2" t="s">
        <v>11</v>
      </c>
      <c r="B4" s="2" t="s">
        <v>12</v>
      </c>
      <c r="C4" s="41">
        <v>9.0909090909090912E-2</v>
      </c>
      <c r="D4" s="41">
        <v>0.125</v>
      </c>
      <c r="E4" s="41">
        <v>9.2074592074592079E-2</v>
      </c>
      <c r="F4" s="41">
        <v>0</v>
      </c>
      <c r="G4" s="41">
        <v>7.407407407407407E-2</v>
      </c>
      <c r="H4" s="41">
        <v>0.11851851851851852</v>
      </c>
      <c r="I4" s="59">
        <v>9.2929292929292931E-2</v>
      </c>
      <c r="J4" s="59">
        <v>2.0833333333333332E-2</v>
      </c>
      <c r="K4" s="59">
        <v>3.7037037037037035E-2</v>
      </c>
      <c r="L4" s="60">
        <v>2.7777777777777776E-2</v>
      </c>
      <c r="M4" s="60">
        <v>4.1666666666666664E-2</v>
      </c>
      <c r="N4" s="81">
        <v>2.9725829725829725E-2</v>
      </c>
      <c r="O4" s="81">
        <v>8.771929824561403E-3</v>
      </c>
    </row>
    <row r="5" spans="1:18" ht="39" customHeight="1">
      <c r="A5" s="2" t="s">
        <v>20</v>
      </c>
      <c r="B5" s="2" t="s">
        <v>21</v>
      </c>
      <c r="C5" s="41">
        <v>0</v>
      </c>
      <c r="D5" s="41">
        <v>4.1666666666666664E-2</v>
      </c>
      <c r="E5" s="41">
        <v>4.1666666666666664E-2</v>
      </c>
      <c r="F5" s="41">
        <v>9.2592592592592587E-2</v>
      </c>
      <c r="G5" s="41">
        <v>3.7037037037037035E-2</v>
      </c>
      <c r="H5" s="41">
        <v>8.5185185185185183E-2</v>
      </c>
      <c r="I5" s="59">
        <v>2.7777777777777776E-2</v>
      </c>
      <c r="J5" s="59">
        <v>3.7037037037037035E-2</v>
      </c>
      <c r="K5" s="59">
        <v>0</v>
      </c>
      <c r="L5" s="60">
        <v>4.1666666666666664E-2</v>
      </c>
      <c r="M5" s="60">
        <v>2.7777777777777776E-2</v>
      </c>
      <c r="N5" s="81">
        <v>3.2397142153239716E-2</v>
      </c>
      <c r="O5" s="81">
        <v>8.771929824561403E-3</v>
      </c>
    </row>
    <row r="6" spans="1:18" ht="39">
      <c r="A6" s="2" t="s">
        <v>5</v>
      </c>
      <c r="B6" s="36" t="s">
        <v>85</v>
      </c>
      <c r="C6" s="41">
        <v>0</v>
      </c>
      <c r="D6" s="41">
        <v>0</v>
      </c>
      <c r="E6" s="41">
        <v>9.2948717948717952E-2</v>
      </c>
      <c r="F6" s="41">
        <v>1.8518518518518517E-2</v>
      </c>
      <c r="G6" s="41">
        <v>0</v>
      </c>
      <c r="H6" s="41">
        <v>0</v>
      </c>
      <c r="I6" s="59">
        <v>0</v>
      </c>
      <c r="J6" s="59">
        <v>0</v>
      </c>
      <c r="K6" s="59">
        <v>1.8518518518518517E-2</v>
      </c>
      <c r="L6" s="60">
        <v>0</v>
      </c>
      <c r="M6" s="60">
        <v>0</v>
      </c>
      <c r="N6" s="81">
        <v>4.7619047619047615E-3</v>
      </c>
      <c r="O6" s="81">
        <v>1.7543859649122806E-2</v>
      </c>
    </row>
    <row r="7" spans="1:18">
      <c r="A7" s="2" t="s">
        <v>6</v>
      </c>
      <c r="B7" s="2" t="s">
        <v>22</v>
      </c>
      <c r="C7" s="41">
        <v>6.0606060606060601E-2</v>
      </c>
      <c r="D7" s="41">
        <v>0</v>
      </c>
      <c r="E7" s="41">
        <v>1.515151515151515E-2</v>
      </c>
      <c r="F7" s="41">
        <v>1.8518518518518517E-2</v>
      </c>
      <c r="G7" s="41">
        <v>0</v>
      </c>
      <c r="H7" s="41">
        <v>0</v>
      </c>
      <c r="I7" s="59">
        <v>2.7777777777777776E-2</v>
      </c>
      <c r="J7" s="59">
        <v>0</v>
      </c>
      <c r="K7" s="59">
        <v>0</v>
      </c>
      <c r="L7" s="60">
        <v>2.7777777777777776E-2</v>
      </c>
      <c r="M7" s="60">
        <v>1.3888888888888888E-2</v>
      </c>
      <c r="N7" s="81">
        <v>3.1819941576039137E-2</v>
      </c>
      <c r="O7" s="81">
        <v>1.7543859649122806E-2</v>
      </c>
    </row>
    <row r="8" spans="1:18" ht="15.75">
      <c r="A8" s="2" t="s">
        <v>7</v>
      </c>
      <c r="B8" s="2" t="s">
        <v>23</v>
      </c>
      <c r="C8" s="41">
        <v>1.515151515151515E-2</v>
      </c>
      <c r="D8" s="41">
        <v>2.7777777777777776E-2</v>
      </c>
      <c r="E8" s="41">
        <v>0</v>
      </c>
      <c r="F8" s="41">
        <v>3.7037037037037035E-2</v>
      </c>
      <c r="G8" s="41">
        <v>3.7037037037037035E-2</v>
      </c>
      <c r="H8" s="41">
        <v>0</v>
      </c>
      <c r="I8" s="59">
        <v>1.515151515151515E-2</v>
      </c>
      <c r="J8" s="59">
        <v>3.7037037037037035E-2</v>
      </c>
      <c r="K8" s="59">
        <v>0</v>
      </c>
      <c r="L8" s="60">
        <v>1.111111111111111E-2</v>
      </c>
      <c r="M8" s="60">
        <v>0</v>
      </c>
      <c r="N8" s="81">
        <v>2.9725829725829725E-2</v>
      </c>
      <c r="O8" s="81">
        <v>1.7857142857142856E-2</v>
      </c>
      <c r="R8" s="31" t="s">
        <v>78</v>
      </c>
    </row>
    <row r="9" spans="1:18">
      <c r="A9" s="2" t="s">
        <v>15</v>
      </c>
      <c r="B9" s="2" t="s">
        <v>16</v>
      </c>
      <c r="C9" s="41">
        <v>3.03030303030303E-2</v>
      </c>
      <c r="D9" s="41">
        <v>1.3888888888888888E-2</v>
      </c>
      <c r="E9" s="41">
        <v>1.515151515151515E-2</v>
      </c>
      <c r="F9" s="41">
        <v>1.8518518518518517E-2</v>
      </c>
      <c r="G9" s="41">
        <v>1.8518518518518517E-2</v>
      </c>
      <c r="H9" s="41">
        <v>0</v>
      </c>
      <c r="I9" s="59">
        <v>0</v>
      </c>
      <c r="J9" s="59">
        <v>2.0833333333333332E-2</v>
      </c>
      <c r="K9" s="59">
        <v>0</v>
      </c>
      <c r="L9" s="60">
        <v>1.111111111111111E-2</v>
      </c>
      <c r="M9" s="60">
        <v>0</v>
      </c>
      <c r="N9" s="81">
        <v>4.7619047619047615E-3</v>
      </c>
      <c r="O9" s="81">
        <v>2.6315789473684209E-2</v>
      </c>
    </row>
    <row r="10" spans="1:18">
      <c r="A10" s="2" t="s">
        <v>17</v>
      </c>
      <c r="B10" s="2" t="s">
        <v>26</v>
      </c>
      <c r="C10" s="41">
        <v>1.515151515151515E-2</v>
      </c>
      <c r="D10" s="41">
        <v>0</v>
      </c>
      <c r="E10" s="41">
        <v>2.564102564102564E-2</v>
      </c>
      <c r="F10" s="41">
        <v>0</v>
      </c>
      <c r="G10" s="41">
        <v>0</v>
      </c>
      <c r="H10" s="41">
        <v>0</v>
      </c>
      <c r="I10" s="59">
        <v>5.808080808080808E-2</v>
      </c>
      <c r="J10" s="59">
        <v>0</v>
      </c>
      <c r="K10" s="59">
        <v>3.7037037037037035E-2</v>
      </c>
      <c r="L10" s="60">
        <v>1.111111111111111E-2</v>
      </c>
      <c r="M10" s="60">
        <v>2.7777777777777776E-2</v>
      </c>
      <c r="N10" s="81">
        <v>3.7159046915144475E-2</v>
      </c>
      <c r="O10" s="81">
        <v>4.3859649122807015E-2</v>
      </c>
    </row>
    <row r="11" spans="1:18">
      <c r="A11" s="2" t="s">
        <v>13</v>
      </c>
      <c r="B11" s="2" t="s">
        <v>14</v>
      </c>
      <c r="C11" s="41">
        <v>1.515151515151515E-2</v>
      </c>
      <c r="D11" s="41">
        <v>8.3333333333333329E-2</v>
      </c>
      <c r="E11" s="41">
        <v>0</v>
      </c>
      <c r="F11" s="41">
        <v>7.407407407407407E-2</v>
      </c>
      <c r="G11" s="41">
        <v>7.407407407407407E-2</v>
      </c>
      <c r="H11" s="41">
        <v>5.185185185185185E-2</v>
      </c>
      <c r="I11" s="59">
        <v>4.2929292929292928E-2</v>
      </c>
      <c r="J11" s="59">
        <v>2.0833333333333332E-2</v>
      </c>
      <c r="K11" s="59">
        <v>0</v>
      </c>
      <c r="L11" s="60">
        <v>2.222222222222222E-2</v>
      </c>
      <c r="M11" s="60">
        <v>2.7777777777777776E-2</v>
      </c>
      <c r="N11" s="81">
        <v>5.6206665962763525E-2</v>
      </c>
      <c r="O11" s="81">
        <v>5.2631578947368418E-2</v>
      </c>
    </row>
    <row r="12" spans="1:18">
      <c r="A12" s="2" t="s">
        <v>1</v>
      </c>
      <c r="B12" s="2" t="s">
        <v>2</v>
      </c>
      <c r="C12" s="41">
        <v>1.515151515151515E-2</v>
      </c>
      <c r="D12" s="41">
        <v>6.9444444444444448E-2</v>
      </c>
      <c r="E12" s="41">
        <v>0</v>
      </c>
      <c r="F12" s="41">
        <v>5.5555555555555552E-2</v>
      </c>
      <c r="G12" s="41">
        <v>7.407407407407407E-2</v>
      </c>
      <c r="H12" s="41">
        <v>0.11851851851851852</v>
      </c>
      <c r="I12" s="59">
        <v>8.5858585858585856E-2</v>
      </c>
      <c r="J12" s="59">
        <v>0.11342592592592592</v>
      </c>
      <c r="K12" s="59">
        <v>1.8518518518518517E-2</v>
      </c>
      <c r="L12" s="60">
        <v>4.9999999999999996E-2</v>
      </c>
      <c r="M12" s="60">
        <v>0.12777777777777777</v>
      </c>
      <c r="N12" s="81">
        <v>0.14005560834829128</v>
      </c>
      <c r="O12" s="81">
        <v>0.1156015037593985</v>
      </c>
    </row>
    <row r="13" spans="1:18">
      <c r="A13" s="2" t="s">
        <v>18</v>
      </c>
      <c r="B13" s="2" t="s">
        <v>19</v>
      </c>
      <c r="C13" s="41">
        <v>0.15151515151515149</v>
      </c>
      <c r="D13" s="41">
        <v>8.3333333333333343E-2</v>
      </c>
      <c r="E13" s="41">
        <v>0.12325174825174826</v>
      </c>
      <c r="F13" s="41">
        <v>0.16666666666666666</v>
      </c>
      <c r="G13" s="41">
        <v>7.407407407407407E-2</v>
      </c>
      <c r="H13" s="41">
        <v>0.13703703703703704</v>
      </c>
      <c r="I13" s="59">
        <v>0.10808080808080808</v>
      </c>
      <c r="J13" s="59">
        <v>0.16898148148148148</v>
      </c>
      <c r="K13" s="59">
        <v>0.16666666666666666</v>
      </c>
      <c r="L13" s="60">
        <v>0.14166666666666666</v>
      </c>
      <c r="M13" s="60">
        <v>0.15833333333333333</v>
      </c>
      <c r="N13" s="81">
        <v>0.12042374969204236</v>
      </c>
      <c r="O13" s="81">
        <v>0.15037593984962405</v>
      </c>
    </row>
    <row r="14" spans="1:18" ht="15.75">
      <c r="A14" s="2" t="s">
        <v>8</v>
      </c>
      <c r="B14" s="2" t="s">
        <v>25</v>
      </c>
      <c r="C14" s="41">
        <v>0.27272727272727271</v>
      </c>
      <c r="D14" s="41">
        <v>0.19444444444444442</v>
      </c>
      <c r="E14" s="41">
        <v>0.32022144522144524</v>
      </c>
      <c r="F14" s="41">
        <v>0.22222222222222221</v>
      </c>
      <c r="G14" s="41">
        <v>0.27777777777777779</v>
      </c>
      <c r="H14" s="41">
        <v>0.17037037037037037</v>
      </c>
      <c r="I14" s="59">
        <v>0.27070707070707067</v>
      </c>
      <c r="J14" s="59">
        <v>0.20833333333333331</v>
      </c>
      <c r="K14" s="59">
        <v>0.29629629629629628</v>
      </c>
      <c r="L14" s="60">
        <v>0.25555555555555554</v>
      </c>
      <c r="M14" s="60">
        <v>0.24444444444444444</v>
      </c>
      <c r="N14" s="81">
        <v>0.19150036954915003</v>
      </c>
      <c r="O14" s="81">
        <v>0.20332080200501254</v>
      </c>
      <c r="R14" s="29" t="s">
        <v>134</v>
      </c>
    </row>
    <row r="15" spans="1:18">
      <c r="A15" s="3" t="s">
        <v>3</v>
      </c>
      <c r="B15" s="3" t="s">
        <v>4</v>
      </c>
      <c r="C15" s="41">
        <v>0.28787878787878785</v>
      </c>
      <c r="D15" s="41">
        <v>0.34722222222222221</v>
      </c>
      <c r="E15" s="41">
        <v>0.23222610722610723</v>
      </c>
      <c r="F15" s="41">
        <v>0.27777777777777779</v>
      </c>
      <c r="G15" s="41">
        <v>0.33333333333333337</v>
      </c>
      <c r="H15" s="41">
        <v>0.31851851851851853</v>
      </c>
      <c r="I15" s="59">
        <v>0.27070707070707067</v>
      </c>
      <c r="J15" s="59">
        <v>0.35185185185185186</v>
      </c>
      <c r="K15" s="59">
        <v>0.42592592592592593</v>
      </c>
      <c r="L15" s="60">
        <v>0.39999999999999997</v>
      </c>
      <c r="M15" s="60">
        <v>0.33055555555555555</v>
      </c>
      <c r="N15" s="81">
        <v>0.30659909196494567</v>
      </c>
      <c r="O15" s="81">
        <v>0.33740601503759399</v>
      </c>
    </row>
    <row r="17" spans="1:18">
      <c r="A17" s="56" t="s">
        <v>149</v>
      </c>
    </row>
    <row r="26" spans="1:18" ht="15.75">
      <c r="R26" s="32"/>
    </row>
    <row r="30" spans="1:18" ht="15.75">
      <c r="R30" s="32" t="s">
        <v>132</v>
      </c>
    </row>
  </sheetData>
  <autoFilter ref="A2:R2" xr:uid="{A63BAF4D-FAA1-49B6-B695-FA6E4FCBC6F0}">
    <sortState xmlns:xlrd2="http://schemas.microsoft.com/office/spreadsheetml/2017/richdata2" ref="A3:R15">
      <sortCondition ref="O2"/>
    </sortState>
  </autoFilter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00B050"/>
  </sheetPr>
  <dimension ref="A1:T33"/>
  <sheetViews>
    <sheetView view="pageBreakPreview" topLeftCell="R1" zoomScale="80" zoomScaleNormal="99" zoomScaleSheetLayoutView="80" workbookViewId="0">
      <selection activeCell="AA10" sqref="AA10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13" width="17.28515625" customWidth="1"/>
  </cols>
  <sheetData>
    <row r="1" spans="1:20">
      <c r="A1" s="24" t="s">
        <v>59</v>
      </c>
    </row>
    <row r="2" spans="1:20">
      <c r="A2" s="24"/>
    </row>
    <row r="3" spans="1:20">
      <c r="A3" s="21" t="s">
        <v>40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19">
        <v>45901</v>
      </c>
      <c r="N3" s="23">
        <v>45992</v>
      </c>
      <c r="O3" s="19">
        <v>46082</v>
      </c>
      <c r="P3" s="19"/>
      <c r="Q3" s="19"/>
    </row>
    <row r="4" spans="1:20">
      <c r="A4" s="2" t="s">
        <v>11</v>
      </c>
      <c r="B4" s="2" t="s">
        <v>51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58">
        <v>0</v>
      </c>
      <c r="J4" s="58">
        <v>0</v>
      </c>
      <c r="K4" s="55">
        <v>0</v>
      </c>
      <c r="L4" s="55">
        <v>0</v>
      </c>
      <c r="M4" s="55">
        <v>0</v>
      </c>
      <c r="N4" s="63">
        <v>0</v>
      </c>
      <c r="O4" s="63">
        <v>0</v>
      </c>
      <c r="P4" s="63"/>
      <c r="Q4" s="63"/>
    </row>
    <row r="5" spans="1:20">
      <c r="A5" s="2" t="s">
        <v>1</v>
      </c>
      <c r="B5" s="2" t="s">
        <v>63</v>
      </c>
      <c r="C5" s="10">
        <v>2.564102564102564E-2</v>
      </c>
      <c r="D5" s="10">
        <v>7.1428571428571425E-2</v>
      </c>
      <c r="E5" s="10">
        <v>6.9444444444444448E-2</v>
      </c>
      <c r="F5" s="10">
        <v>7.407407407407407E-2</v>
      </c>
      <c r="G5" s="10">
        <v>7.407407407407407E-2</v>
      </c>
      <c r="H5" s="10">
        <v>0.14761904761904762</v>
      </c>
      <c r="I5" s="58">
        <v>0.1111111111111111</v>
      </c>
      <c r="J5" s="58">
        <v>0.05</v>
      </c>
      <c r="K5" s="55">
        <v>0.10606060606060606</v>
      </c>
      <c r="L5" s="55">
        <v>0.10416666666666666</v>
      </c>
      <c r="M5" s="55">
        <v>0.11274509803921567</v>
      </c>
      <c r="N5" s="63">
        <v>6.5476190476190466E-2</v>
      </c>
      <c r="O5" s="63">
        <v>6.6666666666666666E-2</v>
      </c>
      <c r="P5" s="63"/>
      <c r="Q5" s="63"/>
    </row>
    <row r="6" spans="1:20">
      <c r="A6" s="2" t="s">
        <v>9</v>
      </c>
      <c r="B6" s="2" t="s">
        <v>60</v>
      </c>
      <c r="C6" s="10">
        <v>5.128205128205128E-2</v>
      </c>
      <c r="D6" s="10">
        <v>0.13095238095238093</v>
      </c>
      <c r="E6" s="10">
        <v>8.3333333333333329E-2</v>
      </c>
      <c r="F6" s="10">
        <v>9.722222222222221E-2</v>
      </c>
      <c r="G6" s="10">
        <v>5.5555555555555552E-2</v>
      </c>
      <c r="H6" s="10">
        <v>5.7936507936507932E-2</v>
      </c>
      <c r="I6" s="58">
        <v>4.1666666666666664E-2</v>
      </c>
      <c r="J6" s="58">
        <v>0.05</v>
      </c>
      <c r="K6" s="55">
        <v>3.03030303030303E-2</v>
      </c>
      <c r="L6" s="55">
        <v>4.1666666666666664E-2</v>
      </c>
      <c r="M6" s="55">
        <v>4.341736694677871E-2</v>
      </c>
      <c r="N6" s="63">
        <v>4.1666666666666664E-2</v>
      </c>
      <c r="O6" s="63">
        <v>8.8461538461538453E-2</v>
      </c>
      <c r="P6" s="63"/>
      <c r="Q6" s="63"/>
    </row>
    <row r="7" spans="1:20">
      <c r="A7" s="2" t="s">
        <v>8</v>
      </c>
      <c r="B7" s="2" t="s">
        <v>61</v>
      </c>
      <c r="C7" s="10">
        <v>0.15384615384615385</v>
      </c>
      <c r="D7" s="10">
        <v>5.9523809523809521E-2</v>
      </c>
      <c r="E7" s="10">
        <v>4.1666666666666664E-2</v>
      </c>
      <c r="F7" s="10">
        <v>1.8518518518518517E-2</v>
      </c>
      <c r="G7" s="10">
        <v>1.8518518518518517E-2</v>
      </c>
      <c r="H7" s="10">
        <v>0.10079365079365078</v>
      </c>
      <c r="I7" s="58">
        <v>5.5555555555555552E-2</v>
      </c>
      <c r="J7" s="58">
        <v>0.05</v>
      </c>
      <c r="K7" s="55">
        <v>3.03030303030303E-2</v>
      </c>
      <c r="L7" s="55">
        <v>6.25E-2</v>
      </c>
      <c r="M7" s="55">
        <v>4.341736694677871E-2</v>
      </c>
      <c r="N7" s="63">
        <v>0.11706349206349206</v>
      </c>
      <c r="O7" s="63">
        <v>9.6794871794871784E-2</v>
      </c>
      <c r="P7" s="63"/>
      <c r="Q7" s="63"/>
    </row>
    <row r="8" spans="1:20">
      <c r="A8" s="2" t="s">
        <v>6</v>
      </c>
      <c r="B8" s="2" t="s">
        <v>64</v>
      </c>
      <c r="C8" s="10">
        <v>6.4102564102564097E-2</v>
      </c>
      <c r="D8" s="10">
        <v>5.9523809523809521E-2</v>
      </c>
      <c r="E8" s="10">
        <v>6.9444444444444448E-2</v>
      </c>
      <c r="F8" s="10">
        <v>0.16666666666666666</v>
      </c>
      <c r="G8" s="10">
        <v>0.14814814814814814</v>
      </c>
      <c r="H8" s="10">
        <v>5.6349206349206343E-2</v>
      </c>
      <c r="I8" s="58">
        <v>6.9444444444444448E-2</v>
      </c>
      <c r="J8" s="58">
        <v>0.1</v>
      </c>
      <c r="K8" s="55">
        <v>9.0909090909090898E-2</v>
      </c>
      <c r="L8" s="55">
        <v>8.3333333333333329E-2</v>
      </c>
      <c r="M8" s="55">
        <v>8.683473389355742E-2</v>
      </c>
      <c r="N8" s="63">
        <v>0.1607142857142857</v>
      </c>
      <c r="O8" s="63">
        <v>0.12179487179487181</v>
      </c>
      <c r="P8" s="63"/>
      <c r="Q8" s="63"/>
    </row>
    <row r="9" spans="1:20">
      <c r="A9" s="2" t="s">
        <v>3</v>
      </c>
      <c r="B9" s="2" t="s">
        <v>82</v>
      </c>
      <c r="C9" s="10">
        <v>0.17948717948717952</v>
      </c>
      <c r="D9" s="10">
        <v>3.5714285714285712E-2</v>
      </c>
      <c r="E9" s="10">
        <v>0.1111111111111111</v>
      </c>
      <c r="F9" s="10">
        <v>8.3333333333333329E-2</v>
      </c>
      <c r="G9" s="10">
        <v>0.12962962962962962</v>
      </c>
      <c r="H9" s="10">
        <v>0.10158730158730159</v>
      </c>
      <c r="I9" s="58">
        <v>0.22222222222222221</v>
      </c>
      <c r="J9" s="58">
        <v>0.1</v>
      </c>
      <c r="K9" s="55">
        <v>0.12121212121212122</v>
      </c>
      <c r="L9" s="55">
        <v>0.15625</v>
      </c>
      <c r="M9" s="55">
        <v>0.14075630252100838</v>
      </c>
      <c r="N9" s="63">
        <v>0.10912698412698413</v>
      </c>
      <c r="O9" s="63">
        <v>0.12692307692307692</v>
      </c>
      <c r="P9" s="63"/>
      <c r="Q9" s="63"/>
    </row>
    <row r="10" spans="1:20">
      <c r="A10" s="2" t="s">
        <v>5</v>
      </c>
      <c r="B10" s="2" t="s">
        <v>62</v>
      </c>
      <c r="C10" s="10">
        <v>0.26923076923076922</v>
      </c>
      <c r="D10" s="10">
        <v>0.2857142857142857</v>
      </c>
      <c r="E10" s="10">
        <v>0.29166666666666669</v>
      </c>
      <c r="F10" s="10">
        <v>0.25462962962962965</v>
      </c>
      <c r="G10" s="10">
        <v>0.29629629629629628</v>
      </c>
      <c r="H10" s="10">
        <v>0.2007936507936508</v>
      </c>
      <c r="I10" s="58">
        <v>0.16666666666666666</v>
      </c>
      <c r="J10" s="58">
        <v>0.3</v>
      </c>
      <c r="K10" s="55">
        <v>0.27272727272727271</v>
      </c>
      <c r="L10" s="55">
        <v>0.17708333333333334</v>
      </c>
      <c r="M10" s="55">
        <v>0.20798319327731091</v>
      </c>
      <c r="N10" s="63">
        <v>0.27777777777777779</v>
      </c>
      <c r="O10" s="63">
        <v>0.21474358974358973</v>
      </c>
      <c r="P10" s="63"/>
      <c r="Q10" s="63"/>
    </row>
    <row r="11" spans="1:20" ht="15.75">
      <c r="A11" s="3" t="s">
        <v>7</v>
      </c>
      <c r="B11" s="3" t="s">
        <v>83</v>
      </c>
      <c r="C11" s="10">
        <v>0.25641025641025644</v>
      </c>
      <c r="D11" s="10">
        <v>0.3571428571428571</v>
      </c>
      <c r="E11" s="10">
        <v>0.33333333333333331</v>
      </c>
      <c r="F11" s="10">
        <v>0.30555555555555558</v>
      </c>
      <c r="G11" s="10">
        <v>0.27777777777777779</v>
      </c>
      <c r="H11" s="10">
        <v>0.33492063492063495</v>
      </c>
      <c r="I11" s="58">
        <v>0.33333333333333331</v>
      </c>
      <c r="J11" s="58">
        <v>0.35</v>
      </c>
      <c r="K11" s="55">
        <v>0.34848484848484845</v>
      </c>
      <c r="L11" s="55">
        <v>0.375</v>
      </c>
      <c r="M11" s="55">
        <v>0.36484593837535012</v>
      </c>
      <c r="N11" s="63">
        <v>0.22817460317460317</v>
      </c>
      <c r="O11" s="63">
        <v>0.2846153846153846</v>
      </c>
      <c r="P11" s="63"/>
      <c r="Q11" s="63"/>
      <c r="T11" s="31"/>
    </row>
    <row r="12" spans="1:20" ht="15.75">
      <c r="A12" s="56"/>
      <c r="B12" s="56"/>
      <c r="C12" s="39"/>
      <c r="D12" s="39"/>
      <c r="E12" s="39"/>
      <c r="F12" s="39"/>
      <c r="G12" s="39"/>
      <c r="H12" s="39"/>
      <c r="I12" s="55"/>
      <c r="J12" s="55"/>
      <c r="K12" s="55"/>
      <c r="L12" s="55"/>
      <c r="M12" s="55"/>
      <c r="T12" s="31"/>
    </row>
    <row r="13" spans="1:20" ht="15.75">
      <c r="T13" s="29" t="s">
        <v>135</v>
      </c>
    </row>
    <row r="14" spans="1:20">
      <c r="A14" s="56" t="s">
        <v>150</v>
      </c>
    </row>
    <row r="31" spans="20:20" ht="15.75">
      <c r="T31" s="32"/>
    </row>
    <row r="33" spans="15:19" ht="15.75">
      <c r="O33" s="32"/>
      <c r="P33" s="32"/>
      <c r="Q33" s="32"/>
      <c r="R33" s="32"/>
      <c r="S33" s="32" t="s">
        <v>132</v>
      </c>
    </row>
  </sheetData>
  <autoFilter ref="A3:O11" xr:uid="{85146F6A-F3A0-4D0C-9328-B98AEF47379A}">
    <sortState xmlns:xlrd2="http://schemas.microsoft.com/office/spreadsheetml/2017/richdata2" ref="A4:O11">
      <sortCondition ref="O3:O11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00B050"/>
  </sheetPr>
  <dimension ref="A1:M107"/>
  <sheetViews>
    <sheetView view="pageBreakPreview" topLeftCell="A83" zoomScale="85" zoomScaleNormal="100" zoomScaleSheetLayoutView="85" workbookViewId="0">
      <selection activeCell="E104" sqref="E104"/>
    </sheetView>
  </sheetViews>
  <sheetFormatPr baseColWidth="10" defaultRowHeight="15"/>
  <cols>
    <col min="3" max="3" width="22" bestFit="1" customWidth="1"/>
  </cols>
  <sheetData>
    <row r="1" spans="1:9">
      <c r="A1" t="s">
        <v>151</v>
      </c>
      <c r="B1" s="12" t="s">
        <v>67</v>
      </c>
    </row>
    <row r="2" spans="1:9">
      <c r="B2" s="12"/>
    </row>
    <row r="3" spans="1:9" ht="15.75">
      <c r="B3" s="21" t="s">
        <v>40</v>
      </c>
      <c r="C3" s="21"/>
      <c r="D3" s="25" t="s">
        <v>65</v>
      </c>
      <c r="E3" s="25" t="s">
        <v>66</v>
      </c>
      <c r="I3" s="30" t="s">
        <v>79</v>
      </c>
    </row>
    <row r="4" spans="1:9">
      <c r="A4" s="86">
        <v>44986</v>
      </c>
      <c r="B4" s="2" t="s">
        <v>1</v>
      </c>
      <c r="C4" s="2" t="s">
        <v>68</v>
      </c>
      <c r="D4" s="26">
        <v>0.58333333333333337</v>
      </c>
      <c r="E4" s="26">
        <v>0.41666666666666669</v>
      </c>
    </row>
    <row r="5" spans="1:9">
      <c r="A5" s="87"/>
      <c r="B5" s="2" t="s">
        <v>3</v>
      </c>
      <c r="C5" s="2" t="s">
        <v>69</v>
      </c>
      <c r="D5" s="26">
        <v>0.58333333333333337</v>
      </c>
      <c r="E5" s="26">
        <v>0.41666666666666669</v>
      </c>
    </row>
    <row r="6" spans="1:9">
      <c r="A6" s="87"/>
      <c r="B6" s="2" t="s">
        <v>5</v>
      </c>
      <c r="C6" s="2" t="s">
        <v>70</v>
      </c>
      <c r="D6" s="26">
        <v>0.54545454545454541</v>
      </c>
      <c r="E6" s="26">
        <v>0.45454545454545453</v>
      </c>
    </row>
    <row r="7" spans="1:9">
      <c r="A7" s="87"/>
      <c r="B7" s="2" t="s">
        <v>6</v>
      </c>
      <c r="C7" s="2" t="s">
        <v>71</v>
      </c>
      <c r="D7" s="26">
        <v>0.36363636363636365</v>
      </c>
      <c r="E7" s="26">
        <v>0.63636363636363635</v>
      </c>
    </row>
    <row r="8" spans="1:9">
      <c r="A8" s="87"/>
      <c r="B8" s="2" t="s">
        <v>7</v>
      </c>
      <c r="C8" s="2" t="s">
        <v>72</v>
      </c>
      <c r="D8" s="26">
        <v>0.875</v>
      </c>
      <c r="E8" s="26">
        <v>0.125</v>
      </c>
    </row>
    <row r="9" spans="1:9">
      <c r="A9" s="87"/>
      <c r="B9" s="3" t="s">
        <v>8</v>
      </c>
      <c r="C9" s="3" t="s">
        <v>73</v>
      </c>
      <c r="D9" s="26">
        <v>0.875</v>
      </c>
      <c r="E9" s="26">
        <v>0.125</v>
      </c>
    </row>
    <row r="12" spans="1:9">
      <c r="B12" s="21" t="s">
        <v>40</v>
      </c>
      <c r="C12" s="21"/>
      <c r="D12" s="25" t="s">
        <v>65</v>
      </c>
      <c r="E12" s="25" t="s">
        <v>66</v>
      </c>
    </row>
    <row r="13" spans="1:9">
      <c r="A13" s="86">
        <v>45078</v>
      </c>
      <c r="B13" s="2" t="s">
        <v>1</v>
      </c>
      <c r="C13" s="2" t="s">
        <v>68</v>
      </c>
      <c r="D13" s="26">
        <v>0.61538461538461542</v>
      </c>
      <c r="E13" s="26">
        <v>0.38461538461538464</v>
      </c>
    </row>
    <row r="14" spans="1:9">
      <c r="A14" s="87"/>
      <c r="B14" s="2" t="s">
        <v>3</v>
      </c>
      <c r="C14" s="2" t="s">
        <v>69</v>
      </c>
      <c r="D14" s="26">
        <v>0.76923076923076927</v>
      </c>
      <c r="E14" s="26">
        <v>0.23076923076923078</v>
      </c>
    </row>
    <row r="15" spans="1:9">
      <c r="A15" s="87"/>
      <c r="B15" s="2" t="s">
        <v>5</v>
      </c>
      <c r="C15" s="2" t="s">
        <v>70</v>
      </c>
      <c r="D15" s="26">
        <v>0.84615384615384615</v>
      </c>
      <c r="E15" s="26">
        <v>0.15384615384615385</v>
      </c>
    </row>
    <row r="16" spans="1:9">
      <c r="A16" s="87"/>
      <c r="B16" s="2" t="s">
        <v>6</v>
      </c>
      <c r="C16" s="2" t="s">
        <v>71</v>
      </c>
      <c r="D16" s="26">
        <v>0.61538461538461542</v>
      </c>
      <c r="E16" s="26">
        <v>0.38461538461538464</v>
      </c>
    </row>
    <row r="17" spans="1:7">
      <c r="A17" s="87"/>
      <c r="B17" s="2" t="s">
        <v>7</v>
      </c>
      <c r="C17" s="2" t="s">
        <v>72</v>
      </c>
      <c r="D17" s="26">
        <v>0.76923076923076927</v>
      </c>
      <c r="E17" s="26">
        <v>0.23076923076923078</v>
      </c>
    </row>
    <row r="18" spans="1:7">
      <c r="A18" s="87"/>
      <c r="B18" s="3" t="s">
        <v>8</v>
      </c>
      <c r="C18" s="3" t="s">
        <v>73</v>
      </c>
      <c r="D18" s="26">
        <v>0.81818181818181823</v>
      </c>
      <c r="E18" s="26">
        <v>0.18181818181818182</v>
      </c>
    </row>
    <row r="20" spans="1:7">
      <c r="B20" s="21" t="s">
        <v>40</v>
      </c>
      <c r="C20" s="21"/>
      <c r="D20" s="25" t="s">
        <v>65</v>
      </c>
      <c r="E20" s="25" t="s">
        <v>66</v>
      </c>
    </row>
    <row r="21" spans="1:7">
      <c r="A21" s="86">
        <v>45170</v>
      </c>
      <c r="B21" s="2" t="s">
        <v>1</v>
      </c>
      <c r="C21" s="2" t="s">
        <v>68</v>
      </c>
      <c r="D21" s="26">
        <v>0.75</v>
      </c>
      <c r="E21" s="26">
        <v>0.25</v>
      </c>
    </row>
    <row r="22" spans="1:7" ht="15.75">
      <c r="A22" s="87"/>
      <c r="B22" s="2" t="s">
        <v>3</v>
      </c>
      <c r="C22" s="2" t="s">
        <v>69</v>
      </c>
      <c r="D22" s="26">
        <v>0.81818181818181823</v>
      </c>
      <c r="E22" s="26">
        <v>0.18181818181818182</v>
      </c>
      <c r="G22" s="32" t="s">
        <v>132</v>
      </c>
    </row>
    <row r="23" spans="1:7">
      <c r="A23" s="87"/>
      <c r="B23" s="2" t="s">
        <v>5</v>
      </c>
      <c r="C23" s="2" t="s">
        <v>70</v>
      </c>
      <c r="D23" s="26">
        <v>0.72727272727272729</v>
      </c>
      <c r="E23" s="26">
        <v>0.27272727272727271</v>
      </c>
    </row>
    <row r="24" spans="1:7">
      <c r="A24" s="87"/>
      <c r="B24" s="2" t="s">
        <v>6</v>
      </c>
      <c r="C24" s="2" t="s">
        <v>71</v>
      </c>
      <c r="D24" s="26">
        <v>0.54545454545454541</v>
      </c>
      <c r="E24" s="26">
        <v>0.45454545454545453</v>
      </c>
    </row>
    <row r="25" spans="1:7">
      <c r="A25" s="87"/>
      <c r="B25" s="2" t="s">
        <v>7</v>
      </c>
      <c r="C25" s="2" t="s">
        <v>72</v>
      </c>
      <c r="D25" s="26">
        <v>0.81818181818181823</v>
      </c>
      <c r="E25" s="26">
        <v>0.18181818181818182</v>
      </c>
    </row>
    <row r="26" spans="1:7">
      <c r="A26" s="87"/>
      <c r="B26" s="3" t="s">
        <v>8</v>
      </c>
      <c r="C26" s="3" t="s">
        <v>73</v>
      </c>
      <c r="D26" s="26">
        <v>0.91666666666666663</v>
      </c>
      <c r="E26" s="26">
        <v>8.3333333333333329E-2</v>
      </c>
    </row>
    <row r="28" spans="1:7">
      <c r="B28" s="21" t="s">
        <v>40</v>
      </c>
      <c r="C28" s="21"/>
      <c r="D28" s="25" t="s">
        <v>65</v>
      </c>
      <c r="E28" s="25" t="s">
        <v>66</v>
      </c>
    </row>
    <row r="29" spans="1:7">
      <c r="A29" s="86">
        <v>45261</v>
      </c>
      <c r="B29" s="2" t="s">
        <v>1</v>
      </c>
      <c r="C29" s="2" t="s">
        <v>68</v>
      </c>
      <c r="D29" s="26">
        <v>0.7</v>
      </c>
      <c r="E29" s="26">
        <v>0.3</v>
      </c>
    </row>
    <row r="30" spans="1:7">
      <c r="A30" s="87"/>
      <c r="B30" s="2" t="s">
        <v>3</v>
      </c>
      <c r="C30" s="2" t="s">
        <v>69</v>
      </c>
      <c r="D30" s="26">
        <v>0.66666666666666663</v>
      </c>
      <c r="E30" s="26">
        <v>0.33333333333333331</v>
      </c>
    </row>
    <row r="31" spans="1:7">
      <c r="A31" s="87"/>
      <c r="B31" s="2" t="s">
        <v>5</v>
      </c>
      <c r="C31" s="2" t="s">
        <v>70</v>
      </c>
      <c r="D31" s="26">
        <v>0.6</v>
      </c>
      <c r="E31" s="26">
        <v>0.4</v>
      </c>
    </row>
    <row r="32" spans="1:7">
      <c r="A32" s="87"/>
      <c r="B32" s="2" t="s">
        <v>6</v>
      </c>
      <c r="C32" s="2" t="s">
        <v>71</v>
      </c>
      <c r="D32" s="26">
        <v>0.44444444444444442</v>
      </c>
      <c r="E32" s="26">
        <v>0.55555555555555558</v>
      </c>
    </row>
    <row r="33" spans="1:5">
      <c r="A33" s="87"/>
      <c r="B33" s="2" t="s">
        <v>7</v>
      </c>
      <c r="C33" s="2" t="s">
        <v>72</v>
      </c>
      <c r="D33" s="26">
        <v>0.77777777777777779</v>
      </c>
      <c r="E33" s="26">
        <v>0.22222222222222221</v>
      </c>
    </row>
    <row r="34" spans="1:5">
      <c r="A34" s="87"/>
      <c r="B34" s="3" t="s">
        <v>8</v>
      </c>
      <c r="C34" s="3" t="s">
        <v>73</v>
      </c>
      <c r="D34" s="26">
        <v>0.88888888888888884</v>
      </c>
      <c r="E34" s="26">
        <v>0.1111111111111111</v>
      </c>
    </row>
    <row r="36" spans="1:5">
      <c r="B36" s="21" t="s">
        <v>40</v>
      </c>
      <c r="C36" s="21"/>
      <c r="D36" s="25" t="s">
        <v>65</v>
      </c>
      <c r="E36" s="25" t="s">
        <v>66</v>
      </c>
    </row>
    <row r="37" spans="1:5">
      <c r="A37" s="86">
        <v>45352</v>
      </c>
      <c r="B37" s="2" t="s">
        <v>1</v>
      </c>
      <c r="C37" s="2" t="s">
        <v>68</v>
      </c>
      <c r="D37" s="26">
        <v>0.7</v>
      </c>
      <c r="E37" s="26">
        <v>0.2</v>
      </c>
    </row>
    <row r="38" spans="1:5">
      <c r="A38" s="87"/>
      <c r="B38" s="2" t="s">
        <v>3</v>
      </c>
      <c r="C38" s="2" t="s">
        <v>69</v>
      </c>
      <c r="D38" s="26">
        <v>0.7</v>
      </c>
      <c r="E38" s="26">
        <v>0.2</v>
      </c>
    </row>
    <row r="39" spans="1:5">
      <c r="A39" s="87"/>
      <c r="B39" s="2" t="s">
        <v>5</v>
      </c>
      <c r="C39" s="2" t="s">
        <v>70</v>
      </c>
      <c r="D39" s="26">
        <v>0.7</v>
      </c>
      <c r="E39" s="26">
        <v>0.2</v>
      </c>
    </row>
    <row r="40" spans="1:5">
      <c r="A40" s="87"/>
      <c r="B40" s="2" t="s">
        <v>6</v>
      </c>
      <c r="C40" s="2" t="s">
        <v>71</v>
      </c>
      <c r="D40" s="26">
        <v>0.66666666666666663</v>
      </c>
      <c r="E40" s="26">
        <v>0.22222222222222221</v>
      </c>
    </row>
    <row r="41" spans="1:5">
      <c r="A41" s="87"/>
      <c r="B41" s="2" t="s">
        <v>7</v>
      </c>
      <c r="C41" s="2" t="s">
        <v>72</v>
      </c>
      <c r="D41" s="26">
        <v>0.7</v>
      </c>
      <c r="E41" s="26">
        <v>0.2</v>
      </c>
    </row>
    <row r="42" spans="1:5">
      <c r="A42" s="87"/>
      <c r="B42" s="3" t="s">
        <v>8</v>
      </c>
      <c r="C42" s="3" t="s">
        <v>73</v>
      </c>
      <c r="D42" s="26">
        <v>0.9</v>
      </c>
      <c r="E42" s="26">
        <v>0.1</v>
      </c>
    </row>
    <row r="44" spans="1:5">
      <c r="B44" s="21" t="s">
        <v>40</v>
      </c>
      <c r="C44" s="21"/>
      <c r="D44" s="25" t="s">
        <v>65</v>
      </c>
      <c r="E44" s="25" t="s">
        <v>66</v>
      </c>
    </row>
    <row r="45" spans="1:5">
      <c r="A45" s="86">
        <v>45444</v>
      </c>
      <c r="B45" s="2" t="s">
        <v>1</v>
      </c>
      <c r="C45" s="2" t="s">
        <v>68</v>
      </c>
      <c r="D45" s="26">
        <v>0.66666666666666663</v>
      </c>
      <c r="E45" s="26">
        <v>0.33333333333333331</v>
      </c>
    </row>
    <row r="46" spans="1:5">
      <c r="A46" s="87"/>
      <c r="B46" s="2" t="s">
        <v>3</v>
      </c>
      <c r="C46" s="2" t="s">
        <v>69</v>
      </c>
      <c r="D46" s="26">
        <v>0.66666666666666663</v>
      </c>
      <c r="E46" s="26">
        <v>0.33333333333333331</v>
      </c>
    </row>
    <row r="47" spans="1:5">
      <c r="A47" s="87"/>
      <c r="B47" s="2" t="s">
        <v>5</v>
      </c>
      <c r="C47" s="2" t="s">
        <v>70</v>
      </c>
      <c r="D47" s="26">
        <v>0.6428571428571429</v>
      </c>
      <c r="E47" s="26">
        <v>0.2857142857142857</v>
      </c>
    </row>
    <row r="48" spans="1:5">
      <c r="A48" s="87"/>
      <c r="B48" s="2" t="s">
        <v>6</v>
      </c>
      <c r="C48" s="2" t="s">
        <v>71</v>
      </c>
      <c r="D48" s="26">
        <v>0.66666666666666663</v>
      </c>
      <c r="E48" s="26">
        <v>0.33333333333333331</v>
      </c>
    </row>
    <row r="49" spans="1:5">
      <c r="A49" s="87"/>
      <c r="B49" s="2" t="s">
        <v>7</v>
      </c>
      <c r="C49" s="2" t="s">
        <v>72</v>
      </c>
      <c r="D49" s="26">
        <v>0.7857142857142857</v>
      </c>
      <c r="E49" s="26">
        <v>0.21428571428571427</v>
      </c>
    </row>
    <row r="50" spans="1:5">
      <c r="A50" s="87"/>
      <c r="B50" s="3" t="s">
        <v>8</v>
      </c>
      <c r="C50" s="3" t="s">
        <v>73</v>
      </c>
      <c r="D50" s="26">
        <v>0.8571428571428571</v>
      </c>
      <c r="E50" s="26">
        <v>0.14285714285714285</v>
      </c>
    </row>
    <row r="52" spans="1:5">
      <c r="B52" s="21" t="s">
        <v>40</v>
      </c>
      <c r="C52" s="21"/>
      <c r="D52" s="25" t="s">
        <v>65</v>
      </c>
      <c r="E52" s="25" t="s">
        <v>66</v>
      </c>
    </row>
    <row r="53" spans="1:5">
      <c r="A53" s="86">
        <v>45536</v>
      </c>
      <c r="B53" s="2" t="s">
        <v>1</v>
      </c>
      <c r="C53" s="2" t="s">
        <v>68</v>
      </c>
      <c r="D53" s="26">
        <v>0.54545454545454541</v>
      </c>
      <c r="E53" s="26">
        <v>0.45454545454545453</v>
      </c>
    </row>
    <row r="54" spans="1:5">
      <c r="A54" s="87"/>
      <c r="B54" s="2" t="s">
        <v>3</v>
      </c>
      <c r="C54" s="2" t="s">
        <v>69</v>
      </c>
      <c r="D54" s="26">
        <v>0.63636363636363635</v>
      </c>
      <c r="E54" s="26">
        <v>0.36363636363636365</v>
      </c>
    </row>
    <row r="55" spans="1:5">
      <c r="A55" s="87"/>
      <c r="B55" s="2" t="s">
        <v>5</v>
      </c>
      <c r="C55" s="2" t="s">
        <v>70</v>
      </c>
      <c r="D55" s="26">
        <v>0.66666666666666663</v>
      </c>
      <c r="E55" s="26">
        <v>0.33333333333333331</v>
      </c>
    </row>
    <row r="56" spans="1:5">
      <c r="A56" s="87"/>
      <c r="B56" s="2" t="s">
        <v>6</v>
      </c>
      <c r="C56" s="2" t="s">
        <v>71</v>
      </c>
      <c r="D56" s="26">
        <v>0.54545454545454541</v>
      </c>
      <c r="E56" s="26">
        <v>0.45454545454545453</v>
      </c>
    </row>
    <row r="57" spans="1:5">
      <c r="A57" s="87"/>
      <c r="B57" s="2" t="s">
        <v>7</v>
      </c>
      <c r="C57" s="2" t="s">
        <v>72</v>
      </c>
      <c r="D57" s="26">
        <v>0.72727272727272729</v>
      </c>
      <c r="E57" s="26">
        <v>0.27272727272727271</v>
      </c>
    </row>
    <row r="58" spans="1:5">
      <c r="A58" s="87"/>
      <c r="B58" s="3" t="s">
        <v>8</v>
      </c>
      <c r="C58" s="3" t="s">
        <v>73</v>
      </c>
      <c r="D58" s="26">
        <v>0.8</v>
      </c>
      <c r="E58" s="26">
        <v>0.2</v>
      </c>
    </row>
    <row r="60" spans="1:5">
      <c r="B60" s="21" t="s">
        <v>40</v>
      </c>
      <c r="C60" s="21"/>
      <c r="D60" s="25" t="s">
        <v>65</v>
      </c>
      <c r="E60" s="25" t="s">
        <v>66</v>
      </c>
    </row>
    <row r="61" spans="1:5">
      <c r="A61" s="86">
        <v>45627</v>
      </c>
      <c r="B61" s="2" t="s">
        <v>1</v>
      </c>
      <c r="C61" s="2" t="s">
        <v>68</v>
      </c>
      <c r="D61" s="26">
        <v>0.7</v>
      </c>
      <c r="E61" s="26">
        <v>0.3</v>
      </c>
    </row>
    <row r="62" spans="1:5">
      <c r="A62" s="87"/>
      <c r="B62" s="2" t="s">
        <v>3</v>
      </c>
      <c r="C62" s="2" t="s">
        <v>69</v>
      </c>
      <c r="D62" s="26">
        <v>0.9</v>
      </c>
      <c r="E62" s="26">
        <v>0.1</v>
      </c>
    </row>
    <row r="63" spans="1:5">
      <c r="A63" s="87"/>
      <c r="B63" s="2" t="s">
        <v>5</v>
      </c>
      <c r="C63" s="2" t="s">
        <v>70</v>
      </c>
      <c r="D63" s="26">
        <v>0.8</v>
      </c>
      <c r="E63" s="26">
        <v>0.2</v>
      </c>
    </row>
    <row r="64" spans="1:5">
      <c r="A64" s="87"/>
      <c r="B64" s="2" t="s">
        <v>6</v>
      </c>
      <c r="C64" s="2" t="s">
        <v>71</v>
      </c>
      <c r="D64" s="26">
        <v>0.77777777777777779</v>
      </c>
      <c r="E64" s="26">
        <v>0.22222222222222221</v>
      </c>
    </row>
    <row r="65" spans="1:13">
      <c r="A65" s="87"/>
      <c r="B65" s="2" t="s">
        <v>7</v>
      </c>
      <c r="C65" s="2" t="s">
        <v>72</v>
      </c>
      <c r="D65" s="26">
        <v>0.8</v>
      </c>
      <c r="E65" s="26">
        <v>0.2</v>
      </c>
    </row>
    <row r="66" spans="1:13">
      <c r="A66" s="87"/>
      <c r="B66" s="3" t="s">
        <v>8</v>
      </c>
      <c r="C66" s="3" t="s">
        <v>73</v>
      </c>
      <c r="D66" s="26">
        <v>1</v>
      </c>
      <c r="E66" s="26">
        <v>0</v>
      </c>
    </row>
    <row r="68" spans="1:13">
      <c r="B68" s="21" t="s">
        <v>40</v>
      </c>
      <c r="C68" s="21"/>
      <c r="D68" s="25" t="s">
        <v>65</v>
      </c>
      <c r="E68" s="25" t="s">
        <v>66</v>
      </c>
    </row>
    <row r="69" spans="1:13">
      <c r="A69" s="86">
        <v>45717</v>
      </c>
      <c r="B69" s="2" t="s">
        <v>1</v>
      </c>
      <c r="C69" s="2" t="s">
        <v>68</v>
      </c>
      <c r="D69" s="26">
        <v>0.6</v>
      </c>
      <c r="E69" s="26">
        <v>0.4</v>
      </c>
    </row>
    <row r="70" spans="1:13">
      <c r="A70" s="87"/>
      <c r="B70" s="2" t="s">
        <v>3</v>
      </c>
      <c r="C70" s="2" t="s">
        <v>69</v>
      </c>
      <c r="D70" s="26">
        <v>0.75</v>
      </c>
      <c r="E70" s="26">
        <v>0.25</v>
      </c>
    </row>
    <row r="71" spans="1:13">
      <c r="A71" s="87"/>
      <c r="B71" s="2" t="s">
        <v>5</v>
      </c>
      <c r="C71" s="2" t="s">
        <v>70</v>
      </c>
      <c r="D71" s="26">
        <v>0.72727272727272729</v>
      </c>
      <c r="E71" s="26">
        <v>0.27272727272727271</v>
      </c>
    </row>
    <row r="72" spans="1:13">
      <c r="A72" s="87"/>
      <c r="B72" s="2" t="s">
        <v>6</v>
      </c>
      <c r="C72" s="2" t="s">
        <v>71</v>
      </c>
      <c r="D72" s="26">
        <v>0.66666666666666663</v>
      </c>
      <c r="E72" s="26">
        <v>0.33333333333333331</v>
      </c>
    </row>
    <row r="73" spans="1:13">
      <c r="A73" s="87"/>
      <c r="B73" s="2" t="s">
        <v>7</v>
      </c>
      <c r="C73" s="2" t="s">
        <v>72</v>
      </c>
      <c r="D73" s="26">
        <v>0.8</v>
      </c>
      <c r="E73" s="26">
        <v>0.2</v>
      </c>
    </row>
    <row r="74" spans="1:13">
      <c r="A74" s="87"/>
      <c r="B74" s="3" t="s">
        <v>8</v>
      </c>
      <c r="C74" s="3" t="s">
        <v>73</v>
      </c>
      <c r="D74" s="26">
        <v>0.88888888888888884</v>
      </c>
      <c r="E74" s="26">
        <v>0.1111111111111111</v>
      </c>
    </row>
    <row r="75" spans="1:13">
      <c r="J75" s="14"/>
      <c r="K75" s="14"/>
      <c r="L75" s="67"/>
      <c r="M75" s="67"/>
    </row>
    <row r="76" spans="1:13">
      <c r="B76" s="21" t="s">
        <v>40</v>
      </c>
      <c r="C76" s="21"/>
      <c r="D76" s="25" t="s">
        <v>65</v>
      </c>
      <c r="E76" s="25" t="s">
        <v>66</v>
      </c>
      <c r="J76" s="56"/>
      <c r="K76" s="56"/>
      <c r="L76" s="68"/>
      <c r="M76" s="68"/>
    </row>
    <row r="77" spans="1:13">
      <c r="A77" s="86">
        <v>45809</v>
      </c>
      <c r="B77" s="2" t="s">
        <v>1</v>
      </c>
      <c r="C77" s="2" t="s">
        <v>68</v>
      </c>
      <c r="D77" s="26">
        <v>0.8</v>
      </c>
      <c r="E77" s="26">
        <v>0.2</v>
      </c>
      <c r="J77" s="56"/>
      <c r="K77" s="56"/>
      <c r="L77" s="68"/>
      <c r="M77" s="68"/>
    </row>
    <row r="78" spans="1:13">
      <c r="A78" s="87"/>
      <c r="B78" s="2" t="s">
        <v>3</v>
      </c>
      <c r="C78" s="2" t="s">
        <v>69</v>
      </c>
      <c r="D78" s="26">
        <v>0.7857142857142857</v>
      </c>
      <c r="E78" s="26">
        <v>0.21428571428571427</v>
      </c>
      <c r="J78" s="56"/>
      <c r="K78" s="56"/>
      <c r="L78" s="68"/>
      <c r="M78" s="68"/>
    </row>
    <row r="79" spans="1:13">
      <c r="A79" s="87"/>
      <c r="B79" s="2" t="s">
        <v>5</v>
      </c>
      <c r="C79" s="2" t="s">
        <v>70</v>
      </c>
      <c r="D79" s="26">
        <v>0.8666666666666667</v>
      </c>
      <c r="E79" s="26">
        <v>0.13333333333333333</v>
      </c>
      <c r="J79" s="56"/>
      <c r="K79" s="56"/>
      <c r="L79" s="68"/>
      <c r="M79" s="68"/>
    </row>
    <row r="80" spans="1:13">
      <c r="A80" s="87"/>
      <c r="B80" s="2" t="s">
        <v>6</v>
      </c>
      <c r="C80" s="2" t="s">
        <v>71</v>
      </c>
      <c r="D80" s="26">
        <v>0.46153846153846156</v>
      </c>
      <c r="E80" s="26">
        <v>0.53846153846153844</v>
      </c>
      <c r="J80" s="56"/>
      <c r="K80" s="56"/>
      <c r="L80" s="68"/>
      <c r="M80" s="68"/>
    </row>
    <row r="81" spans="1:13">
      <c r="A81" s="87"/>
      <c r="B81" s="2" t="s">
        <v>7</v>
      </c>
      <c r="C81" s="2" t="s">
        <v>72</v>
      </c>
      <c r="D81" s="26">
        <v>0.6875</v>
      </c>
      <c r="E81" s="26">
        <v>0.25</v>
      </c>
      <c r="J81" s="56"/>
      <c r="K81" s="56"/>
      <c r="L81" s="68"/>
      <c r="M81" s="68"/>
    </row>
    <row r="82" spans="1:13">
      <c r="A82" s="87"/>
      <c r="B82" s="3" t="s">
        <v>8</v>
      </c>
      <c r="C82" s="3" t="s">
        <v>73</v>
      </c>
      <c r="D82" s="26">
        <v>0.73333333333333328</v>
      </c>
      <c r="E82" s="26">
        <v>0.26666666666666666</v>
      </c>
    </row>
    <row r="84" spans="1:13">
      <c r="B84" s="21" t="s">
        <v>40</v>
      </c>
      <c r="C84" s="21"/>
      <c r="D84" s="25" t="s">
        <v>65</v>
      </c>
      <c r="E84" s="25" t="s">
        <v>66</v>
      </c>
    </row>
    <row r="85" spans="1:13">
      <c r="A85" s="86">
        <v>45901</v>
      </c>
      <c r="B85" s="2" t="s">
        <v>8</v>
      </c>
      <c r="C85" s="2" t="s">
        <v>73</v>
      </c>
      <c r="D85" s="26">
        <v>0.84615384615384615</v>
      </c>
      <c r="E85" s="26">
        <v>0.15384615384615385</v>
      </c>
      <c r="F85" s="63">
        <f>_xlfn.XLOOKUP(C85,$C$93:$C$98,$E$93:$E$98,0,0)</f>
        <v>0.1875</v>
      </c>
    </row>
    <row r="86" spans="1:13">
      <c r="A86" s="87"/>
      <c r="B86" s="2" t="s">
        <v>5</v>
      </c>
      <c r="C86" s="2" t="s">
        <v>70</v>
      </c>
      <c r="D86" s="26">
        <v>0.75</v>
      </c>
      <c r="E86" s="26">
        <v>0.25</v>
      </c>
      <c r="F86" s="63">
        <f t="shared" ref="F86:F90" si="0">_xlfn.XLOOKUP(C86,$C$93:$C$98,$E$93:$E$98,0,0)</f>
        <v>0.21212121212121213</v>
      </c>
    </row>
    <row r="87" spans="1:13">
      <c r="A87" s="87"/>
      <c r="B87" s="2" t="s">
        <v>7</v>
      </c>
      <c r="C87" s="2" t="s">
        <v>72</v>
      </c>
      <c r="D87" s="26">
        <v>0.75</v>
      </c>
      <c r="E87" s="26">
        <v>0.25</v>
      </c>
      <c r="F87" s="63">
        <f t="shared" si="0"/>
        <v>0.16129032258064516</v>
      </c>
    </row>
    <row r="88" spans="1:13">
      <c r="A88" s="87"/>
      <c r="B88" s="2" t="s">
        <v>3</v>
      </c>
      <c r="C88" s="2" t="s">
        <v>69</v>
      </c>
      <c r="D88" s="26">
        <v>0.6428571428571429</v>
      </c>
      <c r="E88" s="26">
        <v>0.35714285714285715</v>
      </c>
      <c r="F88" s="63">
        <f t="shared" si="0"/>
        <v>0.30303030303030304</v>
      </c>
    </row>
    <row r="89" spans="1:13">
      <c r="A89" s="87"/>
      <c r="B89" s="2" t="s">
        <v>1</v>
      </c>
      <c r="C89" s="2" t="s">
        <v>68</v>
      </c>
      <c r="D89" s="26">
        <v>0.6</v>
      </c>
      <c r="E89" s="26">
        <v>0.4</v>
      </c>
      <c r="F89" s="63">
        <f t="shared" si="0"/>
        <v>0.30303030303030304</v>
      </c>
    </row>
    <row r="90" spans="1:13">
      <c r="A90" s="87"/>
      <c r="B90" s="3" t="s">
        <v>6</v>
      </c>
      <c r="C90" s="3" t="s">
        <v>71</v>
      </c>
      <c r="D90" s="26">
        <v>0.54545454545454541</v>
      </c>
      <c r="E90" s="26">
        <v>0.45454545454545453</v>
      </c>
      <c r="F90" s="63">
        <f t="shared" si="0"/>
        <v>0.29032258064516131</v>
      </c>
    </row>
    <row r="92" spans="1:13">
      <c r="B92" s="21" t="s">
        <v>40</v>
      </c>
      <c r="C92" s="21"/>
      <c r="D92" s="25" t="s">
        <v>65</v>
      </c>
      <c r="E92" s="25" t="s">
        <v>66</v>
      </c>
    </row>
    <row r="93" spans="1:13">
      <c r="A93" s="77"/>
      <c r="B93" s="2" t="s">
        <v>7</v>
      </c>
      <c r="C93" s="2" t="s">
        <v>72</v>
      </c>
      <c r="D93" s="26">
        <v>0.83870967741935487</v>
      </c>
      <c r="E93" s="26">
        <v>0.16129032258064516</v>
      </c>
    </row>
    <row r="94" spans="1:13">
      <c r="A94" s="76">
        <v>45992</v>
      </c>
      <c r="B94" s="2" t="s">
        <v>8</v>
      </c>
      <c r="C94" s="2" t="s">
        <v>73</v>
      </c>
      <c r="D94" s="26">
        <v>0.8125</v>
      </c>
      <c r="E94" s="26">
        <v>0.1875</v>
      </c>
    </row>
    <row r="95" spans="1:13">
      <c r="A95" s="77"/>
      <c r="B95" s="2" t="s">
        <v>5</v>
      </c>
      <c r="C95" s="2" t="s">
        <v>70</v>
      </c>
      <c r="D95" s="26">
        <v>0.78787878787878785</v>
      </c>
      <c r="E95" s="26">
        <v>0.21212121212121213</v>
      </c>
    </row>
    <row r="96" spans="1:13">
      <c r="A96" s="77"/>
      <c r="B96" s="2" t="s">
        <v>6</v>
      </c>
      <c r="C96" s="2" t="s">
        <v>71</v>
      </c>
      <c r="D96" s="26">
        <v>0.70967741935483875</v>
      </c>
      <c r="E96" s="26">
        <v>0.29032258064516131</v>
      </c>
    </row>
    <row r="97" spans="1:6">
      <c r="A97" s="77"/>
      <c r="B97" s="2" t="s">
        <v>1</v>
      </c>
      <c r="C97" s="2" t="s">
        <v>68</v>
      </c>
      <c r="D97" s="26">
        <v>0.69696969696969702</v>
      </c>
      <c r="E97" s="26">
        <v>0.30303030303030304</v>
      </c>
    </row>
    <row r="98" spans="1:6">
      <c r="A98" s="77"/>
      <c r="B98" s="3" t="s">
        <v>3</v>
      </c>
      <c r="C98" s="3" t="s">
        <v>69</v>
      </c>
      <c r="D98" s="26">
        <v>0.69696969696969702</v>
      </c>
      <c r="E98" s="26">
        <v>0.30303030303030304</v>
      </c>
    </row>
    <row r="101" spans="1:6">
      <c r="B101" s="21" t="s">
        <v>40</v>
      </c>
      <c r="C101" s="21"/>
      <c r="D101" s="25" t="s">
        <v>65</v>
      </c>
      <c r="E101" s="25" t="s">
        <v>66</v>
      </c>
    </row>
    <row r="102" spans="1:6">
      <c r="A102" s="76">
        <v>46082</v>
      </c>
      <c r="B102" s="2" t="s">
        <v>8</v>
      </c>
      <c r="C102" s="2" t="s">
        <v>73</v>
      </c>
      <c r="D102" s="26">
        <v>0.85</v>
      </c>
      <c r="E102" s="26">
        <v>0.15</v>
      </c>
      <c r="F102" s="63">
        <f t="shared" ref="F102:F107" si="1">_xlfn.XLOOKUP(C102,$C$93:$C$98,$E$93:$E$98,0,0)</f>
        <v>0.1875</v>
      </c>
    </row>
    <row r="103" spans="1:6">
      <c r="A103" s="77"/>
      <c r="B103" s="2" t="s">
        <v>5</v>
      </c>
      <c r="C103" s="2" t="s">
        <v>70</v>
      </c>
      <c r="D103" s="26">
        <v>0.83333333333333337</v>
      </c>
      <c r="E103" s="26">
        <v>0.16666666666666666</v>
      </c>
      <c r="F103" s="63">
        <f t="shared" si="1"/>
        <v>0.21212121212121213</v>
      </c>
    </row>
    <row r="104" spans="1:6">
      <c r="A104" s="77"/>
      <c r="B104" s="2" t="s">
        <v>3</v>
      </c>
      <c r="C104" s="2" t="s">
        <v>69</v>
      </c>
      <c r="D104" s="26">
        <v>0.80952380952380953</v>
      </c>
      <c r="E104" s="26">
        <v>0.19047619047618999</v>
      </c>
      <c r="F104" s="63">
        <f t="shared" si="1"/>
        <v>0.30303030303030304</v>
      </c>
    </row>
    <row r="105" spans="1:6">
      <c r="A105" s="77"/>
      <c r="B105" s="2" t="s">
        <v>7</v>
      </c>
      <c r="C105" s="2" t="s">
        <v>72</v>
      </c>
      <c r="D105" s="26">
        <v>0.78947368421052633</v>
      </c>
      <c r="E105" s="26">
        <v>0.21052631578947367</v>
      </c>
      <c r="F105" s="63">
        <f t="shared" si="1"/>
        <v>0.16129032258064516</v>
      </c>
    </row>
    <row r="106" spans="1:6">
      <c r="A106" s="77"/>
      <c r="B106" s="2" t="s">
        <v>1</v>
      </c>
      <c r="C106" s="2" t="s">
        <v>68</v>
      </c>
      <c r="D106" s="26">
        <v>0.77272727272727271</v>
      </c>
      <c r="E106" s="26">
        <v>0.22727272727272727</v>
      </c>
      <c r="F106" s="63">
        <f t="shared" si="1"/>
        <v>0.30303030303030304</v>
      </c>
    </row>
    <row r="107" spans="1:6">
      <c r="A107" s="77"/>
      <c r="B107" s="3" t="s">
        <v>6</v>
      </c>
      <c r="C107" s="3" t="s">
        <v>71</v>
      </c>
      <c r="D107" s="26">
        <v>0.7</v>
      </c>
      <c r="E107" s="26">
        <v>0.3</v>
      </c>
      <c r="F107" s="63">
        <f t="shared" si="1"/>
        <v>0.29032258064516131</v>
      </c>
    </row>
  </sheetData>
  <autoFilter ref="A101:E107" xr:uid="{887C6AAF-EB07-4095-845E-4C9465A5F355}">
    <sortState xmlns:xlrd2="http://schemas.microsoft.com/office/spreadsheetml/2017/richdata2" ref="A102:E107">
      <sortCondition descending="1" ref="D101:D107"/>
    </sortState>
  </autoFilter>
  <mergeCells count="11">
    <mergeCell ref="A45:A50"/>
    <mergeCell ref="A4:A9"/>
    <mergeCell ref="A13:A18"/>
    <mergeCell ref="A21:A26"/>
    <mergeCell ref="A29:A34"/>
    <mergeCell ref="A37:A42"/>
    <mergeCell ref="A85:A90"/>
    <mergeCell ref="A77:A82"/>
    <mergeCell ref="A69:A74"/>
    <mergeCell ref="A61:A66"/>
    <mergeCell ref="A53:A58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00B050"/>
  </sheetPr>
  <dimension ref="A1:G124"/>
  <sheetViews>
    <sheetView view="pageBreakPreview" zoomScale="79" zoomScaleNormal="100" zoomScaleSheetLayoutView="100" workbookViewId="0">
      <pane xSplit="1" ySplit="1" topLeftCell="B92" activePane="bottomRight" state="frozen"/>
      <selection activeCell="G43" sqref="G43"/>
      <selection pane="topRight" activeCell="G43" sqref="G43"/>
      <selection pane="bottomLeft" activeCell="G43" sqref="G43"/>
      <selection pane="bottomRight" activeCell="F102" sqref="F102"/>
    </sheetView>
  </sheetViews>
  <sheetFormatPr baseColWidth="10" defaultRowHeight="15"/>
  <sheetData>
    <row r="1" spans="1:3">
      <c r="A1" t="s">
        <v>74</v>
      </c>
      <c r="B1" t="s">
        <v>75</v>
      </c>
      <c r="C1" t="s">
        <v>152</v>
      </c>
    </row>
    <row r="2" spans="1:3">
      <c r="A2" s="27">
        <v>42370</v>
      </c>
      <c r="B2" s="28">
        <v>4.5604287518542903E-2</v>
      </c>
    </row>
    <row r="3" spans="1:3">
      <c r="A3" s="27">
        <v>42401</v>
      </c>
      <c r="B3" s="28">
        <v>4.865612872571521E-2</v>
      </c>
    </row>
    <row r="4" spans="1:3">
      <c r="A4" s="27">
        <v>42430</v>
      </c>
      <c r="B4" s="28">
        <v>5.2366625404393068E-2</v>
      </c>
    </row>
    <row r="5" spans="1:3">
      <c r="A5" s="27">
        <v>42461</v>
      </c>
      <c r="B5" s="28">
        <v>5.303959778345043E-2</v>
      </c>
    </row>
    <row r="6" spans="1:3">
      <c r="A6" s="27">
        <v>42491</v>
      </c>
      <c r="B6" s="28">
        <v>5.4166715306715955E-2</v>
      </c>
    </row>
    <row r="7" spans="1:3">
      <c r="A7" s="27">
        <v>42522</v>
      </c>
      <c r="B7" s="28">
        <v>4.8836776571127762E-2</v>
      </c>
    </row>
    <row r="8" spans="1:3">
      <c r="A8" s="27">
        <v>42552</v>
      </c>
      <c r="B8" s="28">
        <v>4.816986420541805E-2</v>
      </c>
    </row>
    <row r="9" spans="1:3">
      <c r="A9" s="27">
        <v>42583</v>
      </c>
      <c r="B9" s="28">
        <v>4.7362759796706712E-2</v>
      </c>
    </row>
    <row r="10" spans="1:3">
      <c r="A10" s="27">
        <v>42614</v>
      </c>
      <c r="B10" s="28">
        <v>4.8322348051689078E-2</v>
      </c>
    </row>
    <row r="11" spans="1:3">
      <c r="A11" s="27">
        <v>42644</v>
      </c>
      <c r="B11" s="28">
        <v>7.025107173494205E-2</v>
      </c>
    </row>
    <row r="12" spans="1:3">
      <c r="A12" s="27">
        <v>42675</v>
      </c>
      <c r="B12" s="28">
        <v>7.2212107408037088E-2</v>
      </c>
    </row>
    <row r="13" spans="1:3">
      <c r="A13" s="27">
        <v>42705</v>
      </c>
      <c r="B13" s="28">
        <v>6.1775421329857437E-2</v>
      </c>
    </row>
    <row r="14" spans="1:3">
      <c r="A14" s="27">
        <v>42736</v>
      </c>
      <c r="B14" s="28">
        <v>6.0565467310030027E-2</v>
      </c>
    </row>
    <row r="15" spans="1:3">
      <c r="A15" s="27">
        <v>42767</v>
      </c>
      <c r="B15" s="28">
        <v>6.6189084324962427E-2</v>
      </c>
    </row>
    <row r="16" spans="1:3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136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132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  <row r="107" spans="1:2">
      <c r="A107" s="27">
        <v>45566</v>
      </c>
      <c r="B107" s="28">
        <v>8.7630645054582609E-2</v>
      </c>
    </row>
    <row r="108" spans="1:2">
      <c r="A108" s="27">
        <v>45597</v>
      </c>
      <c r="B108" s="28">
        <v>8.9026886602421557E-2</v>
      </c>
    </row>
    <row r="109" spans="1:2">
      <c r="A109" s="27">
        <v>45627</v>
      </c>
      <c r="B109" s="28">
        <v>7.3166197828993154E-2</v>
      </c>
    </row>
    <row r="110" spans="1:2">
      <c r="A110" s="27">
        <v>45658</v>
      </c>
      <c r="B110" s="28">
        <v>8.8665287859267583E-2</v>
      </c>
    </row>
    <row r="111" spans="1:2">
      <c r="A111" s="27">
        <v>45689</v>
      </c>
      <c r="B111" s="28">
        <v>9.1376443166698448E-2</v>
      </c>
    </row>
    <row r="112" spans="1:2">
      <c r="A112" s="27">
        <v>45717</v>
      </c>
      <c r="B112" s="28">
        <v>7.4571069538509782E-2</v>
      </c>
    </row>
    <row r="113" spans="1:2">
      <c r="A113" s="27">
        <v>45748</v>
      </c>
      <c r="B113" s="64">
        <v>6.7178637822386186E-2</v>
      </c>
    </row>
    <row r="114" spans="1:2">
      <c r="A114" s="27">
        <v>45778</v>
      </c>
      <c r="B114" s="64">
        <v>6.5190081117475068E-2</v>
      </c>
    </row>
    <row r="115" spans="1:2">
      <c r="A115" s="27">
        <v>45809</v>
      </c>
      <c r="B115" s="64">
        <v>6.5459674000069759E-2</v>
      </c>
    </row>
    <row r="116" spans="1:2">
      <c r="A116" s="27">
        <v>45839</v>
      </c>
      <c r="B116" s="28">
        <v>6.2405684688705353E-2</v>
      </c>
    </row>
    <row r="117" spans="1:2">
      <c r="A117" s="27">
        <v>45870</v>
      </c>
      <c r="B117" s="28">
        <v>6.0004575782263099E-2</v>
      </c>
    </row>
    <row r="118" spans="1:2">
      <c r="A118" s="27">
        <v>45901</v>
      </c>
      <c r="B118" s="28">
        <v>5.7927857443740793E-2</v>
      </c>
    </row>
    <row r="119" spans="1:2">
      <c r="A119" s="27">
        <v>45931</v>
      </c>
      <c r="B119" s="28">
        <v>4.997584768018612E-2</v>
      </c>
    </row>
    <row r="120" spans="1:2">
      <c r="A120" s="27">
        <v>45962</v>
      </c>
      <c r="B120" s="28">
        <v>4.973120103827821E-2</v>
      </c>
    </row>
    <row r="121" spans="1:2">
      <c r="A121" s="27">
        <v>45992</v>
      </c>
      <c r="B121" s="28">
        <v>4.8434297341515491E-2</v>
      </c>
    </row>
    <row r="122" spans="1:2">
      <c r="A122" s="27">
        <v>46023</v>
      </c>
      <c r="B122" s="28">
        <v>5.1518351180061754E-2</v>
      </c>
    </row>
    <row r="123" spans="1:2">
      <c r="A123" s="27">
        <v>46054</v>
      </c>
      <c r="B123" s="28">
        <v>5.0607977989217762E-2</v>
      </c>
    </row>
    <row r="124" spans="1:2">
      <c r="A124" s="27">
        <v>46082</v>
      </c>
      <c r="B124" s="28">
        <v>4.8516633188843729E-2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00B050"/>
  </sheetPr>
  <dimension ref="C1:V36"/>
  <sheetViews>
    <sheetView showGridLines="0" view="pageBreakPreview" zoomScale="60" zoomScaleNormal="70" workbookViewId="0">
      <selection activeCell="C24" sqref="C24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34.42578125" bestFit="1" customWidth="1"/>
    <col min="17" max="17" width="25.140625" customWidth="1"/>
    <col min="18" max="18" width="27.140625" bestFit="1" customWidth="1"/>
    <col min="19" max="19" width="17.5703125" bestFit="1" customWidth="1"/>
    <col min="20" max="20" width="20.42578125" bestFit="1" customWidth="1"/>
    <col min="21" max="21" width="26.140625" bestFit="1" customWidth="1"/>
    <col min="22" max="22" width="12.42578125" bestFit="1" customWidth="1"/>
    <col min="23" max="23" width="11.5703125" bestFit="1" customWidth="1"/>
    <col min="24" max="25" width="12.42578125" bestFit="1" customWidth="1"/>
  </cols>
  <sheetData>
    <row r="1" spans="3:22">
      <c r="R1" t="s">
        <v>156</v>
      </c>
      <c r="U1" t="s">
        <v>161</v>
      </c>
      <c r="V1" t="s">
        <v>162</v>
      </c>
    </row>
    <row r="2" spans="3:22">
      <c r="Q2" t="s">
        <v>157</v>
      </c>
      <c r="R2">
        <v>9.0539614532447729E-2</v>
      </c>
      <c r="T2" t="s">
        <v>163</v>
      </c>
      <c r="U2">
        <v>90750520496</v>
      </c>
      <c r="V2">
        <v>9.6171611320594361E-2</v>
      </c>
    </row>
    <row r="3" spans="3:22">
      <c r="Q3" t="s">
        <v>158</v>
      </c>
      <c r="R3">
        <v>0.27321968650207634</v>
      </c>
      <c r="T3" t="s">
        <v>164</v>
      </c>
      <c r="U3">
        <v>151031107957</v>
      </c>
      <c r="V3">
        <v>0.16005313173272148</v>
      </c>
    </row>
    <row r="4" spans="3:22">
      <c r="Q4" t="s">
        <v>159</v>
      </c>
      <c r="R4">
        <v>9.1465482688212613E-2</v>
      </c>
      <c r="T4" t="s">
        <v>165</v>
      </c>
      <c r="U4">
        <v>217841611961</v>
      </c>
      <c r="V4">
        <v>0.23085464105837772</v>
      </c>
    </row>
    <row r="5" spans="3:22">
      <c r="Q5" t="s">
        <v>160</v>
      </c>
      <c r="R5">
        <v>0.28020855290445523</v>
      </c>
      <c r="T5" t="s">
        <v>166</v>
      </c>
      <c r="U5">
        <v>251561210114</v>
      </c>
      <c r="V5">
        <v>0.26658851971530378</v>
      </c>
    </row>
    <row r="6" spans="3:22">
      <c r="Q6" t="s">
        <v>113</v>
      </c>
      <c r="R6">
        <v>0.2645666633728081</v>
      </c>
      <c r="T6" t="s">
        <v>167</v>
      </c>
      <c r="U6">
        <v>232446619492</v>
      </c>
      <c r="V6">
        <v>0.24633209617300261</v>
      </c>
    </row>
    <row r="7" spans="3:22">
      <c r="R7">
        <v>1</v>
      </c>
    </row>
    <row r="8" spans="3:22">
      <c r="P8" t="s">
        <v>86</v>
      </c>
      <c r="Q8" t="s">
        <v>141</v>
      </c>
      <c r="R8" t="s">
        <v>137</v>
      </c>
      <c r="S8" t="s">
        <v>138</v>
      </c>
      <c r="T8" t="s">
        <v>139</v>
      </c>
      <c r="U8" t="s">
        <v>140</v>
      </c>
    </row>
    <row r="9" spans="3:22">
      <c r="J9" s="4"/>
      <c r="K9" s="42"/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2">
      <c r="K10" s="70"/>
      <c r="P10" s="4">
        <v>45444</v>
      </c>
      <c r="Q10" s="42">
        <v>9.7196992860114317</v>
      </c>
      <c r="R10" s="42">
        <v>29.336399224332137</v>
      </c>
      <c r="S10" s="42">
        <v>8.9592767283882129</v>
      </c>
      <c r="T10" s="42">
        <v>29.038726389154085</v>
      </c>
      <c r="U10" s="42">
        <v>22.945898372114129</v>
      </c>
    </row>
    <row r="11" spans="3:22">
      <c r="C11" s="42"/>
      <c r="D11" s="42"/>
      <c r="E11" s="42"/>
      <c r="F11" s="42"/>
      <c r="G11" s="42"/>
      <c r="K11" s="70"/>
      <c r="O11">
        <v>100</v>
      </c>
      <c r="P11" s="4">
        <v>45536</v>
      </c>
      <c r="Q11" s="42">
        <v>9.1564431988693187</v>
      </c>
      <c r="R11" s="42">
        <v>22.920007752761652</v>
      </c>
      <c r="S11" s="42">
        <v>11.919253499328979</v>
      </c>
      <c r="T11" s="42">
        <v>28.92906391122882</v>
      </c>
      <c r="U11" s="42">
        <v>27.075231637811232</v>
      </c>
    </row>
    <row r="12" spans="3:22">
      <c r="C12" s="42"/>
      <c r="D12" s="42"/>
      <c r="E12" s="42"/>
      <c r="F12" s="42"/>
      <c r="G12" s="42"/>
      <c r="K12" s="70"/>
      <c r="P12" s="4">
        <v>45627</v>
      </c>
      <c r="Q12" s="42">
        <v>8.4511799613526897</v>
      </c>
      <c r="R12" s="42">
        <v>26.313066044604522</v>
      </c>
      <c r="S12" s="42">
        <v>10.181178782083306</v>
      </c>
      <c r="T12" s="42">
        <v>28.747122163077314</v>
      </c>
      <c r="U12" s="42">
        <v>26.307453048882167</v>
      </c>
    </row>
    <row r="13" spans="3:22">
      <c r="C13" s="42"/>
      <c r="D13" s="42"/>
      <c r="E13" s="42"/>
      <c r="F13" s="42"/>
      <c r="G13" s="42"/>
      <c r="K13" s="70"/>
      <c r="P13" s="4">
        <v>45717</v>
      </c>
      <c r="Q13" s="42">
        <v>10.858066383905644</v>
      </c>
      <c r="R13" s="42">
        <v>33.778230487203878</v>
      </c>
      <c r="S13" s="42">
        <v>10.091039969603283</v>
      </c>
      <c r="T13" s="42">
        <v>26.634665721705158</v>
      </c>
      <c r="U13" s="42">
        <v>18.637997437582037</v>
      </c>
    </row>
    <row r="14" spans="3:22">
      <c r="C14" s="42"/>
      <c r="D14" s="42"/>
      <c r="E14" s="42"/>
      <c r="F14" s="42"/>
      <c r="G14" s="42"/>
      <c r="K14" s="70"/>
      <c r="P14" s="4">
        <v>45809</v>
      </c>
      <c r="Q14" s="69">
        <v>7.5223720755908525</v>
      </c>
      <c r="R14" s="69">
        <v>24.700727385493046</v>
      </c>
      <c r="S14" s="69">
        <v>9.6907161430199817</v>
      </c>
      <c r="T14" s="69">
        <v>25.873647364348635</v>
      </c>
      <c r="U14" s="69">
        <v>32.212537031547484</v>
      </c>
    </row>
    <row r="15" spans="3:22">
      <c r="C15" s="42"/>
      <c r="D15" s="42"/>
      <c r="E15" s="42"/>
      <c r="F15" s="42"/>
      <c r="G15" s="42"/>
      <c r="P15" s="4">
        <v>45901</v>
      </c>
      <c r="Q15" s="42">
        <v>9.0539614532447725</v>
      </c>
      <c r="R15" s="42">
        <v>27.321968650207634</v>
      </c>
      <c r="S15" s="42">
        <v>9.1465482688212614</v>
      </c>
      <c r="T15" s="42">
        <v>28.020855290445525</v>
      </c>
      <c r="U15" s="42">
        <v>26.456666337280808</v>
      </c>
    </row>
    <row r="16" spans="3:22">
      <c r="C16" s="42"/>
      <c r="D16" s="42"/>
      <c r="E16" s="42"/>
      <c r="F16" s="42"/>
      <c r="G16" s="42"/>
      <c r="P16" s="4">
        <v>45992</v>
      </c>
      <c r="Q16" s="42">
        <v>10.417192679430205</v>
      </c>
      <c r="R16" s="42">
        <v>19.069775140640782</v>
      </c>
      <c r="S16" s="42">
        <v>19.605256348067325</v>
      </c>
      <c r="T16" s="42">
        <v>25.112278238126468</v>
      </c>
      <c r="U16" s="42">
        <v>25.795497593735217</v>
      </c>
    </row>
    <row r="17" spans="3:21">
      <c r="C17" s="42"/>
      <c r="D17" s="42"/>
      <c r="E17" s="42"/>
      <c r="F17" s="42"/>
      <c r="G17" s="42"/>
      <c r="P17" s="4">
        <v>46082</v>
      </c>
      <c r="Q17" s="42">
        <v>9.6171611320594366</v>
      </c>
      <c r="R17" s="42">
        <v>16.00531317327215</v>
      </c>
      <c r="S17" s="42">
        <v>23.085464105837772</v>
      </c>
      <c r="T17" s="42">
        <v>26.658851971530378</v>
      </c>
      <c r="U17" s="42">
        <v>24.63320961730026</v>
      </c>
    </row>
    <row r="18" spans="3:21">
      <c r="C18" s="42"/>
      <c r="D18" s="42"/>
      <c r="E18" s="42"/>
      <c r="F18" s="42"/>
      <c r="G18" s="42"/>
      <c r="P18" s="4"/>
      <c r="Q18" s="42"/>
      <c r="R18" s="42"/>
      <c r="S18" s="42"/>
      <c r="T18" s="42"/>
      <c r="U18" s="42"/>
    </row>
    <row r="19" spans="3:21">
      <c r="C19" s="42"/>
      <c r="D19" s="42"/>
      <c r="E19" s="42"/>
      <c r="F19" s="42"/>
      <c r="G19" s="42"/>
      <c r="P19" s="4"/>
      <c r="Q19" s="42"/>
      <c r="R19" s="42"/>
      <c r="S19" s="42"/>
      <c r="T19" s="42"/>
      <c r="U19" s="42"/>
    </row>
    <row r="20" spans="3:21">
      <c r="C20" s="42"/>
      <c r="D20" s="42"/>
      <c r="E20" s="42"/>
      <c r="F20" s="42"/>
      <c r="G20" s="42"/>
      <c r="P20" s="4"/>
      <c r="Q20" s="42"/>
      <c r="R20" s="42"/>
      <c r="S20" s="42"/>
      <c r="T20" s="42"/>
      <c r="U20" s="42"/>
    </row>
    <row r="21" spans="3:21">
      <c r="C21" s="42"/>
      <c r="D21" s="42"/>
      <c r="E21" s="42"/>
      <c r="F21" s="42"/>
      <c r="G21" s="42"/>
      <c r="P21" t="s">
        <v>168</v>
      </c>
      <c r="Q21" s="42">
        <f>Q16-Q15</f>
        <v>1.363231226185432</v>
      </c>
      <c r="R21" s="42">
        <f>R16-R15</f>
        <v>-8.252193509566851</v>
      </c>
      <c r="S21" s="42">
        <f>S16-S15</f>
        <v>10.458708079246064</v>
      </c>
      <c r="T21" s="42">
        <f>T16-T15</f>
        <v>-2.9085770523190568</v>
      </c>
      <c r="U21" s="42">
        <f t="shared" ref="U21" si="0">U16-U15</f>
        <v>-0.6611687435455913</v>
      </c>
    </row>
    <row r="23" spans="3:21" ht="15.75">
      <c r="C23" s="31" t="s">
        <v>206</v>
      </c>
      <c r="D23" s="31"/>
      <c r="L23" s="31"/>
      <c r="Q23" t="s">
        <v>161</v>
      </c>
      <c r="R23" t="s">
        <v>162</v>
      </c>
    </row>
    <row r="24" spans="3:21">
      <c r="P24" t="s">
        <v>163</v>
      </c>
      <c r="Q24" s="78">
        <v>67692585699</v>
      </c>
      <c r="R24" s="78">
        <v>0.10417192679430205</v>
      </c>
    </row>
    <row r="25" spans="3:21">
      <c r="P25" t="s">
        <v>164</v>
      </c>
      <c r="Q25" s="78">
        <v>123918451707</v>
      </c>
      <c r="R25" s="78">
        <v>0.19069775140640782</v>
      </c>
    </row>
    <row r="26" spans="3:21">
      <c r="P26" t="s">
        <v>165</v>
      </c>
      <c r="Q26" s="78">
        <v>127398094317</v>
      </c>
      <c r="R26" s="78">
        <v>0.19605256348067326</v>
      </c>
    </row>
    <row r="27" spans="3:21">
      <c r="P27" t="s">
        <v>166</v>
      </c>
      <c r="Q27" s="78">
        <v>163183604167</v>
      </c>
      <c r="R27" s="78">
        <v>0.25112278238126468</v>
      </c>
      <c r="T27">
        <v>100</v>
      </c>
    </row>
    <row r="28" spans="3:21">
      <c r="L28" s="72"/>
      <c r="M28" s="72"/>
      <c r="N28" s="72"/>
      <c r="O28" s="72"/>
      <c r="P28" t="s">
        <v>167</v>
      </c>
      <c r="Q28" s="78">
        <v>167623272915</v>
      </c>
      <c r="R28" s="78">
        <v>0.25795497593735217</v>
      </c>
    </row>
    <row r="29" spans="3:21">
      <c r="L29" s="73"/>
      <c r="M29" s="74"/>
      <c r="N29" s="72"/>
      <c r="O29" s="72"/>
    </row>
    <row r="30" spans="3:21">
      <c r="L30" s="72"/>
      <c r="M30" s="71"/>
      <c r="N30" s="72"/>
      <c r="O30" s="72"/>
    </row>
    <row r="31" spans="3:21">
      <c r="L31" s="72"/>
      <c r="M31" s="71"/>
      <c r="N31" s="72"/>
      <c r="O31" s="72"/>
    </row>
    <row r="32" spans="3:21">
      <c r="L32" s="72"/>
      <c r="M32" s="71"/>
      <c r="N32" s="72"/>
      <c r="O32" s="72"/>
    </row>
    <row r="33" spans="12:15">
      <c r="L33" s="72"/>
      <c r="M33" s="71"/>
      <c r="N33" s="72"/>
      <c r="O33" s="72"/>
    </row>
    <row r="34" spans="12:15">
      <c r="L34" s="72"/>
      <c r="M34" s="71"/>
      <c r="N34" s="72"/>
      <c r="O34" s="72"/>
    </row>
    <row r="35" spans="12:15">
      <c r="L35" s="72"/>
      <c r="M35" s="72"/>
      <c r="N35" s="72"/>
      <c r="O35" s="72"/>
    </row>
    <row r="36" spans="12:15" ht="15.75">
      <c r="L36" s="75"/>
      <c r="M36" s="72"/>
      <c r="N36" s="72"/>
      <c r="O36" s="72"/>
    </row>
  </sheetData>
  <sortState xmlns:xlrd2="http://schemas.microsoft.com/office/spreadsheetml/2017/richdata2" columnSort="1" ref="B8:G11">
    <sortCondition descending="1" ref="B11:G11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GS1.A</vt:lpstr>
      <vt:lpstr>GS1.B</vt:lpstr>
      <vt:lpstr>GS.2</vt:lpstr>
      <vt:lpstr>GS.3</vt:lpstr>
      <vt:lpstr>GS3.A</vt:lpstr>
      <vt:lpstr>GS3.B</vt:lpstr>
      <vt:lpstr>GS4</vt:lpstr>
      <vt:lpstr>GS.5</vt:lpstr>
      <vt:lpstr>GS.6</vt:lpstr>
      <vt:lpstr>P.Registro</vt:lpstr>
      <vt:lpstr>Ignorar</vt:lpstr>
      <vt:lpstr>GS.2!Área_de_impresión</vt:lpstr>
      <vt:lpstr>GS.3!Área_de_impresión</vt:lpstr>
      <vt:lpstr>GS.5!Área_de_impresión</vt:lpstr>
      <vt:lpstr>GS.6!Área_de_impresión</vt:lpstr>
      <vt:lpstr>GS1.A!Área_de_impresión</vt:lpstr>
      <vt:lpstr>GS1.B!Área_de_impresión</vt:lpstr>
      <vt:lpstr>GS3.A!Área_de_impresión</vt:lpstr>
      <vt:lpstr>GS3.B!Área_de_impresión</vt:lpstr>
      <vt:lpstr>'GS4'!Área_de_impresión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Casas Fajardo Andrés Esteban</cp:lastModifiedBy>
  <dcterms:created xsi:type="dcterms:W3CDTF">2023-04-24T15:49:19Z</dcterms:created>
  <dcterms:modified xsi:type="dcterms:W3CDTF">2026-05-12T21:48:09Z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